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AN351" i="2"/>
  <c r="AO351" s="1"/>
  <c r="AM351"/>
  <c r="AL351"/>
  <c r="AJ351"/>
  <c r="AK351" s="1"/>
  <c r="AI351"/>
  <c r="AH351"/>
  <c r="AF351"/>
  <c r="AG351" s="1"/>
  <c r="AE351"/>
  <c r="AD351"/>
  <c r="AB351"/>
  <c r="AC351" s="1"/>
  <c r="AA351"/>
  <c r="Z351"/>
  <c r="X351"/>
  <c r="Y351" s="1"/>
  <c r="W351"/>
  <c r="V351"/>
  <c r="T351"/>
  <c r="U351" s="1"/>
  <c r="S351"/>
  <c r="R351"/>
  <c r="P351"/>
  <c r="Q351" s="1"/>
  <c r="N351"/>
  <c r="O351" s="1"/>
  <c r="M351"/>
  <c r="L351"/>
  <c r="J351"/>
  <c r="K351" s="1"/>
  <c r="AP351" s="1"/>
  <c r="I351"/>
  <c r="H351"/>
  <c r="G351"/>
  <c r="F351"/>
  <c r="E351"/>
  <c r="D351"/>
  <c r="C351"/>
  <c r="B351"/>
  <c r="A351"/>
  <c r="AN350"/>
  <c r="AO350" s="1"/>
  <c r="AM350"/>
  <c r="AL350"/>
  <c r="AJ350"/>
  <c r="AK350" s="1"/>
  <c r="AI350"/>
  <c r="AH350"/>
  <c r="AF350"/>
  <c r="AG350" s="1"/>
  <c r="AE350"/>
  <c r="AD350"/>
  <c r="AB350"/>
  <c r="AC350" s="1"/>
  <c r="AA350"/>
  <c r="Z350"/>
  <c r="X350"/>
  <c r="Y350" s="1"/>
  <c r="W350"/>
  <c r="V350"/>
  <c r="T350"/>
  <c r="U350" s="1"/>
  <c r="S350"/>
  <c r="R350"/>
  <c r="P350"/>
  <c r="Q350" s="1"/>
  <c r="N350"/>
  <c r="O350" s="1"/>
  <c r="M350"/>
  <c r="L350"/>
  <c r="J350"/>
  <c r="K350" s="1"/>
  <c r="AP350" s="1"/>
  <c r="I350"/>
  <c r="H350"/>
  <c r="G350"/>
  <c r="F350"/>
  <c r="E350"/>
  <c r="D350"/>
  <c r="C350"/>
  <c r="B350"/>
  <c r="A350"/>
  <c r="AN349"/>
  <c r="AO349" s="1"/>
  <c r="AM349"/>
  <c r="AL349"/>
  <c r="AJ349"/>
  <c r="AK349" s="1"/>
  <c r="AI349"/>
  <c r="AH349"/>
  <c r="AF349"/>
  <c r="AG349" s="1"/>
  <c r="AE349"/>
  <c r="AD349"/>
  <c r="AB349"/>
  <c r="AC349" s="1"/>
  <c r="AA349"/>
  <c r="Z349"/>
  <c r="X349"/>
  <c r="Y349" s="1"/>
  <c r="W349"/>
  <c r="V349"/>
  <c r="T349"/>
  <c r="U349" s="1"/>
  <c r="S349"/>
  <c r="R349"/>
  <c r="P349"/>
  <c r="Q349" s="1"/>
  <c r="N349"/>
  <c r="O349" s="1"/>
  <c r="M349"/>
  <c r="L349"/>
  <c r="J349"/>
  <c r="K349" s="1"/>
  <c r="AP349" s="1"/>
  <c r="I349"/>
  <c r="H349"/>
  <c r="G349"/>
  <c r="F349"/>
  <c r="E349"/>
  <c r="D349"/>
  <c r="C349"/>
  <c r="B349"/>
  <c r="A349"/>
  <c r="AN348"/>
  <c r="AO348" s="1"/>
  <c r="AM348"/>
  <c r="AL348"/>
  <c r="AJ348"/>
  <c r="AK348" s="1"/>
  <c r="AI348"/>
  <c r="AH348"/>
  <c r="AF348"/>
  <c r="AG348" s="1"/>
  <c r="AE348"/>
  <c r="AD348"/>
  <c r="AB348"/>
  <c r="AC348" s="1"/>
  <c r="AA348"/>
  <c r="Z348"/>
  <c r="X348"/>
  <c r="Y348" s="1"/>
  <c r="W348"/>
  <c r="V348"/>
  <c r="T348"/>
  <c r="U348" s="1"/>
  <c r="S348"/>
  <c r="R348"/>
  <c r="P348"/>
  <c r="Q348" s="1"/>
  <c r="N348"/>
  <c r="O348" s="1"/>
  <c r="M348"/>
  <c r="L348"/>
  <c r="J348"/>
  <c r="K348" s="1"/>
  <c r="AP348" s="1"/>
  <c r="I348"/>
  <c r="H348"/>
  <c r="G348"/>
  <c r="F348"/>
  <c r="E348"/>
  <c r="D348"/>
  <c r="C348"/>
  <c r="B348"/>
  <c r="A348"/>
  <c r="AN347"/>
  <c r="AO347" s="1"/>
  <c r="AM347"/>
  <c r="AL347"/>
  <c r="AJ347"/>
  <c r="AK347" s="1"/>
  <c r="AI347"/>
  <c r="AH347"/>
  <c r="AF347"/>
  <c r="AG347" s="1"/>
  <c r="AE347"/>
  <c r="AD347"/>
  <c r="AB347"/>
  <c r="AC347" s="1"/>
  <c r="AA347"/>
  <c r="Z347"/>
  <c r="X347"/>
  <c r="Y347" s="1"/>
  <c r="W347"/>
  <c r="V347"/>
  <c r="T347"/>
  <c r="U347" s="1"/>
  <c r="S347"/>
  <c r="R347"/>
  <c r="P347"/>
  <c r="Q347" s="1"/>
  <c r="N347"/>
  <c r="O347" s="1"/>
  <c r="M347"/>
  <c r="L347"/>
  <c r="J347"/>
  <c r="K347" s="1"/>
  <c r="AP347" s="1"/>
  <c r="I347"/>
  <c r="H347"/>
  <c r="G347"/>
  <c r="F347"/>
  <c r="E347"/>
  <c r="D347"/>
  <c r="C347"/>
  <c r="B347"/>
  <c r="A347"/>
  <c r="AN346"/>
  <c r="AO346" s="1"/>
  <c r="AM346"/>
  <c r="AL346"/>
  <c r="AJ346"/>
  <c r="AK346" s="1"/>
  <c r="AI346"/>
  <c r="AH346"/>
  <c r="AF346"/>
  <c r="AG346" s="1"/>
  <c r="AE346"/>
  <c r="AD346"/>
  <c r="AB346"/>
  <c r="AC346" s="1"/>
  <c r="AA346"/>
  <c r="Z346"/>
  <c r="X346"/>
  <c r="Y346" s="1"/>
  <c r="W346"/>
  <c r="V346"/>
  <c r="T346"/>
  <c r="U346" s="1"/>
  <c r="S346"/>
  <c r="R346"/>
  <c r="P346"/>
  <c r="Q346" s="1"/>
  <c r="N346"/>
  <c r="O346" s="1"/>
  <c r="M346"/>
  <c r="L346"/>
  <c r="J346"/>
  <c r="K346" s="1"/>
  <c r="AP346" s="1"/>
  <c r="I346"/>
  <c r="H346"/>
  <c r="G346"/>
  <c r="F346"/>
  <c r="E346"/>
  <c r="D346"/>
  <c r="C346"/>
  <c r="B346"/>
  <c r="A346"/>
  <c r="AN345"/>
  <c r="AO345" s="1"/>
  <c r="AM345"/>
  <c r="AL345"/>
  <c r="AJ345"/>
  <c r="AK345" s="1"/>
  <c r="AI345"/>
  <c r="AH345"/>
  <c r="AF345"/>
  <c r="AG345" s="1"/>
  <c r="AE345"/>
  <c r="AD345"/>
  <c r="AB345"/>
  <c r="AC345" s="1"/>
  <c r="AA345"/>
  <c r="Z345"/>
  <c r="X345"/>
  <c r="Y345" s="1"/>
  <c r="W345"/>
  <c r="V345"/>
  <c r="T345"/>
  <c r="U345" s="1"/>
  <c r="S345"/>
  <c r="R345"/>
  <c r="P345"/>
  <c r="Q345" s="1"/>
  <c r="N345"/>
  <c r="O345" s="1"/>
  <c r="M345"/>
  <c r="L345"/>
  <c r="J345"/>
  <c r="K345" s="1"/>
  <c r="AP345" s="1"/>
  <c r="I345"/>
  <c r="H345"/>
  <c r="G345"/>
  <c r="F345"/>
  <c r="E345"/>
  <c r="D345"/>
  <c r="C345"/>
  <c r="B345"/>
  <c r="A345"/>
  <c r="AN344"/>
  <c r="AO344" s="1"/>
  <c r="AM344"/>
  <c r="AL344"/>
  <c r="AJ344"/>
  <c r="AK344" s="1"/>
  <c r="AI344"/>
  <c r="AH344"/>
  <c r="AF344"/>
  <c r="AG344" s="1"/>
  <c r="AE344"/>
  <c r="AD344"/>
  <c r="AB344"/>
  <c r="AC344" s="1"/>
  <c r="AA344"/>
  <c r="Z344"/>
  <c r="X344"/>
  <c r="Y344" s="1"/>
  <c r="W344"/>
  <c r="V344"/>
  <c r="T344"/>
  <c r="U344" s="1"/>
  <c r="S344"/>
  <c r="R344"/>
  <c r="P344"/>
  <c r="Q344" s="1"/>
  <c r="N344"/>
  <c r="O344" s="1"/>
  <c r="M344"/>
  <c r="L344"/>
  <c r="J344"/>
  <c r="K344" s="1"/>
  <c r="AP344" s="1"/>
  <c r="I344"/>
  <c r="H344"/>
  <c r="G344"/>
  <c r="F344"/>
  <c r="E344"/>
  <c r="D344"/>
  <c r="C344"/>
  <c r="B344"/>
  <c r="A344"/>
  <c r="AN343"/>
  <c r="AO343" s="1"/>
  <c r="AM343"/>
  <c r="AL343"/>
  <c r="AJ343"/>
  <c r="AK343" s="1"/>
  <c r="AI343"/>
  <c r="AH343"/>
  <c r="AF343"/>
  <c r="AG343" s="1"/>
  <c r="AE343"/>
  <c r="AD343"/>
  <c r="AB343"/>
  <c r="AC343" s="1"/>
  <c r="AA343"/>
  <c r="Z343"/>
  <c r="X343"/>
  <c r="Y343" s="1"/>
  <c r="W343"/>
  <c r="V343"/>
  <c r="T343"/>
  <c r="U343" s="1"/>
  <c r="S343"/>
  <c r="R343"/>
  <c r="P343"/>
  <c r="Q343" s="1"/>
  <c r="N343"/>
  <c r="O343" s="1"/>
  <c r="M343"/>
  <c r="L343"/>
  <c r="J343"/>
  <c r="K343" s="1"/>
  <c r="AP343" s="1"/>
  <c r="I343"/>
  <c r="H343"/>
  <c r="G343"/>
  <c r="F343"/>
  <c r="E343"/>
  <c r="D343"/>
  <c r="C343"/>
  <c r="B343"/>
  <c r="A343"/>
  <c r="AN342"/>
  <c r="AO342" s="1"/>
  <c r="AM342"/>
  <c r="AL342"/>
  <c r="AJ342"/>
  <c r="AK342" s="1"/>
  <c r="AI342"/>
  <c r="AH342"/>
  <c r="AF342"/>
  <c r="AG342" s="1"/>
  <c r="AE342"/>
  <c r="AD342"/>
  <c r="AB342"/>
  <c r="AC342" s="1"/>
  <c r="AA342"/>
  <c r="Z342"/>
  <c r="X342"/>
  <c r="Y342" s="1"/>
  <c r="W342"/>
  <c r="V342"/>
  <c r="T342"/>
  <c r="U342" s="1"/>
  <c r="S342"/>
  <c r="R342"/>
  <c r="P342"/>
  <c r="Q342" s="1"/>
  <c r="N342"/>
  <c r="O342" s="1"/>
  <c r="M342"/>
  <c r="L342"/>
  <c r="J342"/>
  <c r="K342" s="1"/>
  <c r="AP342" s="1"/>
  <c r="I342"/>
  <c r="H342"/>
  <c r="G342"/>
  <c r="F342"/>
  <c r="E342"/>
  <c r="D342"/>
  <c r="C342"/>
  <c r="B342"/>
  <c r="A342"/>
  <c r="AN341"/>
  <c r="AO341" s="1"/>
  <c r="AM341"/>
  <c r="AL341"/>
  <c r="AJ341"/>
  <c r="AK341" s="1"/>
  <c r="AI341"/>
  <c r="AH341"/>
  <c r="AF341"/>
  <c r="AG341" s="1"/>
  <c r="AE341"/>
  <c r="AD341"/>
  <c r="AB341"/>
  <c r="AC341" s="1"/>
  <c r="AA341"/>
  <c r="Z341"/>
  <c r="X341"/>
  <c r="Y341" s="1"/>
  <c r="W341"/>
  <c r="V341"/>
  <c r="T341"/>
  <c r="U341" s="1"/>
  <c r="S341"/>
  <c r="R341"/>
  <c r="P341"/>
  <c r="Q341" s="1"/>
  <c r="N341"/>
  <c r="O341" s="1"/>
  <c r="M341"/>
  <c r="L341"/>
  <c r="J341"/>
  <c r="K341" s="1"/>
  <c r="AP341" s="1"/>
  <c r="I341"/>
  <c r="H341"/>
  <c r="G341"/>
  <c r="F341"/>
  <c r="E341"/>
  <c r="D341"/>
  <c r="C341"/>
  <c r="B341"/>
  <c r="A341"/>
  <c r="AN340"/>
  <c r="AO340" s="1"/>
  <c r="AM340"/>
  <c r="AL340"/>
  <c r="AJ340"/>
  <c r="AK340" s="1"/>
  <c r="AI340"/>
  <c r="AH340"/>
  <c r="AF340"/>
  <c r="AG340" s="1"/>
  <c r="AE340"/>
  <c r="AD340"/>
  <c r="AB340"/>
  <c r="AC340" s="1"/>
  <c r="AA340"/>
  <c r="Z340"/>
  <c r="X340"/>
  <c r="Y340" s="1"/>
  <c r="W340"/>
  <c r="V340"/>
  <c r="T340"/>
  <c r="U340" s="1"/>
  <c r="S340"/>
  <c r="R340"/>
  <c r="P340"/>
  <c r="Q340" s="1"/>
  <c r="N340"/>
  <c r="O340" s="1"/>
  <c r="M340"/>
  <c r="L340"/>
  <c r="J340"/>
  <c r="K340" s="1"/>
  <c r="AP340" s="1"/>
  <c r="I340"/>
  <c r="H340"/>
  <c r="G340"/>
  <c r="F340"/>
  <c r="E340"/>
  <c r="D340"/>
  <c r="C340"/>
  <c r="B340"/>
  <c r="A340"/>
  <c r="AN339"/>
  <c r="AO339" s="1"/>
  <c r="AM339"/>
  <c r="AL339"/>
  <c r="AJ339"/>
  <c r="AK339" s="1"/>
  <c r="AI339"/>
  <c r="AH339"/>
  <c r="AF339"/>
  <c r="AG339" s="1"/>
  <c r="AE339"/>
  <c r="AD339"/>
  <c r="AB339"/>
  <c r="AC339" s="1"/>
  <c r="AA339"/>
  <c r="Z339"/>
  <c r="X339"/>
  <c r="Y339" s="1"/>
  <c r="W339"/>
  <c r="V339"/>
  <c r="T339"/>
  <c r="U339" s="1"/>
  <c r="S339"/>
  <c r="R339"/>
  <c r="P339"/>
  <c r="Q339" s="1"/>
  <c r="N339"/>
  <c r="O339" s="1"/>
  <c r="M339"/>
  <c r="L339"/>
  <c r="J339"/>
  <c r="K339" s="1"/>
  <c r="AP339" s="1"/>
  <c r="I339"/>
  <c r="H339"/>
  <c r="G339"/>
  <c r="F339"/>
  <c r="E339"/>
  <c r="D339"/>
  <c r="C339"/>
  <c r="B339"/>
  <c r="A339"/>
  <c r="AN338"/>
  <c r="AO338" s="1"/>
  <c r="AM338"/>
  <c r="AL338"/>
  <c r="AJ338"/>
  <c r="AK338" s="1"/>
  <c r="AI338"/>
  <c r="AH338"/>
  <c r="AF338"/>
  <c r="AG338" s="1"/>
  <c r="AE338"/>
  <c r="AD338"/>
  <c r="AB338"/>
  <c r="AC338" s="1"/>
  <c r="AA338"/>
  <c r="Z338"/>
  <c r="X338"/>
  <c r="Y338" s="1"/>
  <c r="W338"/>
  <c r="V338"/>
  <c r="T338"/>
  <c r="U338" s="1"/>
  <c r="S338"/>
  <c r="R338"/>
  <c r="P338"/>
  <c r="Q338" s="1"/>
  <c r="N338"/>
  <c r="O338" s="1"/>
  <c r="M338"/>
  <c r="L338"/>
  <c r="J338"/>
  <c r="K338" s="1"/>
  <c r="AP338" s="1"/>
  <c r="I338"/>
  <c r="H338"/>
  <c r="G338"/>
  <c r="F338"/>
  <c r="E338"/>
  <c r="D338"/>
  <c r="C338"/>
  <c r="B338"/>
  <c r="A338"/>
  <c r="AN337"/>
  <c r="AO337" s="1"/>
  <c r="AM337"/>
  <c r="AL337"/>
  <c r="AJ337"/>
  <c r="AK337" s="1"/>
  <c r="AI337"/>
  <c r="AH337"/>
  <c r="AF337"/>
  <c r="AG337" s="1"/>
  <c r="AE337"/>
  <c r="AD337"/>
  <c r="AB337"/>
  <c r="AC337" s="1"/>
  <c r="AA337"/>
  <c r="Z337"/>
  <c r="X337"/>
  <c r="Y337" s="1"/>
  <c r="W337"/>
  <c r="V337"/>
  <c r="T337"/>
  <c r="U337" s="1"/>
  <c r="S337"/>
  <c r="R337"/>
  <c r="P337"/>
  <c r="Q337" s="1"/>
  <c r="N337"/>
  <c r="O337" s="1"/>
  <c r="M337"/>
  <c r="L337"/>
  <c r="J337"/>
  <c r="K337" s="1"/>
  <c r="AP337" s="1"/>
  <c r="I337"/>
  <c r="H337"/>
  <c r="G337"/>
  <c r="F337"/>
  <c r="E337"/>
  <c r="D337"/>
  <c r="C337"/>
  <c r="B337"/>
  <c r="A337"/>
  <c r="AN336"/>
  <c r="AO336" s="1"/>
  <c r="AM336"/>
  <c r="AL336"/>
  <c r="AJ336"/>
  <c r="AK336" s="1"/>
  <c r="AI336"/>
  <c r="AH336"/>
  <c r="AF336"/>
  <c r="AG336" s="1"/>
  <c r="AE336"/>
  <c r="AD336"/>
  <c r="AB336"/>
  <c r="AC336" s="1"/>
  <c r="AA336"/>
  <c r="Z336"/>
  <c r="X336"/>
  <c r="Y336" s="1"/>
  <c r="W336"/>
  <c r="V336"/>
  <c r="T336"/>
  <c r="U336" s="1"/>
  <c r="S336"/>
  <c r="R336"/>
  <c r="P336"/>
  <c r="Q336" s="1"/>
  <c r="N336"/>
  <c r="O336" s="1"/>
  <c r="M336"/>
  <c r="L336"/>
  <c r="J336"/>
  <c r="K336" s="1"/>
  <c r="AP336" s="1"/>
  <c r="I336"/>
  <c r="H336"/>
  <c r="G336"/>
  <c r="F336"/>
  <c r="E336"/>
  <c r="D336"/>
  <c r="C336"/>
  <c r="B336"/>
  <c r="A336"/>
  <c r="AN335"/>
  <c r="AO335" s="1"/>
  <c r="AM335"/>
  <c r="AL335"/>
  <c r="AJ335"/>
  <c r="AK335" s="1"/>
  <c r="AI335"/>
  <c r="AH335"/>
  <c r="AF335"/>
  <c r="AG335" s="1"/>
  <c r="AE335"/>
  <c r="AD335"/>
  <c r="AB335"/>
  <c r="AC335" s="1"/>
  <c r="AA335"/>
  <c r="Z335"/>
  <c r="X335"/>
  <c r="Y335" s="1"/>
  <c r="W335"/>
  <c r="V335"/>
  <c r="T335"/>
  <c r="U335" s="1"/>
  <c r="S335"/>
  <c r="R335"/>
  <c r="P335"/>
  <c r="Q335" s="1"/>
  <c r="N335"/>
  <c r="O335" s="1"/>
  <c r="M335"/>
  <c r="L335"/>
  <c r="J335"/>
  <c r="K335" s="1"/>
  <c r="AP335" s="1"/>
  <c r="I335"/>
  <c r="H335"/>
  <c r="G335"/>
  <c r="F335"/>
  <c r="E335"/>
  <c r="D335"/>
  <c r="C335"/>
  <c r="B335"/>
  <c r="A335"/>
  <c r="AN334"/>
  <c r="AO334" s="1"/>
  <c r="AM334"/>
  <c r="AL334"/>
  <c r="AJ334"/>
  <c r="AK334" s="1"/>
  <c r="AI334"/>
  <c r="AH334"/>
  <c r="AF334"/>
  <c r="AG334" s="1"/>
  <c r="AE334"/>
  <c r="AD334"/>
  <c r="AB334"/>
  <c r="AC334" s="1"/>
  <c r="AA334"/>
  <c r="Z334"/>
  <c r="X334"/>
  <c r="Y334" s="1"/>
  <c r="W334"/>
  <c r="V334"/>
  <c r="T334"/>
  <c r="U334" s="1"/>
  <c r="S334"/>
  <c r="R334"/>
  <c r="P334"/>
  <c r="Q334" s="1"/>
  <c r="N334"/>
  <c r="O334" s="1"/>
  <c r="M334"/>
  <c r="L334"/>
  <c r="J334"/>
  <c r="K334" s="1"/>
  <c r="AP334" s="1"/>
  <c r="I334"/>
  <c r="H334"/>
  <c r="G334"/>
  <c r="F334"/>
  <c r="E334"/>
  <c r="D334"/>
  <c r="C334"/>
  <c r="B334"/>
  <c r="A334"/>
  <c r="AN333"/>
  <c r="AO333" s="1"/>
  <c r="AM333"/>
  <c r="AL333"/>
  <c r="AJ333"/>
  <c r="AK333" s="1"/>
  <c r="AI333"/>
  <c r="AH333"/>
  <c r="AF333"/>
  <c r="AG333" s="1"/>
  <c r="AE333"/>
  <c r="AD333"/>
  <c r="AB333"/>
  <c r="AC333" s="1"/>
  <c r="AA333"/>
  <c r="Z333"/>
  <c r="X333"/>
  <c r="Y333" s="1"/>
  <c r="W333"/>
  <c r="V333"/>
  <c r="T333"/>
  <c r="U333" s="1"/>
  <c r="S333"/>
  <c r="R333"/>
  <c r="P333"/>
  <c r="Q333" s="1"/>
  <c r="N333"/>
  <c r="O333" s="1"/>
  <c r="M333"/>
  <c r="L333"/>
  <c r="J333"/>
  <c r="K333" s="1"/>
  <c r="AP333" s="1"/>
  <c r="I333"/>
  <c r="H333"/>
  <c r="G333"/>
  <c r="F333"/>
  <c r="E333"/>
  <c r="D333"/>
  <c r="C333"/>
  <c r="B333"/>
  <c r="A333"/>
  <c r="AN332"/>
  <c r="AO332" s="1"/>
  <c r="AM332"/>
  <c r="AL332"/>
  <c r="AJ332"/>
  <c r="AK332" s="1"/>
  <c r="AI332"/>
  <c r="AH332"/>
  <c r="AF332"/>
  <c r="AG332" s="1"/>
  <c r="AE332"/>
  <c r="AD332"/>
  <c r="AB332"/>
  <c r="AC332" s="1"/>
  <c r="AA332"/>
  <c r="Z332"/>
  <c r="X332"/>
  <c r="Y332" s="1"/>
  <c r="W332"/>
  <c r="V332"/>
  <c r="T332"/>
  <c r="U332" s="1"/>
  <c r="S332"/>
  <c r="R332"/>
  <c r="P332"/>
  <c r="Q332" s="1"/>
  <c r="N332"/>
  <c r="O332" s="1"/>
  <c r="M332"/>
  <c r="L332"/>
  <c r="J332"/>
  <c r="K332" s="1"/>
  <c r="AP332" s="1"/>
  <c r="I332"/>
  <c r="H332"/>
  <c r="G332"/>
  <c r="F332"/>
  <c r="E332"/>
  <c r="D332"/>
  <c r="C332"/>
  <c r="B332"/>
  <c r="A332"/>
  <c r="AN331"/>
  <c r="AO331" s="1"/>
  <c r="AM331"/>
  <c r="AL331"/>
  <c r="AJ331"/>
  <c r="AK331" s="1"/>
  <c r="AI331"/>
  <c r="AH331"/>
  <c r="AF331"/>
  <c r="AG331" s="1"/>
  <c r="AE331"/>
  <c r="AD331"/>
  <c r="AB331"/>
  <c r="AC331" s="1"/>
  <c r="AA331"/>
  <c r="Z331"/>
  <c r="X331"/>
  <c r="Y331" s="1"/>
  <c r="W331"/>
  <c r="V331"/>
  <c r="T331"/>
  <c r="U331" s="1"/>
  <c r="S331"/>
  <c r="R331"/>
  <c r="P331"/>
  <c r="Q331" s="1"/>
  <c r="N331"/>
  <c r="O331" s="1"/>
  <c r="M331"/>
  <c r="L331"/>
  <c r="J331"/>
  <c r="K331" s="1"/>
  <c r="AP331" s="1"/>
  <c r="I331"/>
  <c r="H331"/>
  <c r="G331"/>
  <c r="F331"/>
  <c r="E331"/>
  <c r="D331"/>
  <c r="C331"/>
  <c r="B331"/>
  <c r="A331"/>
  <c r="AN330"/>
  <c r="AO330" s="1"/>
  <c r="AM330"/>
  <c r="AL330"/>
  <c r="AJ330"/>
  <c r="AK330" s="1"/>
  <c r="AI330"/>
  <c r="AH330"/>
  <c r="AF330"/>
  <c r="AG330" s="1"/>
  <c r="AE330"/>
  <c r="AD330"/>
  <c r="AB330"/>
  <c r="AC330" s="1"/>
  <c r="AA330"/>
  <c r="Z330"/>
  <c r="X330"/>
  <c r="Y330" s="1"/>
  <c r="W330"/>
  <c r="V330"/>
  <c r="T330"/>
  <c r="U330" s="1"/>
  <c r="S330"/>
  <c r="R330"/>
  <c r="P330"/>
  <c r="Q330" s="1"/>
  <c r="N330"/>
  <c r="O330" s="1"/>
  <c r="M330"/>
  <c r="L330"/>
  <c r="J330"/>
  <c r="K330" s="1"/>
  <c r="AP330" s="1"/>
  <c r="I330"/>
  <c r="H330"/>
  <c r="G330"/>
  <c r="F330"/>
  <c r="E330"/>
  <c r="D330"/>
  <c r="C330"/>
  <c r="B330"/>
  <c r="A330"/>
  <c r="AN329"/>
  <c r="AO329" s="1"/>
  <c r="AM329"/>
  <c r="AL329"/>
  <c r="AJ329"/>
  <c r="AK329" s="1"/>
  <c r="AI329"/>
  <c r="AH329"/>
  <c r="AF329"/>
  <c r="AG329" s="1"/>
  <c r="AE329"/>
  <c r="AD329"/>
  <c r="AB329"/>
  <c r="AC329" s="1"/>
  <c r="AA329"/>
  <c r="Z329"/>
  <c r="X329"/>
  <c r="Y329" s="1"/>
  <c r="W329"/>
  <c r="V329"/>
  <c r="T329"/>
  <c r="U329" s="1"/>
  <c r="S329"/>
  <c r="R329"/>
  <c r="P329"/>
  <c r="Q329" s="1"/>
  <c r="N329"/>
  <c r="O329" s="1"/>
  <c r="M329"/>
  <c r="L329"/>
  <c r="J329"/>
  <c r="K329" s="1"/>
  <c r="AP329" s="1"/>
  <c r="I329"/>
  <c r="H329"/>
  <c r="G329"/>
  <c r="F329"/>
  <c r="E329"/>
  <c r="D329"/>
  <c r="C329"/>
  <c r="B329"/>
  <c r="A329"/>
  <c r="AN328"/>
  <c r="AO328" s="1"/>
  <c r="AM328"/>
  <c r="AL328"/>
  <c r="AJ328"/>
  <c r="AK328" s="1"/>
  <c r="AI328"/>
  <c r="AH328"/>
  <c r="AF328"/>
  <c r="AG328" s="1"/>
  <c r="AE328"/>
  <c r="AD328"/>
  <c r="AB328"/>
  <c r="AC328" s="1"/>
  <c r="AA328"/>
  <c r="Z328"/>
  <c r="X328"/>
  <c r="Y328" s="1"/>
  <c r="W328"/>
  <c r="V328"/>
  <c r="T328"/>
  <c r="U328" s="1"/>
  <c r="S328"/>
  <c r="R328"/>
  <c r="P328"/>
  <c r="Q328" s="1"/>
  <c r="N328"/>
  <c r="O328" s="1"/>
  <c r="M328"/>
  <c r="L328"/>
  <c r="J328"/>
  <c r="K328" s="1"/>
  <c r="AP328" s="1"/>
  <c r="I328"/>
  <c r="H328"/>
  <c r="G328"/>
  <c r="F328"/>
  <c r="E328"/>
  <c r="D328"/>
  <c r="C328"/>
  <c r="B328"/>
  <c r="A328"/>
  <c r="AN327"/>
  <c r="AO327" s="1"/>
  <c r="AM327"/>
  <c r="AL327"/>
  <c r="AJ327"/>
  <c r="AK327" s="1"/>
  <c r="AI327"/>
  <c r="AH327"/>
  <c r="AF327"/>
  <c r="AG327" s="1"/>
  <c r="AE327"/>
  <c r="AD327"/>
  <c r="AB327"/>
  <c r="AC327" s="1"/>
  <c r="AA327"/>
  <c r="Z327"/>
  <c r="X327"/>
  <c r="Y327" s="1"/>
  <c r="W327"/>
  <c r="V327"/>
  <c r="T327"/>
  <c r="U327" s="1"/>
  <c r="S327"/>
  <c r="R327"/>
  <c r="P327"/>
  <c r="Q327" s="1"/>
  <c r="N327"/>
  <c r="O327" s="1"/>
  <c r="M327"/>
  <c r="L327"/>
  <c r="J327"/>
  <c r="K327" s="1"/>
  <c r="AP327" s="1"/>
  <c r="I327"/>
  <c r="H327"/>
  <c r="G327"/>
  <c r="F327"/>
  <c r="E327"/>
  <c r="D327"/>
  <c r="C327"/>
  <c r="B327"/>
  <c r="A327"/>
  <c r="AN326"/>
  <c r="AO326" s="1"/>
  <c r="AM326"/>
  <c r="AL326"/>
  <c r="AJ326"/>
  <c r="AK326" s="1"/>
  <c r="AI326"/>
  <c r="AH326"/>
  <c r="AF326"/>
  <c r="AG326" s="1"/>
  <c r="AE326"/>
  <c r="AD326"/>
  <c r="AB326"/>
  <c r="AC326" s="1"/>
  <c r="AA326"/>
  <c r="Z326"/>
  <c r="X326"/>
  <c r="Y326" s="1"/>
  <c r="W326"/>
  <c r="V326"/>
  <c r="T326"/>
  <c r="U326" s="1"/>
  <c r="S326"/>
  <c r="R326"/>
  <c r="P326"/>
  <c r="Q326" s="1"/>
  <c r="N326"/>
  <c r="O326" s="1"/>
  <c r="AP326" s="1"/>
  <c r="M326"/>
  <c r="L326"/>
  <c r="J326"/>
  <c r="K326" s="1"/>
  <c r="I326"/>
  <c r="H326"/>
  <c r="G326"/>
  <c r="F326"/>
  <c r="E326"/>
  <c r="D326"/>
  <c r="C326"/>
  <c r="B326"/>
  <c r="A326"/>
  <c r="AN325"/>
  <c r="AO325" s="1"/>
  <c r="AM325"/>
  <c r="AL325"/>
  <c r="AJ325"/>
  <c r="AK325" s="1"/>
  <c r="AI325"/>
  <c r="AH325"/>
  <c r="AF325"/>
  <c r="AG325" s="1"/>
  <c r="AE325"/>
  <c r="AD325"/>
  <c r="AB325"/>
  <c r="AC325" s="1"/>
  <c r="AA325"/>
  <c r="Z325"/>
  <c r="X325"/>
  <c r="Y325" s="1"/>
  <c r="W325"/>
  <c r="V325"/>
  <c r="T325"/>
  <c r="U325" s="1"/>
  <c r="S325"/>
  <c r="R325"/>
  <c r="P325"/>
  <c r="Q325" s="1"/>
  <c r="N325"/>
  <c r="O325" s="1"/>
  <c r="M325"/>
  <c r="L325"/>
  <c r="J325"/>
  <c r="K325" s="1"/>
  <c r="AP325" s="1"/>
  <c r="I325"/>
  <c r="H325"/>
  <c r="G325"/>
  <c r="F325"/>
  <c r="E325"/>
  <c r="D325"/>
  <c r="C325"/>
  <c r="B325"/>
  <c r="A325"/>
  <c r="AN324"/>
  <c r="AO324" s="1"/>
  <c r="AM324"/>
  <c r="AL324"/>
  <c r="AJ324"/>
  <c r="AK324" s="1"/>
  <c r="AI324"/>
  <c r="AH324"/>
  <c r="AF324"/>
  <c r="AG324" s="1"/>
  <c r="AE324"/>
  <c r="AD324"/>
  <c r="AB324"/>
  <c r="AC324" s="1"/>
  <c r="AA324"/>
  <c r="Z324"/>
  <c r="X324"/>
  <c r="Y324" s="1"/>
  <c r="W324"/>
  <c r="V324"/>
  <c r="T324"/>
  <c r="U324" s="1"/>
  <c r="S324"/>
  <c r="R324"/>
  <c r="P324"/>
  <c r="Q324" s="1"/>
  <c r="N324"/>
  <c r="O324" s="1"/>
  <c r="M324"/>
  <c r="L324"/>
  <c r="J324"/>
  <c r="K324" s="1"/>
  <c r="AP324" s="1"/>
  <c r="I324"/>
  <c r="H324"/>
  <c r="G324"/>
  <c r="F324"/>
  <c r="E324"/>
  <c r="D324"/>
  <c r="C324"/>
  <c r="B324"/>
  <c r="A324"/>
  <c r="AN323"/>
  <c r="AO323" s="1"/>
  <c r="AM323"/>
  <c r="AL323"/>
  <c r="AJ323"/>
  <c r="AK323" s="1"/>
  <c r="AI323"/>
  <c r="AH323"/>
  <c r="AF323"/>
  <c r="AG323" s="1"/>
  <c r="AE323"/>
  <c r="AD323"/>
  <c r="AB323"/>
  <c r="AC323" s="1"/>
  <c r="AA323"/>
  <c r="Z323"/>
  <c r="X323"/>
  <c r="Y323" s="1"/>
  <c r="W323"/>
  <c r="V323"/>
  <c r="T323"/>
  <c r="U323" s="1"/>
  <c r="S323"/>
  <c r="R323"/>
  <c r="P323"/>
  <c r="Q323" s="1"/>
  <c r="N323"/>
  <c r="O323" s="1"/>
  <c r="M323"/>
  <c r="L323"/>
  <c r="J323"/>
  <c r="K323" s="1"/>
  <c r="AP323" s="1"/>
  <c r="I323"/>
  <c r="H323"/>
  <c r="G323"/>
  <c r="F323"/>
  <c r="E323"/>
  <c r="D323"/>
  <c r="C323"/>
  <c r="B323"/>
  <c r="A323"/>
  <c r="AN322"/>
  <c r="AO322" s="1"/>
  <c r="AM322"/>
  <c r="AL322"/>
  <c r="AJ322"/>
  <c r="AK322" s="1"/>
  <c r="AI322"/>
  <c r="AH322"/>
  <c r="AF322"/>
  <c r="AG322" s="1"/>
  <c r="AE322"/>
  <c r="AD322"/>
  <c r="AB322"/>
  <c r="AC322" s="1"/>
  <c r="AA322"/>
  <c r="Z322"/>
  <c r="X322"/>
  <c r="Y322" s="1"/>
  <c r="W322"/>
  <c r="V322"/>
  <c r="T322"/>
  <c r="U322" s="1"/>
  <c r="S322"/>
  <c r="R322"/>
  <c r="P322"/>
  <c r="Q322" s="1"/>
  <c r="N322"/>
  <c r="O322" s="1"/>
  <c r="AP322" s="1"/>
  <c r="M322"/>
  <c r="L322"/>
  <c r="J322"/>
  <c r="K322" s="1"/>
  <c r="I322"/>
  <c r="H322"/>
  <c r="G322"/>
  <c r="F322"/>
  <c r="E322"/>
  <c r="D322"/>
  <c r="C322"/>
  <c r="B322"/>
  <c r="A322"/>
  <c r="AN321"/>
  <c r="AO321" s="1"/>
  <c r="AM321"/>
  <c r="AL321"/>
  <c r="AJ321"/>
  <c r="AK321" s="1"/>
  <c r="AI321"/>
  <c r="AH321"/>
  <c r="AF321"/>
  <c r="AG321" s="1"/>
  <c r="AE321"/>
  <c r="AD321"/>
  <c r="AB321"/>
  <c r="AC321" s="1"/>
  <c r="AA321"/>
  <c r="Z321"/>
  <c r="X321"/>
  <c r="Y321" s="1"/>
  <c r="W321"/>
  <c r="V321"/>
  <c r="T321"/>
  <c r="U321" s="1"/>
  <c r="S321"/>
  <c r="R321"/>
  <c r="P321"/>
  <c r="Q321" s="1"/>
  <c r="N321"/>
  <c r="O321" s="1"/>
  <c r="M321"/>
  <c r="L321"/>
  <c r="J321"/>
  <c r="K321" s="1"/>
  <c r="AP321" s="1"/>
  <c r="I321"/>
  <c r="H321"/>
  <c r="G321"/>
  <c r="F321"/>
  <c r="E321"/>
  <c r="D321"/>
  <c r="C321"/>
  <c r="B321"/>
  <c r="A321"/>
  <c r="AN320"/>
  <c r="AO320" s="1"/>
  <c r="AM320"/>
  <c r="AL320"/>
  <c r="AJ320"/>
  <c r="AK320" s="1"/>
  <c r="AI320"/>
  <c r="AH320"/>
  <c r="AF320"/>
  <c r="AG320" s="1"/>
  <c r="AE320"/>
  <c r="AD320"/>
  <c r="AB320"/>
  <c r="AC320" s="1"/>
  <c r="AA320"/>
  <c r="Z320"/>
  <c r="X320"/>
  <c r="Y320" s="1"/>
  <c r="W320"/>
  <c r="V320"/>
  <c r="T320"/>
  <c r="U320" s="1"/>
  <c r="S320"/>
  <c r="R320"/>
  <c r="P320"/>
  <c r="Q320" s="1"/>
  <c r="N320"/>
  <c r="O320" s="1"/>
  <c r="M320"/>
  <c r="L320"/>
  <c r="J320"/>
  <c r="K320" s="1"/>
  <c r="AP320" s="1"/>
  <c r="I320"/>
  <c r="H320"/>
  <c r="G320"/>
  <c r="F320"/>
  <c r="E320"/>
  <c r="D320"/>
  <c r="C320"/>
  <c r="B320"/>
  <c r="A320"/>
  <c r="AN319"/>
  <c r="AO319" s="1"/>
  <c r="AM319"/>
  <c r="AL319"/>
  <c r="AJ319"/>
  <c r="AK319" s="1"/>
  <c r="AI319"/>
  <c r="AH319"/>
  <c r="AF319"/>
  <c r="AG319" s="1"/>
  <c r="AE319"/>
  <c r="AD319"/>
  <c r="AB319"/>
  <c r="AC319" s="1"/>
  <c r="AA319"/>
  <c r="Z319"/>
  <c r="X319"/>
  <c r="Y319" s="1"/>
  <c r="W319"/>
  <c r="V319"/>
  <c r="T319"/>
  <c r="U319" s="1"/>
  <c r="S319"/>
  <c r="R319"/>
  <c r="P319"/>
  <c r="Q319" s="1"/>
  <c r="N319"/>
  <c r="O319" s="1"/>
  <c r="M319"/>
  <c r="L319"/>
  <c r="J319"/>
  <c r="K319" s="1"/>
  <c r="AP319" s="1"/>
  <c r="I319"/>
  <c r="H319"/>
  <c r="G319"/>
  <c r="F319"/>
  <c r="E319"/>
  <c r="D319"/>
  <c r="C319"/>
  <c r="B319"/>
  <c r="A319"/>
  <c r="AN318"/>
  <c r="AO318" s="1"/>
  <c r="AM318"/>
  <c r="AL318"/>
  <c r="AJ318"/>
  <c r="AK318" s="1"/>
  <c r="AI318"/>
  <c r="AH318"/>
  <c r="AF318"/>
  <c r="AG318" s="1"/>
  <c r="AE318"/>
  <c r="AD318"/>
  <c r="AB318"/>
  <c r="AC318" s="1"/>
  <c r="AA318"/>
  <c r="Z318"/>
  <c r="X318"/>
  <c r="Y318" s="1"/>
  <c r="W318"/>
  <c r="V318"/>
  <c r="T318"/>
  <c r="U318" s="1"/>
  <c r="S318"/>
  <c r="R318"/>
  <c r="P318"/>
  <c r="Q318" s="1"/>
  <c r="N318"/>
  <c r="O318" s="1"/>
  <c r="AP318" s="1"/>
  <c r="M318"/>
  <c r="L318"/>
  <c r="J318"/>
  <c r="K318" s="1"/>
  <c r="I318"/>
  <c r="H318"/>
  <c r="G318"/>
  <c r="F318"/>
  <c r="E318"/>
  <c r="D318"/>
  <c r="C318"/>
  <c r="B318"/>
  <c r="A318"/>
  <c r="AN317"/>
  <c r="AO317" s="1"/>
  <c r="AM317"/>
  <c r="AL317"/>
  <c r="AJ317"/>
  <c r="AK317" s="1"/>
  <c r="AI317"/>
  <c r="AH317"/>
  <c r="AF317"/>
  <c r="AG317" s="1"/>
  <c r="AE317"/>
  <c r="AD317"/>
  <c r="AB317"/>
  <c r="AC317" s="1"/>
  <c r="AA317"/>
  <c r="Z317"/>
  <c r="X317"/>
  <c r="Y317" s="1"/>
  <c r="W317"/>
  <c r="V317"/>
  <c r="T317"/>
  <c r="U317" s="1"/>
  <c r="S317"/>
  <c r="R317"/>
  <c r="P317"/>
  <c r="Q317" s="1"/>
  <c r="N317"/>
  <c r="O317" s="1"/>
  <c r="M317"/>
  <c r="L317"/>
  <c r="J317"/>
  <c r="K317" s="1"/>
  <c r="AP317" s="1"/>
  <c r="I317"/>
  <c r="H317"/>
  <c r="G317"/>
  <c r="F317"/>
  <c r="E317"/>
  <c r="D317"/>
  <c r="C317"/>
  <c r="B317"/>
  <c r="A317"/>
  <c r="AN316"/>
  <c r="AO316" s="1"/>
  <c r="AM316"/>
  <c r="AL316"/>
  <c r="AJ316"/>
  <c r="AK316" s="1"/>
  <c r="AI316"/>
  <c r="AH316"/>
  <c r="AF316"/>
  <c r="AG316" s="1"/>
  <c r="AE316"/>
  <c r="AD316"/>
  <c r="AB316"/>
  <c r="AC316" s="1"/>
  <c r="AA316"/>
  <c r="Z316"/>
  <c r="X316"/>
  <c r="Y316" s="1"/>
  <c r="W316"/>
  <c r="V316"/>
  <c r="T316"/>
  <c r="U316" s="1"/>
  <c r="S316"/>
  <c r="R316"/>
  <c r="P316"/>
  <c r="Q316" s="1"/>
  <c r="N316"/>
  <c r="O316" s="1"/>
  <c r="M316"/>
  <c r="L316"/>
  <c r="J316"/>
  <c r="K316" s="1"/>
  <c r="AP316" s="1"/>
  <c r="I316"/>
  <c r="H316"/>
  <c r="G316"/>
  <c r="F316"/>
  <c r="E316"/>
  <c r="D316"/>
  <c r="C316"/>
  <c r="B316"/>
  <c r="A316"/>
  <c r="AN315"/>
  <c r="AO315" s="1"/>
  <c r="AM315"/>
  <c r="AL315"/>
  <c r="AJ315"/>
  <c r="AK315" s="1"/>
  <c r="AI315"/>
  <c r="AH315"/>
  <c r="AF315"/>
  <c r="AG315" s="1"/>
  <c r="AE315"/>
  <c r="AD315"/>
  <c r="AB315"/>
  <c r="AC315" s="1"/>
  <c r="AA315"/>
  <c r="Z315"/>
  <c r="X315"/>
  <c r="Y315" s="1"/>
  <c r="W315"/>
  <c r="V315"/>
  <c r="T315"/>
  <c r="U315" s="1"/>
  <c r="S315"/>
  <c r="R315"/>
  <c r="P315"/>
  <c r="Q315" s="1"/>
  <c r="N315"/>
  <c r="O315" s="1"/>
  <c r="M315"/>
  <c r="L315"/>
  <c r="J315"/>
  <c r="K315" s="1"/>
  <c r="AP315" s="1"/>
  <c r="I315"/>
  <c r="H315"/>
  <c r="G315"/>
  <c r="F315"/>
  <c r="E315"/>
  <c r="D315"/>
  <c r="C315"/>
  <c r="B315"/>
  <c r="A315"/>
  <c r="AN314"/>
  <c r="AO314" s="1"/>
  <c r="AM314"/>
  <c r="AL314"/>
  <c r="AJ314"/>
  <c r="AK314" s="1"/>
  <c r="AI314"/>
  <c r="AH314"/>
  <c r="AF314"/>
  <c r="AG314" s="1"/>
  <c r="AE314"/>
  <c r="AD314"/>
  <c r="AB314"/>
  <c r="AC314" s="1"/>
  <c r="AA314"/>
  <c r="Z314"/>
  <c r="X314"/>
  <c r="Y314" s="1"/>
  <c r="W314"/>
  <c r="V314"/>
  <c r="T314"/>
  <c r="U314" s="1"/>
  <c r="S314"/>
  <c r="R314"/>
  <c r="P314"/>
  <c r="Q314" s="1"/>
  <c r="N314"/>
  <c r="O314" s="1"/>
  <c r="AP314" s="1"/>
  <c r="M314"/>
  <c r="L314"/>
  <c r="J314"/>
  <c r="K314" s="1"/>
  <c r="I314"/>
  <c r="H314"/>
  <c r="G314"/>
  <c r="F314"/>
  <c r="E314"/>
  <c r="D314"/>
  <c r="C314"/>
  <c r="B314"/>
  <c r="A314"/>
  <c r="AN313"/>
  <c r="AO313" s="1"/>
  <c r="AM313"/>
  <c r="AL313"/>
  <c r="AJ313"/>
  <c r="AK313" s="1"/>
  <c r="AI313"/>
  <c r="AH313"/>
  <c r="AF313"/>
  <c r="AG313" s="1"/>
  <c r="AE313"/>
  <c r="AD313"/>
  <c r="AB313"/>
  <c r="AC313" s="1"/>
  <c r="AA313"/>
  <c r="Z313"/>
  <c r="X313"/>
  <c r="Y313" s="1"/>
  <c r="W313"/>
  <c r="V313"/>
  <c r="T313"/>
  <c r="U313" s="1"/>
  <c r="S313"/>
  <c r="R313"/>
  <c r="P313"/>
  <c r="Q313" s="1"/>
  <c r="N313"/>
  <c r="O313" s="1"/>
  <c r="M313"/>
  <c r="L313"/>
  <c r="J313"/>
  <c r="K313" s="1"/>
  <c r="AP313" s="1"/>
  <c r="I313"/>
  <c r="H313"/>
  <c r="G313"/>
  <c r="F313"/>
  <c r="E313"/>
  <c r="D313"/>
  <c r="C313"/>
  <c r="B313"/>
  <c r="A313"/>
  <c r="AN312"/>
  <c r="AO312" s="1"/>
  <c r="AM312"/>
  <c r="AL312"/>
  <c r="AJ312"/>
  <c r="AK312" s="1"/>
  <c r="AI312"/>
  <c r="AH312"/>
  <c r="AF312"/>
  <c r="AG312" s="1"/>
  <c r="AE312"/>
  <c r="AD312"/>
  <c r="AB312"/>
  <c r="AC312" s="1"/>
  <c r="AA312"/>
  <c r="Z312"/>
  <c r="X312"/>
  <c r="Y312" s="1"/>
  <c r="W312"/>
  <c r="V312"/>
  <c r="T312"/>
  <c r="U312" s="1"/>
  <c r="S312"/>
  <c r="R312"/>
  <c r="P312"/>
  <c r="Q312" s="1"/>
  <c r="N312"/>
  <c r="O312" s="1"/>
  <c r="M312"/>
  <c r="L312"/>
  <c r="J312"/>
  <c r="K312" s="1"/>
  <c r="AP312" s="1"/>
  <c r="I312"/>
  <c r="H312"/>
  <c r="G312"/>
  <c r="F312"/>
  <c r="E312"/>
  <c r="D312"/>
  <c r="C312"/>
  <c r="B312"/>
  <c r="A312"/>
  <c r="AN311"/>
  <c r="AO311" s="1"/>
  <c r="AM311"/>
  <c r="AL311"/>
  <c r="AJ311"/>
  <c r="AK311" s="1"/>
  <c r="AI311"/>
  <c r="AH311"/>
  <c r="AF311"/>
  <c r="AG311" s="1"/>
  <c r="AE311"/>
  <c r="AD311"/>
  <c r="AB311"/>
  <c r="AC311" s="1"/>
  <c r="AA311"/>
  <c r="Z311"/>
  <c r="X311"/>
  <c r="Y311" s="1"/>
  <c r="W311"/>
  <c r="V311"/>
  <c r="T311"/>
  <c r="U311" s="1"/>
  <c r="S311"/>
  <c r="R311"/>
  <c r="P311"/>
  <c r="Q311" s="1"/>
  <c r="N311"/>
  <c r="O311" s="1"/>
  <c r="M311"/>
  <c r="L311"/>
  <c r="J311"/>
  <c r="K311" s="1"/>
  <c r="AP311" s="1"/>
  <c r="I311"/>
  <c r="H311"/>
  <c r="G311"/>
  <c r="F311"/>
  <c r="E311"/>
  <c r="D311"/>
  <c r="C311"/>
  <c r="B311"/>
  <c r="A311"/>
  <c r="AN310"/>
  <c r="AO310" s="1"/>
  <c r="AM310"/>
  <c r="AL310"/>
  <c r="AJ310"/>
  <c r="AK310" s="1"/>
  <c r="AI310"/>
  <c r="AH310"/>
  <c r="AF310"/>
  <c r="AG310" s="1"/>
  <c r="AE310"/>
  <c r="AD310"/>
  <c r="AB310"/>
  <c r="AC310" s="1"/>
  <c r="AA310"/>
  <c r="Z310"/>
  <c r="X310"/>
  <c r="Y310" s="1"/>
  <c r="W310"/>
  <c r="V310"/>
  <c r="T310"/>
  <c r="U310" s="1"/>
  <c r="S310"/>
  <c r="R310"/>
  <c r="P310"/>
  <c r="Q310" s="1"/>
  <c r="N310"/>
  <c r="O310" s="1"/>
  <c r="AP310" s="1"/>
  <c r="M310"/>
  <c r="L310"/>
  <c r="J310"/>
  <c r="K310" s="1"/>
  <c r="I310"/>
  <c r="H310"/>
  <c r="G310"/>
  <c r="F310"/>
  <c r="E310"/>
  <c r="D310"/>
  <c r="C310"/>
  <c r="B310"/>
  <c r="A310"/>
  <c r="AN309"/>
  <c r="AO309" s="1"/>
  <c r="AM309"/>
  <c r="AL309"/>
  <c r="AJ309"/>
  <c r="AK309" s="1"/>
  <c r="AI309"/>
  <c r="AH309"/>
  <c r="AF309"/>
  <c r="AG309" s="1"/>
  <c r="AE309"/>
  <c r="AD309"/>
  <c r="AB309"/>
  <c r="AC309" s="1"/>
  <c r="AA309"/>
  <c r="Z309"/>
  <c r="X309"/>
  <c r="Y309" s="1"/>
  <c r="W309"/>
  <c r="V309"/>
  <c r="T309"/>
  <c r="U309" s="1"/>
  <c r="S309"/>
  <c r="R309"/>
  <c r="P309"/>
  <c r="Q309" s="1"/>
  <c r="N309"/>
  <c r="O309" s="1"/>
  <c r="M309"/>
  <c r="L309"/>
  <c r="J309"/>
  <c r="K309" s="1"/>
  <c r="AP309" s="1"/>
  <c r="I309"/>
  <c r="H309"/>
  <c r="G309"/>
  <c r="F309"/>
  <c r="E309"/>
  <c r="D309"/>
  <c r="C309"/>
  <c r="B309"/>
  <c r="A309"/>
  <c r="AN308"/>
  <c r="AO308" s="1"/>
  <c r="AM308"/>
  <c r="AL308"/>
  <c r="AJ308"/>
  <c r="AK308" s="1"/>
  <c r="AI308"/>
  <c r="AH308"/>
  <c r="AF308"/>
  <c r="AG308" s="1"/>
  <c r="AE308"/>
  <c r="AD308"/>
  <c r="AB308"/>
  <c r="AC308" s="1"/>
  <c r="AA308"/>
  <c r="Z308"/>
  <c r="X308"/>
  <c r="Y308" s="1"/>
  <c r="W308"/>
  <c r="V308"/>
  <c r="T308"/>
  <c r="U308" s="1"/>
  <c r="S308"/>
  <c r="R308"/>
  <c r="P308"/>
  <c r="Q308" s="1"/>
  <c r="N308"/>
  <c r="O308" s="1"/>
  <c r="M308"/>
  <c r="L308"/>
  <c r="J308"/>
  <c r="K308" s="1"/>
  <c r="AP308" s="1"/>
  <c r="I308"/>
  <c r="H308"/>
  <c r="G308"/>
  <c r="F308"/>
  <c r="E308"/>
  <c r="D308"/>
  <c r="C308"/>
  <c r="B308"/>
  <c r="A308"/>
  <c r="AN307"/>
  <c r="AO307" s="1"/>
  <c r="AM307"/>
  <c r="AL307"/>
  <c r="AJ307"/>
  <c r="AK307" s="1"/>
  <c r="AI307"/>
  <c r="AH307"/>
  <c r="AF307"/>
  <c r="AG307" s="1"/>
  <c r="AE307"/>
  <c r="AD307"/>
  <c r="AB307"/>
  <c r="AC307" s="1"/>
  <c r="AA307"/>
  <c r="Z307"/>
  <c r="X307"/>
  <c r="Y307" s="1"/>
  <c r="W307"/>
  <c r="V307"/>
  <c r="T307"/>
  <c r="U307" s="1"/>
  <c r="S307"/>
  <c r="R307"/>
  <c r="P307"/>
  <c r="Q307" s="1"/>
  <c r="N307"/>
  <c r="O307" s="1"/>
  <c r="M307"/>
  <c r="L307"/>
  <c r="J307"/>
  <c r="K307" s="1"/>
  <c r="AP307" s="1"/>
  <c r="I307"/>
  <c r="H307"/>
  <c r="G307"/>
  <c r="F307"/>
  <c r="E307"/>
  <c r="D307"/>
  <c r="C307"/>
  <c r="B307"/>
  <c r="A307"/>
  <c r="AN306"/>
  <c r="AO306" s="1"/>
  <c r="AM306"/>
  <c r="AL306"/>
  <c r="AJ306"/>
  <c r="AK306" s="1"/>
  <c r="AI306"/>
  <c r="AH306"/>
  <c r="AF306"/>
  <c r="AG306" s="1"/>
  <c r="AE306"/>
  <c r="AD306"/>
  <c r="AB306"/>
  <c r="AC306" s="1"/>
  <c r="AA306"/>
  <c r="Z306"/>
  <c r="X306"/>
  <c r="Y306" s="1"/>
  <c r="W306"/>
  <c r="V306"/>
  <c r="T306"/>
  <c r="U306" s="1"/>
  <c r="S306"/>
  <c r="R306"/>
  <c r="P306"/>
  <c r="Q306" s="1"/>
  <c r="N306"/>
  <c r="O306" s="1"/>
  <c r="AP306" s="1"/>
  <c r="M306"/>
  <c r="L306"/>
  <c r="J306"/>
  <c r="K306" s="1"/>
  <c r="I306"/>
  <c r="H306"/>
  <c r="G306"/>
  <c r="F306"/>
  <c r="E306"/>
  <c r="D306"/>
  <c r="C306"/>
  <c r="B306"/>
  <c r="A306"/>
  <c r="AN305"/>
  <c r="AO305" s="1"/>
  <c r="AM305"/>
  <c r="AL305"/>
  <c r="AJ305"/>
  <c r="AK305" s="1"/>
  <c r="AI305"/>
  <c r="AH305"/>
  <c r="AF305"/>
  <c r="AG305" s="1"/>
  <c r="AE305"/>
  <c r="AD305"/>
  <c r="AB305"/>
  <c r="AC305" s="1"/>
  <c r="AA305"/>
  <c r="Z305"/>
  <c r="X305"/>
  <c r="Y305" s="1"/>
  <c r="W305"/>
  <c r="V305"/>
  <c r="T305"/>
  <c r="U305" s="1"/>
  <c r="S305"/>
  <c r="R305"/>
  <c r="P305"/>
  <c r="Q305" s="1"/>
  <c r="N305"/>
  <c r="O305" s="1"/>
  <c r="M305"/>
  <c r="L305"/>
  <c r="J305"/>
  <c r="K305" s="1"/>
  <c r="AP305" s="1"/>
  <c r="I305"/>
  <c r="H305"/>
  <c r="G305"/>
  <c r="F305"/>
  <c r="E305"/>
  <c r="D305"/>
  <c r="C305"/>
  <c r="B305"/>
  <c r="A305"/>
  <c r="AN304"/>
  <c r="AO304" s="1"/>
  <c r="AM304"/>
  <c r="AL304"/>
  <c r="AJ304"/>
  <c r="AK304" s="1"/>
  <c r="AI304"/>
  <c r="AH304"/>
  <c r="AF304"/>
  <c r="AG304" s="1"/>
  <c r="AE304"/>
  <c r="AD304"/>
  <c r="AB304"/>
  <c r="AC304" s="1"/>
  <c r="AA304"/>
  <c r="Z304"/>
  <c r="X304"/>
  <c r="Y304" s="1"/>
  <c r="W304"/>
  <c r="V304"/>
  <c r="T304"/>
  <c r="U304" s="1"/>
  <c r="S304"/>
  <c r="R304"/>
  <c r="P304"/>
  <c r="Q304" s="1"/>
  <c r="N304"/>
  <c r="O304" s="1"/>
  <c r="M304"/>
  <c r="L304"/>
  <c r="J304"/>
  <c r="K304" s="1"/>
  <c r="AP304" s="1"/>
  <c r="I304"/>
  <c r="H304"/>
  <c r="G304"/>
  <c r="F304"/>
  <c r="E304"/>
  <c r="D304"/>
  <c r="C304"/>
  <c r="B304"/>
  <c r="A304"/>
  <c r="AN303"/>
  <c r="AO303" s="1"/>
  <c r="AM303"/>
  <c r="AL303"/>
  <c r="AJ303"/>
  <c r="AK303" s="1"/>
  <c r="AI303"/>
  <c r="AH303"/>
  <c r="AF303"/>
  <c r="AG303" s="1"/>
  <c r="AE303"/>
  <c r="AD303"/>
  <c r="AB303"/>
  <c r="AC303" s="1"/>
  <c r="AA303"/>
  <c r="Z303"/>
  <c r="X303"/>
  <c r="Y303" s="1"/>
  <c r="W303"/>
  <c r="V303"/>
  <c r="T303"/>
  <c r="U303" s="1"/>
  <c r="S303"/>
  <c r="R303"/>
  <c r="P303"/>
  <c r="Q303" s="1"/>
  <c r="N303"/>
  <c r="O303" s="1"/>
  <c r="M303"/>
  <c r="L303"/>
  <c r="J303"/>
  <c r="K303" s="1"/>
  <c r="AP303" s="1"/>
  <c r="I303"/>
  <c r="H303"/>
  <c r="G303"/>
  <c r="F303"/>
  <c r="E303"/>
  <c r="D303"/>
  <c r="C303"/>
  <c r="B303"/>
  <c r="A303"/>
  <c r="AN302"/>
  <c r="AO302" s="1"/>
  <c r="AM302"/>
  <c r="AL302"/>
  <c r="AJ302"/>
  <c r="AK302" s="1"/>
  <c r="AI302"/>
  <c r="AH302"/>
  <c r="AF302"/>
  <c r="AG302" s="1"/>
  <c r="AE302"/>
  <c r="AD302"/>
  <c r="AB302"/>
  <c r="AC302" s="1"/>
  <c r="AA302"/>
  <c r="Z302"/>
  <c r="X302"/>
  <c r="Y302" s="1"/>
  <c r="W302"/>
  <c r="V302"/>
  <c r="T302"/>
  <c r="U302" s="1"/>
  <c r="S302"/>
  <c r="R302"/>
  <c r="P302"/>
  <c r="Q302" s="1"/>
  <c r="N302"/>
  <c r="O302" s="1"/>
  <c r="AP302" s="1"/>
  <c r="M302"/>
  <c r="L302"/>
  <c r="J302"/>
  <c r="K302" s="1"/>
  <c r="I302"/>
  <c r="H302"/>
  <c r="G302"/>
  <c r="F302"/>
  <c r="E302"/>
  <c r="D302"/>
  <c r="C302"/>
  <c r="B302"/>
  <c r="A302"/>
  <c r="AN301"/>
  <c r="AO301" s="1"/>
  <c r="AM301"/>
  <c r="AL301"/>
  <c r="AJ301"/>
  <c r="AK301" s="1"/>
  <c r="AI301"/>
  <c r="AH301"/>
  <c r="AF301"/>
  <c r="AG301" s="1"/>
  <c r="AE301"/>
  <c r="AD301"/>
  <c r="AB301"/>
  <c r="AC301" s="1"/>
  <c r="AA301"/>
  <c r="Z301"/>
  <c r="X301"/>
  <c r="Y301" s="1"/>
  <c r="W301"/>
  <c r="V301"/>
  <c r="T301"/>
  <c r="U301" s="1"/>
  <c r="S301"/>
  <c r="R301"/>
  <c r="P301"/>
  <c r="Q301" s="1"/>
  <c r="N301"/>
  <c r="O301" s="1"/>
  <c r="M301"/>
  <c r="L301"/>
  <c r="J301"/>
  <c r="K301" s="1"/>
  <c r="AP301" s="1"/>
  <c r="I301"/>
  <c r="H301"/>
  <c r="G301"/>
  <c r="F301"/>
  <c r="E301"/>
  <c r="D301"/>
  <c r="C301"/>
  <c r="B301"/>
  <c r="A301"/>
  <c r="AN300"/>
  <c r="AO300" s="1"/>
  <c r="AM300"/>
  <c r="AL300"/>
  <c r="AJ300"/>
  <c r="AK300" s="1"/>
  <c r="AI300"/>
  <c r="AH300"/>
  <c r="AF300"/>
  <c r="AG300" s="1"/>
  <c r="AE300"/>
  <c r="AD300"/>
  <c r="AB300"/>
  <c r="AC300" s="1"/>
  <c r="AA300"/>
  <c r="Z300"/>
  <c r="X300"/>
  <c r="Y300" s="1"/>
  <c r="W300"/>
  <c r="V300"/>
  <c r="T300"/>
  <c r="U300" s="1"/>
  <c r="S300"/>
  <c r="R300"/>
  <c r="P300"/>
  <c r="Q300" s="1"/>
  <c r="N300"/>
  <c r="O300" s="1"/>
  <c r="M300"/>
  <c r="L300"/>
  <c r="J300"/>
  <c r="K300" s="1"/>
  <c r="AP300" s="1"/>
  <c r="I300"/>
  <c r="H300"/>
  <c r="G300"/>
  <c r="F300"/>
  <c r="E300"/>
  <c r="D300"/>
  <c r="C300"/>
  <c r="B300"/>
  <c r="A300"/>
  <c r="AN299"/>
  <c r="AO299" s="1"/>
  <c r="AM299"/>
  <c r="AL299"/>
  <c r="AJ299"/>
  <c r="AK299" s="1"/>
  <c r="AI299"/>
  <c r="AH299"/>
  <c r="AF299"/>
  <c r="AG299" s="1"/>
  <c r="AE299"/>
  <c r="AD299"/>
  <c r="AB299"/>
  <c r="AC299" s="1"/>
  <c r="AA299"/>
  <c r="Z299"/>
  <c r="X299"/>
  <c r="Y299" s="1"/>
  <c r="W299"/>
  <c r="V299"/>
  <c r="T299"/>
  <c r="U299" s="1"/>
  <c r="S299"/>
  <c r="R299"/>
  <c r="P299"/>
  <c r="Q299" s="1"/>
  <c r="N299"/>
  <c r="O299" s="1"/>
  <c r="M299"/>
  <c r="L299"/>
  <c r="J299"/>
  <c r="K299" s="1"/>
  <c r="AP299" s="1"/>
  <c r="I299"/>
  <c r="H299"/>
  <c r="G299"/>
  <c r="F299"/>
  <c r="E299"/>
  <c r="D299"/>
  <c r="C299"/>
  <c r="B299"/>
  <c r="A299"/>
  <c r="AN298"/>
  <c r="AO298" s="1"/>
  <c r="AM298"/>
  <c r="AL298"/>
  <c r="AJ298"/>
  <c r="AK298" s="1"/>
  <c r="AI298"/>
  <c r="AH298"/>
  <c r="AF298"/>
  <c r="AG298" s="1"/>
  <c r="AE298"/>
  <c r="AD298"/>
  <c r="AB298"/>
  <c r="AC298" s="1"/>
  <c r="AA298"/>
  <c r="Z298"/>
  <c r="X298"/>
  <c r="Y298" s="1"/>
  <c r="W298"/>
  <c r="V298"/>
  <c r="T298"/>
  <c r="U298" s="1"/>
  <c r="S298"/>
  <c r="R298"/>
  <c r="P298"/>
  <c r="Q298" s="1"/>
  <c r="N298"/>
  <c r="O298" s="1"/>
  <c r="AP298" s="1"/>
  <c r="M298"/>
  <c r="L298"/>
  <c r="J298"/>
  <c r="K298" s="1"/>
  <c r="I298"/>
  <c r="H298"/>
  <c r="G298"/>
  <c r="F298"/>
  <c r="E298"/>
  <c r="D298"/>
  <c r="C298"/>
  <c r="B298"/>
  <c r="A298"/>
  <c r="AN297"/>
  <c r="AO297" s="1"/>
  <c r="AM297"/>
  <c r="AL297"/>
  <c r="AJ297"/>
  <c r="AK297" s="1"/>
  <c r="AI297"/>
  <c r="AH297"/>
  <c r="AF297"/>
  <c r="AG297" s="1"/>
  <c r="AE297"/>
  <c r="AD297"/>
  <c r="AB297"/>
  <c r="AC297" s="1"/>
  <c r="AA297"/>
  <c r="Z297"/>
  <c r="X297"/>
  <c r="Y297" s="1"/>
  <c r="W297"/>
  <c r="V297"/>
  <c r="T297"/>
  <c r="U297" s="1"/>
  <c r="S297"/>
  <c r="R297"/>
  <c r="P297"/>
  <c r="Q297" s="1"/>
  <c r="N297"/>
  <c r="O297" s="1"/>
  <c r="M297"/>
  <c r="L297"/>
  <c r="J297"/>
  <c r="K297" s="1"/>
  <c r="AP297" s="1"/>
  <c r="I297"/>
  <c r="H297"/>
  <c r="G297"/>
  <c r="F297"/>
  <c r="E297"/>
  <c r="D297"/>
  <c r="C297"/>
  <c r="B297"/>
  <c r="A297"/>
  <c r="AN296"/>
  <c r="AO296" s="1"/>
  <c r="AM296"/>
  <c r="AL296"/>
  <c r="AJ296"/>
  <c r="AK296" s="1"/>
  <c r="AI296"/>
  <c r="AH296"/>
  <c r="AF296"/>
  <c r="AG296" s="1"/>
  <c r="AE296"/>
  <c r="AD296"/>
  <c r="AB296"/>
  <c r="AC296" s="1"/>
  <c r="AA296"/>
  <c r="Z296"/>
  <c r="X296"/>
  <c r="Y296" s="1"/>
  <c r="W296"/>
  <c r="V296"/>
  <c r="T296"/>
  <c r="U296" s="1"/>
  <c r="S296"/>
  <c r="R296"/>
  <c r="P296"/>
  <c r="Q296" s="1"/>
  <c r="N296"/>
  <c r="O296" s="1"/>
  <c r="M296"/>
  <c r="L296"/>
  <c r="J296"/>
  <c r="K296" s="1"/>
  <c r="AP296" s="1"/>
  <c r="I296"/>
  <c r="H296"/>
  <c r="G296"/>
  <c r="F296"/>
  <c r="E296"/>
  <c r="D296"/>
  <c r="C296"/>
  <c r="B296"/>
  <c r="A296"/>
  <c r="AN295"/>
  <c r="AO295" s="1"/>
  <c r="AM295"/>
  <c r="AL295"/>
  <c r="AJ295"/>
  <c r="AK295" s="1"/>
  <c r="AI295"/>
  <c r="AH295"/>
  <c r="AF295"/>
  <c r="AG295" s="1"/>
  <c r="AE295"/>
  <c r="AD295"/>
  <c r="AB295"/>
  <c r="AC295" s="1"/>
  <c r="AA295"/>
  <c r="Z295"/>
  <c r="X295"/>
  <c r="Y295" s="1"/>
  <c r="W295"/>
  <c r="V295"/>
  <c r="T295"/>
  <c r="U295" s="1"/>
  <c r="S295"/>
  <c r="R295"/>
  <c r="P295"/>
  <c r="Q295" s="1"/>
  <c r="O295"/>
  <c r="N295"/>
  <c r="M295"/>
  <c r="L295"/>
  <c r="K295"/>
  <c r="J295"/>
  <c r="I295"/>
  <c r="H295"/>
  <c r="G295"/>
  <c r="F295"/>
  <c r="E295"/>
  <c r="D295"/>
  <c r="C295"/>
  <c r="B295"/>
  <c r="A295"/>
  <c r="AO294"/>
  <c r="AN294"/>
  <c r="AM294"/>
  <c r="AL294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N294"/>
  <c r="O294" s="1"/>
  <c r="M294"/>
  <c r="L294"/>
  <c r="J294"/>
  <c r="K294" s="1"/>
  <c r="AP294" s="1"/>
  <c r="I294"/>
  <c r="H294"/>
  <c r="G294"/>
  <c r="F294"/>
  <c r="E294"/>
  <c r="D294"/>
  <c r="C294"/>
  <c r="B294"/>
  <c r="A294"/>
  <c r="AN293"/>
  <c r="AO293" s="1"/>
  <c r="AM293"/>
  <c r="AL293"/>
  <c r="AJ293"/>
  <c r="AK293" s="1"/>
  <c r="AI293"/>
  <c r="AH293"/>
  <c r="AF293"/>
  <c r="AG293" s="1"/>
  <c r="AE293"/>
  <c r="AD293"/>
  <c r="AB293"/>
  <c r="AC293" s="1"/>
  <c r="AA293"/>
  <c r="Z293"/>
  <c r="X293"/>
  <c r="Y293" s="1"/>
  <c r="W293"/>
  <c r="V293"/>
  <c r="T293"/>
  <c r="U293" s="1"/>
  <c r="S293"/>
  <c r="R293"/>
  <c r="P293"/>
  <c r="Q293" s="1"/>
  <c r="O293"/>
  <c r="N293"/>
  <c r="M293"/>
  <c r="L293"/>
  <c r="J293"/>
  <c r="K293" s="1"/>
  <c r="AP293" s="1"/>
  <c r="I293"/>
  <c r="H293"/>
  <c r="G293"/>
  <c r="F293"/>
  <c r="E293"/>
  <c r="D293"/>
  <c r="C293"/>
  <c r="B293"/>
  <c r="A293"/>
  <c r="AN292"/>
  <c r="AO292" s="1"/>
  <c r="AM292"/>
  <c r="AL292"/>
  <c r="AJ292"/>
  <c r="AK292" s="1"/>
  <c r="AI292"/>
  <c r="AH292"/>
  <c r="AF292"/>
  <c r="AG292" s="1"/>
  <c r="AE292"/>
  <c r="AD292"/>
  <c r="AB292"/>
  <c r="AC292" s="1"/>
  <c r="AA292"/>
  <c r="Z292"/>
  <c r="X292"/>
  <c r="Y292" s="1"/>
  <c r="W292"/>
  <c r="V292"/>
  <c r="T292"/>
  <c r="U292" s="1"/>
  <c r="S292"/>
  <c r="R292"/>
  <c r="P292"/>
  <c r="Q292" s="1"/>
  <c r="N292"/>
  <c r="O292" s="1"/>
  <c r="M292"/>
  <c r="L292"/>
  <c r="J292"/>
  <c r="K292" s="1"/>
  <c r="AP292" s="1"/>
  <c r="I292"/>
  <c r="H292"/>
  <c r="G292"/>
  <c r="F292"/>
  <c r="E292"/>
  <c r="D292"/>
  <c r="C292"/>
  <c r="B292"/>
  <c r="A292"/>
  <c r="AN291"/>
  <c r="AO291" s="1"/>
  <c r="AM291"/>
  <c r="AL291"/>
  <c r="AJ291"/>
  <c r="AK291" s="1"/>
  <c r="AI291"/>
  <c r="AH291"/>
  <c r="AF291"/>
  <c r="AG291" s="1"/>
  <c r="AE291"/>
  <c r="AD291"/>
  <c r="AB291"/>
  <c r="AC291" s="1"/>
  <c r="AA291"/>
  <c r="Z291"/>
  <c r="X291"/>
  <c r="Y291" s="1"/>
  <c r="W291"/>
  <c r="V291"/>
  <c r="T291"/>
  <c r="U291" s="1"/>
  <c r="S291"/>
  <c r="R291"/>
  <c r="P291"/>
  <c r="Q291" s="1"/>
  <c r="N291"/>
  <c r="O291" s="1"/>
  <c r="M291"/>
  <c r="L291"/>
  <c r="J291"/>
  <c r="K291" s="1"/>
  <c r="AP291" s="1"/>
  <c r="I291"/>
  <c r="H291"/>
  <c r="G291"/>
  <c r="F291"/>
  <c r="E291"/>
  <c r="D291"/>
  <c r="C291"/>
  <c r="B291"/>
  <c r="A291"/>
  <c r="AN290"/>
  <c r="AO290" s="1"/>
  <c r="AM290"/>
  <c r="AL290"/>
  <c r="AJ290"/>
  <c r="AK290" s="1"/>
  <c r="AI290"/>
  <c r="AH290"/>
  <c r="AF290"/>
  <c r="AG290" s="1"/>
  <c r="AE290"/>
  <c r="AD290"/>
  <c r="AB290"/>
  <c r="AC290" s="1"/>
  <c r="AA290"/>
  <c r="Z290"/>
  <c r="X290"/>
  <c r="Y290" s="1"/>
  <c r="W290"/>
  <c r="V290"/>
  <c r="T290"/>
  <c r="U290" s="1"/>
  <c r="S290"/>
  <c r="R290"/>
  <c r="P290"/>
  <c r="Q290" s="1"/>
  <c r="N290"/>
  <c r="O290" s="1"/>
  <c r="M290"/>
  <c r="L290"/>
  <c r="J290"/>
  <c r="K290" s="1"/>
  <c r="AP290" s="1"/>
  <c r="I290"/>
  <c r="H290"/>
  <c r="G290"/>
  <c r="F290"/>
  <c r="E290"/>
  <c r="D290"/>
  <c r="C290"/>
  <c r="B290"/>
  <c r="A290"/>
  <c r="AN289"/>
  <c r="AO289" s="1"/>
  <c r="AM289"/>
  <c r="AL289"/>
  <c r="AJ289"/>
  <c r="AK289" s="1"/>
  <c r="AI289"/>
  <c r="AH289"/>
  <c r="AF289"/>
  <c r="AG289" s="1"/>
  <c r="AE289"/>
  <c r="AD289"/>
  <c r="AB289"/>
  <c r="AC289" s="1"/>
  <c r="AA289"/>
  <c r="Z289"/>
  <c r="X289"/>
  <c r="Y289" s="1"/>
  <c r="W289"/>
  <c r="V289"/>
  <c r="T289"/>
  <c r="U289" s="1"/>
  <c r="S289"/>
  <c r="R289"/>
  <c r="P289"/>
  <c r="Q289" s="1"/>
  <c r="N289"/>
  <c r="O289" s="1"/>
  <c r="M289"/>
  <c r="L289"/>
  <c r="J289"/>
  <c r="K289" s="1"/>
  <c r="AP289" s="1"/>
  <c r="I289"/>
  <c r="H289"/>
  <c r="G289"/>
  <c r="F289"/>
  <c r="E289"/>
  <c r="D289"/>
  <c r="C289"/>
  <c r="B289"/>
  <c r="A289"/>
  <c r="AN288"/>
  <c r="AO288" s="1"/>
  <c r="AM288"/>
  <c r="AL288"/>
  <c r="AJ288"/>
  <c r="AK288" s="1"/>
  <c r="AI288"/>
  <c r="AH288"/>
  <c r="AF288"/>
  <c r="AG288" s="1"/>
  <c r="AE288"/>
  <c r="AD288"/>
  <c r="AB288"/>
  <c r="AC288" s="1"/>
  <c r="AA288"/>
  <c r="Z288"/>
  <c r="X288"/>
  <c r="Y288" s="1"/>
  <c r="W288"/>
  <c r="V288"/>
  <c r="T288"/>
  <c r="U288" s="1"/>
  <c r="S288"/>
  <c r="R288"/>
  <c r="P288"/>
  <c r="Q288" s="1"/>
  <c r="N288"/>
  <c r="O288" s="1"/>
  <c r="M288"/>
  <c r="L288"/>
  <c r="J288"/>
  <c r="K288" s="1"/>
  <c r="AP288" s="1"/>
  <c r="I288"/>
  <c r="H288"/>
  <c r="G288"/>
  <c r="F288"/>
  <c r="E288"/>
  <c r="D288"/>
  <c r="C288"/>
  <c r="B288"/>
  <c r="A288"/>
  <c r="AN287"/>
  <c r="AO287" s="1"/>
  <c r="AM287"/>
  <c r="AL287"/>
  <c r="AJ287"/>
  <c r="AK287" s="1"/>
  <c r="AI287"/>
  <c r="AH287"/>
  <c r="AF287"/>
  <c r="AG287" s="1"/>
  <c r="AE287"/>
  <c r="AD287"/>
  <c r="AB287"/>
  <c r="AC287" s="1"/>
  <c r="AA287"/>
  <c r="Z287"/>
  <c r="X287"/>
  <c r="Y287" s="1"/>
  <c r="W287"/>
  <c r="V287"/>
  <c r="T287"/>
  <c r="U287" s="1"/>
  <c r="S287"/>
  <c r="R287"/>
  <c r="P287"/>
  <c r="Q287" s="1"/>
  <c r="N287"/>
  <c r="O287" s="1"/>
  <c r="M287"/>
  <c r="L287"/>
  <c r="J287"/>
  <c r="K287" s="1"/>
  <c r="AP287" s="1"/>
  <c r="I287"/>
  <c r="H287"/>
  <c r="G287"/>
  <c r="F287"/>
  <c r="E287"/>
  <c r="D287"/>
  <c r="C287"/>
  <c r="B287"/>
  <c r="A287"/>
  <c r="AN286"/>
  <c r="AO286" s="1"/>
  <c r="AM286"/>
  <c r="AL286"/>
  <c r="AJ286"/>
  <c r="AK286" s="1"/>
  <c r="AI286"/>
  <c r="AH286"/>
  <c r="AF286"/>
  <c r="AG286" s="1"/>
  <c r="AE286"/>
  <c r="AD286"/>
  <c r="AB286"/>
  <c r="AC286" s="1"/>
  <c r="AA286"/>
  <c r="Z286"/>
  <c r="X286"/>
  <c r="Y286" s="1"/>
  <c r="W286"/>
  <c r="V286"/>
  <c r="T286"/>
  <c r="U286" s="1"/>
  <c r="S286"/>
  <c r="R286"/>
  <c r="P286"/>
  <c r="Q286" s="1"/>
  <c r="N286"/>
  <c r="O286" s="1"/>
  <c r="M286"/>
  <c r="L286"/>
  <c r="J286"/>
  <c r="K286" s="1"/>
  <c r="AP286" s="1"/>
  <c r="I286"/>
  <c r="H286"/>
  <c r="G286"/>
  <c r="F286"/>
  <c r="E286"/>
  <c r="D286"/>
  <c r="C286"/>
  <c r="B286"/>
  <c r="A286"/>
  <c r="AN285"/>
  <c r="AO285" s="1"/>
  <c r="AM285"/>
  <c r="AL285"/>
  <c r="AJ285"/>
  <c r="AK285" s="1"/>
  <c r="AI285"/>
  <c r="AH285"/>
  <c r="AF285"/>
  <c r="AG285" s="1"/>
  <c r="AE285"/>
  <c r="AD285"/>
  <c r="AB285"/>
  <c r="AC285" s="1"/>
  <c r="AA285"/>
  <c r="Z285"/>
  <c r="X285"/>
  <c r="Y285" s="1"/>
  <c r="W285"/>
  <c r="V285"/>
  <c r="T285"/>
  <c r="U285" s="1"/>
  <c r="S285"/>
  <c r="R285"/>
  <c r="P285"/>
  <c r="Q285" s="1"/>
  <c r="N285"/>
  <c r="O285" s="1"/>
  <c r="M285"/>
  <c r="L285"/>
  <c r="J285"/>
  <c r="K285" s="1"/>
  <c r="AP285" s="1"/>
  <c r="I285"/>
  <c r="H285"/>
  <c r="G285"/>
  <c r="F285"/>
  <c r="E285"/>
  <c r="D285"/>
  <c r="C285"/>
  <c r="B285"/>
  <c r="A285"/>
  <c r="AN284"/>
  <c r="AO284" s="1"/>
  <c r="AM284"/>
  <c r="AL284"/>
  <c r="AJ284"/>
  <c r="AK284" s="1"/>
  <c r="AI284"/>
  <c r="AH284"/>
  <c r="AF284"/>
  <c r="AG284" s="1"/>
  <c r="AE284"/>
  <c r="AD284"/>
  <c r="AB284"/>
  <c r="AC284" s="1"/>
  <c r="AA284"/>
  <c r="Z284"/>
  <c r="X284"/>
  <c r="Y284" s="1"/>
  <c r="W284"/>
  <c r="V284"/>
  <c r="T284"/>
  <c r="U284" s="1"/>
  <c r="S284"/>
  <c r="R284"/>
  <c r="P284"/>
  <c r="Q284" s="1"/>
  <c r="N284"/>
  <c r="O284" s="1"/>
  <c r="M284"/>
  <c r="L284"/>
  <c r="J284"/>
  <c r="K284" s="1"/>
  <c r="AP284" s="1"/>
  <c r="I284"/>
  <c r="H284"/>
  <c r="G284"/>
  <c r="F284"/>
  <c r="E284"/>
  <c r="D284"/>
  <c r="C284"/>
  <c r="B284"/>
  <c r="A284"/>
  <c r="AN283"/>
  <c r="AO283" s="1"/>
  <c r="AM283"/>
  <c r="AL283"/>
  <c r="AJ283"/>
  <c r="AK283" s="1"/>
  <c r="AI283"/>
  <c r="AH283"/>
  <c r="AF283"/>
  <c r="AG283" s="1"/>
  <c r="AE283"/>
  <c r="AD283"/>
  <c r="AB283"/>
  <c r="AC283" s="1"/>
  <c r="AA283"/>
  <c r="Z283"/>
  <c r="X283"/>
  <c r="Y283" s="1"/>
  <c r="W283"/>
  <c r="V283"/>
  <c r="T283"/>
  <c r="U283" s="1"/>
  <c r="S283"/>
  <c r="R283"/>
  <c r="P283"/>
  <c r="Q283" s="1"/>
  <c r="N283"/>
  <c r="O283" s="1"/>
  <c r="M283"/>
  <c r="L283"/>
  <c r="J283"/>
  <c r="K283" s="1"/>
  <c r="AP283" s="1"/>
  <c r="I283"/>
  <c r="H283"/>
  <c r="G283"/>
  <c r="F283"/>
  <c r="E283"/>
  <c r="D283"/>
  <c r="C283"/>
  <c r="B283"/>
  <c r="A283"/>
  <c r="AN282"/>
  <c r="AO282" s="1"/>
  <c r="AM282"/>
  <c r="AL282"/>
  <c r="AJ282"/>
  <c r="AK282" s="1"/>
  <c r="AI282"/>
  <c r="AH282"/>
  <c r="AF282"/>
  <c r="AG282" s="1"/>
  <c r="AE282"/>
  <c r="AD282"/>
  <c r="AB282"/>
  <c r="AC282" s="1"/>
  <c r="AA282"/>
  <c r="Z282"/>
  <c r="X282"/>
  <c r="Y282" s="1"/>
  <c r="W282"/>
  <c r="V282"/>
  <c r="T282"/>
  <c r="U282" s="1"/>
  <c r="S282"/>
  <c r="R282"/>
  <c r="P282"/>
  <c r="Q282" s="1"/>
  <c r="N282"/>
  <c r="O282" s="1"/>
  <c r="M282"/>
  <c r="L282"/>
  <c r="J282"/>
  <c r="K282" s="1"/>
  <c r="AP282" s="1"/>
  <c r="I282"/>
  <c r="H282"/>
  <c r="G282"/>
  <c r="F282"/>
  <c r="E282"/>
  <c r="D282"/>
  <c r="C282"/>
  <c r="B282"/>
  <c r="A282"/>
  <c r="AN281"/>
  <c r="AO281" s="1"/>
  <c r="AM281"/>
  <c r="AL281"/>
  <c r="AJ281"/>
  <c r="AK281" s="1"/>
  <c r="AI281"/>
  <c r="AH281"/>
  <c r="AF281"/>
  <c r="AG281" s="1"/>
  <c r="AE281"/>
  <c r="AD281"/>
  <c r="AB281"/>
  <c r="AC281" s="1"/>
  <c r="AA281"/>
  <c r="Z281"/>
  <c r="X281"/>
  <c r="Y281" s="1"/>
  <c r="W281"/>
  <c r="V281"/>
  <c r="T281"/>
  <c r="U281" s="1"/>
  <c r="S281"/>
  <c r="R281"/>
  <c r="P281"/>
  <c r="Q281" s="1"/>
  <c r="N281"/>
  <c r="O281" s="1"/>
  <c r="M281"/>
  <c r="L281"/>
  <c r="J281"/>
  <c r="K281" s="1"/>
  <c r="AP281" s="1"/>
  <c r="I281"/>
  <c r="H281"/>
  <c r="G281"/>
  <c r="F281"/>
  <c r="E281"/>
  <c r="D281"/>
  <c r="C281"/>
  <c r="B281"/>
  <c r="A281"/>
  <c r="AN280"/>
  <c r="AO280" s="1"/>
  <c r="AM280"/>
  <c r="AL280"/>
  <c r="AJ280"/>
  <c r="AK280" s="1"/>
  <c r="AI280"/>
  <c r="AH280"/>
  <c r="AF280"/>
  <c r="AG280" s="1"/>
  <c r="AE280"/>
  <c r="AD280"/>
  <c r="AB280"/>
  <c r="AC280" s="1"/>
  <c r="AA280"/>
  <c r="Z280"/>
  <c r="X280"/>
  <c r="Y280" s="1"/>
  <c r="W280"/>
  <c r="V280"/>
  <c r="T280"/>
  <c r="U280" s="1"/>
  <c r="S280"/>
  <c r="R280"/>
  <c r="P280"/>
  <c r="Q280" s="1"/>
  <c r="N280"/>
  <c r="O280" s="1"/>
  <c r="M280"/>
  <c r="L280"/>
  <c r="J280"/>
  <c r="K280" s="1"/>
  <c r="AP280" s="1"/>
  <c r="I280"/>
  <c r="H280"/>
  <c r="G280"/>
  <c r="F280"/>
  <c r="E280"/>
  <c r="D280"/>
  <c r="C280"/>
  <c r="B280"/>
  <c r="A280"/>
  <c r="AN279"/>
  <c r="AO279" s="1"/>
  <c r="AM279"/>
  <c r="AL279"/>
  <c r="AJ279"/>
  <c r="AK279" s="1"/>
  <c r="AI279"/>
  <c r="AH279"/>
  <c r="AF279"/>
  <c r="AG279" s="1"/>
  <c r="AE279"/>
  <c r="AD279"/>
  <c r="AB279"/>
  <c r="AC279" s="1"/>
  <c r="AA279"/>
  <c r="Z279"/>
  <c r="X279"/>
  <c r="Y279" s="1"/>
  <c r="W279"/>
  <c r="V279"/>
  <c r="T279"/>
  <c r="U279" s="1"/>
  <c r="S279"/>
  <c r="R279"/>
  <c r="P279"/>
  <c r="Q279" s="1"/>
  <c r="N279"/>
  <c r="O279" s="1"/>
  <c r="M279"/>
  <c r="L279"/>
  <c r="J279"/>
  <c r="K279" s="1"/>
  <c r="AP279" s="1"/>
  <c r="I279"/>
  <c r="H279"/>
  <c r="G279"/>
  <c r="F279"/>
  <c r="E279"/>
  <c r="D279"/>
  <c r="C279"/>
  <c r="B279"/>
  <c r="A279"/>
  <c r="AN278"/>
  <c r="AO278" s="1"/>
  <c r="AM278"/>
  <c r="AL278"/>
  <c r="AJ278"/>
  <c r="AK278" s="1"/>
  <c r="AI278"/>
  <c r="AH278"/>
  <c r="AF278"/>
  <c r="AG278" s="1"/>
  <c r="AE278"/>
  <c r="AD278"/>
  <c r="AB278"/>
  <c r="AC278" s="1"/>
  <c r="AA278"/>
  <c r="Z278"/>
  <c r="X278"/>
  <c r="Y278" s="1"/>
  <c r="W278"/>
  <c r="V278"/>
  <c r="T278"/>
  <c r="U278" s="1"/>
  <c r="S278"/>
  <c r="R278"/>
  <c r="P278"/>
  <c r="Q278" s="1"/>
  <c r="N278"/>
  <c r="O278" s="1"/>
  <c r="M278"/>
  <c r="L278"/>
  <c r="J278"/>
  <c r="K278" s="1"/>
  <c r="AP278" s="1"/>
  <c r="I278"/>
  <c r="H278"/>
  <c r="G278"/>
  <c r="F278"/>
  <c r="E278"/>
  <c r="D278"/>
  <c r="C278"/>
  <c r="B278"/>
  <c r="A278"/>
  <c r="AN277"/>
  <c r="AO277" s="1"/>
  <c r="AM277"/>
  <c r="AL277"/>
  <c r="AJ277"/>
  <c r="AK277" s="1"/>
  <c r="AI277"/>
  <c r="AH277"/>
  <c r="AF277"/>
  <c r="AG277" s="1"/>
  <c r="AE277"/>
  <c r="AD277"/>
  <c r="AB277"/>
  <c r="AC277" s="1"/>
  <c r="AA277"/>
  <c r="Z277"/>
  <c r="X277"/>
  <c r="Y277" s="1"/>
  <c r="W277"/>
  <c r="V277"/>
  <c r="T277"/>
  <c r="U277" s="1"/>
  <c r="S277"/>
  <c r="R277"/>
  <c r="P277"/>
  <c r="Q277" s="1"/>
  <c r="N277"/>
  <c r="O277" s="1"/>
  <c r="M277"/>
  <c r="L277"/>
  <c r="J277"/>
  <c r="K277" s="1"/>
  <c r="AP277" s="1"/>
  <c r="I277"/>
  <c r="H277"/>
  <c r="G277"/>
  <c r="F277"/>
  <c r="E277"/>
  <c r="D277"/>
  <c r="C277"/>
  <c r="B277"/>
  <c r="A277"/>
  <c r="AN276"/>
  <c r="AO276" s="1"/>
  <c r="AM276"/>
  <c r="AL276"/>
  <c r="AJ276"/>
  <c r="AK276" s="1"/>
  <c r="AI276"/>
  <c r="AH276"/>
  <c r="AF276"/>
  <c r="AG276" s="1"/>
  <c r="AE276"/>
  <c r="AD276"/>
  <c r="AB276"/>
  <c r="AC276" s="1"/>
  <c r="AA276"/>
  <c r="Z276"/>
  <c r="X276"/>
  <c r="Y276" s="1"/>
  <c r="W276"/>
  <c r="V276"/>
  <c r="T276"/>
  <c r="U276" s="1"/>
  <c r="S276"/>
  <c r="R276"/>
  <c r="P276"/>
  <c r="Q276" s="1"/>
  <c r="N276"/>
  <c r="O276" s="1"/>
  <c r="M276"/>
  <c r="L276"/>
  <c r="J276"/>
  <c r="K276" s="1"/>
  <c r="AP276" s="1"/>
  <c r="I276"/>
  <c r="H276"/>
  <c r="G276"/>
  <c r="F276"/>
  <c r="E276"/>
  <c r="D276"/>
  <c r="C276"/>
  <c r="B276"/>
  <c r="A276"/>
  <c r="AN275"/>
  <c r="AO275" s="1"/>
  <c r="AM275"/>
  <c r="AL275"/>
  <c r="AJ275"/>
  <c r="AK275" s="1"/>
  <c r="AI275"/>
  <c r="AH275"/>
  <c r="AF275"/>
  <c r="AG275" s="1"/>
  <c r="AE275"/>
  <c r="AD275"/>
  <c r="AB275"/>
  <c r="AC275" s="1"/>
  <c r="AA275"/>
  <c r="Z275"/>
  <c r="X275"/>
  <c r="Y275" s="1"/>
  <c r="W275"/>
  <c r="V275"/>
  <c r="T275"/>
  <c r="U275" s="1"/>
  <c r="S275"/>
  <c r="R275"/>
  <c r="P275"/>
  <c r="Q275" s="1"/>
  <c r="N275"/>
  <c r="O275" s="1"/>
  <c r="M275"/>
  <c r="L275"/>
  <c r="J275"/>
  <c r="K275" s="1"/>
  <c r="AP275" s="1"/>
  <c r="I275"/>
  <c r="H275"/>
  <c r="G275"/>
  <c r="F275"/>
  <c r="E275"/>
  <c r="D275"/>
  <c r="C275"/>
  <c r="B275"/>
  <c r="A275"/>
  <c r="AN274"/>
  <c r="AO274" s="1"/>
  <c r="AM274"/>
  <c r="AL274"/>
  <c r="AJ274"/>
  <c r="AK274" s="1"/>
  <c r="AI274"/>
  <c r="AH274"/>
  <c r="AF274"/>
  <c r="AG274" s="1"/>
  <c r="AE274"/>
  <c r="AD274"/>
  <c r="AB274"/>
  <c r="AC274" s="1"/>
  <c r="AA274"/>
  <c r="Z274"/>
  <c r="X274"/>
  <c r="Y274" s="1"/>
  <c r="W274"/>
  <c r="V274"/>
  <c r="T274"/>
  <c r="U274" s="1"/>
  <c r="S274"/>
  <c r="R274"/>
  <c r="P274"/>
  <c r="Q274" s="1"/>
  <c r="N274"/>
  <c r="O274" s="1"/>
  <c r="M274"/>
  <c r="L274"/>
  <c r="J274"/>
  <c r="K274" s="1"/>
  <c r="AP274" s="1"/>
  <c r="I274"/>
  <c r="H274"/>
  <c r="G274"/>
  <c r="F274"/>
  <c r="E274"/>
  <c r="D274"/>
  <c r="C274"/>
  <c r="B274"/>
  <c r="A274"/>
  <c r="AN273"/>
  <c r="AO273" s="1"/>
  <c r="AM273"/>
  <c r="AL273"/>
  <c r="AJ273"/>
  <c r="AK273" s="1"/>
  <c r="AI273"/>
  <c r="AH273"/>
  <c r="AF273"/>
  <c r="AG273" s="1"/>
  <c r="AE273"/>
  <c r="AD273"/>
  <c r="AB273"/>
  <c r="AC273" s="1"/>
  <c r="AA273"/>
  <c r="Z273"/>
  <c r="X273"/>
  <c r="Y273" s="1"/>
  <c r="W273"/>
  <c r="V273"/>
  <c r="T273"/>
  <c r="U273" s="1"/>
  <c r="S273"/>
  <c r="R273"/>
  <c r="P273"/>
  <c r="Q273" s="1"/>
  <c r="N273"/>
  <c r="O273" s="1"/>
  <c r="M273"/>
  <c r="L273"/>
  <c r="J273"/>
  <c r="K273" s="1"/>
  <c r="AP273" s="1"/>
  <c r="I273"/>
  <c r="H273"/>
  <c r="G273"/>
  <c r="F273"/>
  <c r="E273"/>
  <c r="D273"/>
  <c r="C273"/>
  <c r="B273"/>
  <c r="A273"/>
  <c r="AN272"/>
  <c r="AO272" s="1"/>
  <c r="AM272"/>
  <c r="AL272"/>
  <c r="AJ272"/>
  <c r="AK272" s="1"/>
  <c r="AI272"/>
  <c r="AH272"/>
  <c r="AF272"/>
  <c r="AG272" s="1"/>
  <c r="AE272"/>
  <c r="AD272"/>
  <c r="AB272"/>
  <c r="AC272" s="1"/>
  <c r="AA272"/>
  <c r="Z272"/>
  <c r="X272"/>
  <c r="Y272" s="1"/>
  <c r="W272"/>
  <c r="V272"/>
  <c r="T272"/>
  <c r="U272" s="1"/>
  <c r="S272"/>
  <c r="R272"/>
  <c r="P272"/>
  <c r="Q272" s="1"/>
  <c r="N272"/>
  <c r="O272" s="1"/>
  <c r="M272"/>
  <c r="L272"/>
  <c r="J272"/>
  <c r="K272" s="1"/>
  <c r="AP272" s="1"/>
  <c r="I272"/>
  <c r="H272"/>
  <c r="G272"/>
  <c r="F272"/>
  <c r="E272"/>
  <c r="D272"/>
  <c r="C272"/>
  <c r="B272"/>
  <c r="A272"/>
  <c r="AN271"/>
  <c r="AO271" s="1"/>
  <c r="AM271"/>
  <c r="AL271"/>
  <c r="AJ271"/>
  <c r="AK271" s="1"/>
  <c r="AI271"/>
  <c r="AH271"/>
  <c r="AF271"/>
  <c r="AG271" s="1"/>
  <c r="AE271"/>
  <c r="AD271"/>
  <c r="AB271"/>
  <c r="AC271" s="1"/>
  <c r="AA271"/>
  <c r="Z271"/>
  <c r="X271"/>
  <c r="Y271" s="1"/>
  <c r="W271"/>
  <c r="V271"/>
  <c r="T271"/>
  <c r="U271" s="1"/>
  <c r="S271"/>
  <c r="R271"/>
  <c r="P271"/>
  <c r="Q271" s="1"/>
  <c r="N271"/>
  <c r="O271" s="1"/>
  <c r="M271"/>
  <c r="L271"/>
  <c r="J271"/>
  <c r="K271" s="1"/>
  <c r="AP271" s="1"/>
  <c r="I271"/>
  <c r="H271"/>
  <c r="B271"/>
  <c r="A271"/>
  <c r="AO270"/>
  <c r="AN270"/>
  <c r="AM270"/>
  <c r="AL270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AP270" s="1"/>
  <c r="J270"/>
  <c r="I270"/>
  <c r="H270"/>
  <c r="B270"/>
  <c r="A270"/>
  <c r="AN269"/>
  <c r="AO269" s="1"/>
  <c r="AM269"/>
  <c r="AL269"/>
  <c r="AJ269"/>
  <c r="AK269" s="1"/>
  <c r="AI269"/>
  <c r="AH269"/>
  <c r="AF269"/>
  <c r="AG269" s="1"/>
  <c r="AE269"/>
  <c r="AD269"/>
  <c r="AB269"/>
  <c r="AC269" s="1"/>
  <c r="AA269"/>
  <c r="Z269"/>
  <c r="X269"/>
  <c r="Y269" s="1"/>
  <c r="W269"/>
  <c r="V269"/>
  <c r="T269"/>
  <c r="U269" s="1"/>
  <c r="S269"/>
  <c r="R269"/>
  <c r="P269"/>
  <c r="Q269" s="1"/>
  <c r="N269"/>
  <c r="O269" s="1"/>
  <c r="M269"/>
  <c r="L269"/>
  <c r="J269"/>
  <c r="K269" s="1"/>
  <c r="I269"/>
  <c r="H269"/>
  <c r="B269"/>
  <c r="A269"/>
  <c r="AO268"/>
  <c r="AN268"/>
  <c r="AM268"/>
  <c r="AL268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AP268" s="1"/>
  <c r="J268"/>
  <c r="I268"/>
  <c r="H268"/>
  <c r="B268"/>
  <c r="A268"/>
  <c r="AN267"/>
  <c r="AO267" s="1"/>
  <c r="AM267"/>
  <c r="AL267"/>
  <c r="AJ267"/>
  <c r="AK267" s="1"/>
  <c r="AI267"/>
  <c r="AH267"/>
  <c r="AF267"/>
  <c r="AG267" s="1"/>
  <c r="AE267"/>
  <c r="AD267"/>
  <c r="AB267"/>
  <c r="AC267" s="1"/>
  <c r="AA267"/>
  <c r="Z267"/>
  <c r="X267"/>
  <c r="Y267" s="1"/>
  <c r="W267"/>
  <c r="V267"/>
  <c r="T267"/>
  <c r="U267" s="1"/>
  <c r="S267"/>
  <c r="R267"/>
  <c r="P267"/>
  <c r="Q267" s="1"/>
  <c r="N267"/>
  <c r="O267" s="1"/>
  <c r="M267"/>
  <c r="L267"/>
  <c r="J267"/>
  <c r="K267" s="1"/>
  <c r="I267"/>
  <c r="H267"/>
  <c r="B267"/>
  <c r="A267"/>
  <c r="AO266"/>
  <c r="AN266"/>
  <c r="AM266"/>
  <c r="AL266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AP266" s="1"/>
  <c r="J266"/>
  <c r="I266"/>
  <c r="H266"/>
  <c r="B266"/>
  <c r="A266"/>
  <c r="AN265"/>
  <c r="AO265" s="1"/>
  <c r="AM265"/>
  <c r="AL265"/>
  <c r="AJ265"/>
  <c r="AK265" s="1"/>
  <c r="AI265"/>
  <c r="AH265"/>
  <c r="AF265"/>
  <c r="AG265" s="1"/>
  <c r="AE265"/>
  <c r="AD265"/>
  <c r="AB265"/>
  <c r="AC265" s="1"/>
  <c r="AA265"/>
  <c r="Z265"/>
  <c r="X265"/>
  <c r="Y265" s="1"/>
  <c r="W265"/>
  <c r="V265"/>
  <c r="T265"/>
  <c r="U265" s="1"/>
  <c r="S265"/>
  <c r="R265"/>
  <c r="P265"/>
  <c r="Q265" s="1"/>
  <c r="N265"/>
  <c r="O265" s="1"/>
  <c r="M265"/>
  <c r="L265"/>
  <c r="J265"/>
  <c r="K265" s="1"/>
  <c r="I265"/>
  <c r="H265"/>
  <c r="B265"/>
  <c r="A265"/>
  <c r="AO264"/>
  <c r="AN264"/>
  <c r="AM264"/>
  <c r="AL264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AP264" s="1"/>
  <c r="J264"/>
  <c r="I264"/>
  <c r="H264"/>
  <c r="G264"/>
  <c r="F264"/>
  <c r="E264"/>
  <c r="D264"/>
  <c r="C264"/>
  <c r="B264"/>
  <c r="A264"/>
  <c r="AO263"/>
  <c r="AN263"/>
  <c r="AM263"/>
  <c r="AL263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AP263" s="1"/>
  <c r="J263"/>
  <c r="I263"/>
  <c r="H263"/>
  <c r="G263"/>
  <c r="F263"/>
  <c r="E263"/>
  <c r="D263"/>
  <c r="C263"/>
  <c r="B263"/>
  <c r="A263"/>
  <c r="AO262"/>
  <c r="AN262"/>
  <c r="AM262"/>
  <c r="AL262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AP262" s="1"/>
  <c r="J262"/>
  <c r="I262"/>
  <c r="H262"/>
  <c r="G262"/>
  <c r="F262"/>
  <c r="E262"/>
  <c r="D262"/>
  <c r="C262"/>
  <c r="B262"/>
  <c r="A262"/>
  <c r="AO261"/>
  <c r="AN261"/>
  <c r="AM261"/>
  <c r="AL261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AP261" s="1"/>
  <c r="J261"/>
  <c r="I261"/>
  <c r="H261"/>
  <c r="G261"/>
  <c r="F261"/>
  <c r="E261"/>
  <c r="D261"/>
  <c r="C261"/>
  <c r="B261"/>
  <c r="A261"/>
  <c r="AO260"/>
  <c r="AN260"/>
  <c r="AM260"/>
  <c r="AL260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AP260" s="1"/>
  <c r="J260"/>
  <c r="I260"/>
  <c r="H260"/>
  <c r="G260"/>
  <c r="F260"/>
  <c r="E260"/>
  <c r="D260"/>
  <c r="C260"/>
  <c r="B260"/>
  <c r="A260"/>
  <c r="AO259"/>
  <c r="AN259"/>
  <c r="AM259"/>
  <c r="AL259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AP259" s="1"/>
  <c r="J259"/>
  <c r="I259"/>
  <c r="H259"/>
  <c r="G259"/>
  <c r="F259"/>
  <c r="E259"/>
  <c r="D259"/>
  <c r="C259"/>
  <c r="B259"/>
  <c r="A259"/>
  <c r="AO258"/>
  <c r="AN258"/>
  <c r="AM258"/>
  <c r="AL258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AP258" s="1"/>
  <c r="J258"/>
  <c r="I258"/>
  <c r="H258"/>
  <c r="G258"/>
  <c r="F258"/>
  <c r="E258"/>
  <c r="D258"/>
  <c r="C258"/>
  <c r="B258"/>
  <c r="A258"/>
  <c r="AO257"/>
  <c r="AN257"/>
  <c r="AM257"/>
  <c r="AL257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AP257" s="1"/>
  <c r="J257"/>
  <c r="I257"/>
  <c r="H257"/>
  <c r="G257"/>
  <c r="F257"/>
  <c r="E257"/>
  <c r="D257"/>
  <c r="C257"/>
  <c r="B257"/>
  <c r="A257"/>
  <c r="AO256"/>
  <c r="AN256"/>
  <c r="AM256"/>
  <c r="AL256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AP256" s="1"/>
  <c r="J256"/>
  <c r="I256"/>
  <c r="H256"/>
  <c r="G256"/>
  <c r="F256"/>
  <c r="E256"/>
  <c r="D256"/>
  <c r="C256"/>
  <c r="B256"/>
  <c r="A256"/>
  <c r="AO255"/>
  <c r="AN255"/>
  <c r="AM255"/>
  <c r="AL255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AP255" s="1"/>
  <c r="J255"/>
  <c r="I255"/>
  <c r="H255"/>
  <c r="G255"/>
  <c r="F255"/>
  <c r="E255"/>
  <c r="D255"/>
  <c r="C255"/>
  <c r="B255"/>
  <c r="A255"/>
  <c r="AO254"/>
  <c r="AN254"/>
  <c r="AM254"/>
  <c r="AL254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AP254" s="1"/>
  <c r="J254"/>
  <c r="I254"/>
  <c r="H254"/>
  <c r="G254"/>
  <c r="F254"/>
  <c r="E254"/>
  <c r="D254"/>
  <c r="C254"/>
  <c r="B254"/>
  <c r="A254"/>
  <c r="AO253"/>
  <c r="AN253"/>
  <c r="AM253"/>
  <c r="AL253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AP253" s="1"/>
  <c r="J253"/>
  <c r="I253"/>
  <c r="H253"/>
  <c r="G253"/>
  <c r="F253"/>
  <c r="E253"/>
  <c r="D253"/>
  <c r="C253"/>
  <c r="B253"/>
  <c r="A253"/>
  <c r="AO252"/>
  <c r="AN252"/>
  <c r="AM252"/>
  <c r="AL252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AP252" s="1"/>
  <c r="J252"/>
  <c r="I252"/>
  <c r="H252"/>
  <c r="G252"/>
  <c r="F252"/>
  <c r="E252"/>
  <c r="D252"/>
  <c r="C252"/>
  <c r="B252"/>
  <c r="A252"/>
  <c r="AO251"/>
  <c r="AN251"/>
  <c r="AM251"/>
  <c r="AL251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AP251" s="1"/>
  <c r="J251"/>
  <c r="I251"/>
  <c r="H251"/>
  <c r="G251"/>
  <c r="F251"/>
  <c r="E251"/>
  <c r="D251"/>
  <c r="C251"/>
  <c r="B251"/>
  <c r="A251"/>
  <c r="AO250"/>
  <c r="AN250"/>
  <c r="AM250"/>
  <c r="AL250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AP250" s="1"/>
  <c r="J250"/>
  <c r="I250"/>
  <c r="H250"/>
  <c r="G250"/>
  <c r="F250"/>
  <c r="E250"/>
  <c r="D250"/>
  <c r="C250"/>
  <c r="B250"/>
  <c r="A250"/>
  <c r="AO249"/>
  <c r="AN249"/>
  <c r="AM249"/>
  <c r="AL249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AP249" s="1"/>
  <c r="J249"/>
  <c r="I249"/>
  <c r="H249"/>
  <c r="G249"/>
  <c r="F249"/>
  <c r="E249"/>
  <c r="D249"/>
  <c r="C249"/>
  <c r="B249"/>
  <c r="A249"/>
  <c r="AO248"/>
  <c r="AN248"/>
  <c r="AM248"/>
  <c r="AL248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AP248" s="1"/>
  <c r="J248"/>
  <c r="I248"/>
  <c r="H248"/>
  <c r="G248"/>
  <c r="F248"/>
  <c r="E248"/>
  <c r="D248"/>
  <c r="C248"/>
  <c r="B248"/>
  <c r="A248"/>
  <c r="AO247"/>
  <c r="AN247"/>
  <c r="AM247"/>
  <c r="AL247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AP247" s="1"/>
  <c r="J247"/>
  <c r="I247"/>
  <c r="H247"/>
  <c r="G247"/>
  <c r="F247"/>
  <c r="E247"/>
  <c r="D247"/>
  <c r="C247"/>
  <c r="B247"/>
  <c r="A247"/>
  <c r="AO246"/>
  <c r="AN246"/>
  <c r="AM246"/>
  <c r="AL246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AP246" s="1"/>
  <c r="J246"/>
  <c r="I246"/>
  <c r="H246"/>
  <c r="G246"/>
  <c r="F246"/>
  <c r="E246"/>
  <c r="D246"/>
  <c r="C246"/>
  <c r="B246"/>
  <c r="A246"/>
  <c r="AO245"/>
  <c r="AN245"/>
  <c r="AM245"/>
  <c r="AL245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AP245" s="1"/>
  <c r="J245"/>
  <c r="I245"/>
  <c r="H245"/>
  <c r="G245"/>
  <c r="F245"/>
  <c r="E245"/>
  <c r="D245"/>
  <c r="C245"/>
  <c r="B245"/>
  <c r="A245"/>
  <c r="AO244"/>
  <c r="AN244"/>
  <c r="AM244"/>
  <c r="AL244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AP244" s="1"/>
  <c r="J244"/>
  <c r="I244"/>
  <c r="H244"/>
  <c r="G244"/>
  <c r="F244"/>
  <c r="E244"/>
  <c r="D244"/>
  <c r="C244"/>
  <c r="B244"/>
  <c r="A244"/>
  <c r="AO243"/>
  <c r="AN243"/>
  <c r="AM243"/>
  <c r="AL243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AP243" s="1"/>
  <c r="J243"/>
  <c r="I243"/>
  <c r="H243"/>
  <c r="G243"/>
  <c r="F243"/>
  <c r="E243"/>
  <c r="D243"/>
  <c r="C243"/>
  <c r="B243"/>
  <c r="A243"/>
  <c r="AO242"/>
  <c r="AN242"/>
  <c r="AM242"/>
  <c r="AL242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AP242" s="1"/>
  <c r="J242"/>
  <c r="I242"/>
  <c r="H242"/>
  <c r="G242"/>
  <c r="F242"/>
  <c r="E242"/>
  <c r="D242"/>
  <c r="C242"/>
  <c r="B242"/>
  <c r="A242"/>
  <c r="AO241"/>
  <c r="AN241"/>
  <c r="AM241"/>
  <c r="AL241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AP241" s="1"/>
  <c r="J241"/>
  <c r="I241"/>
  <c r="H241"/>
  <c r="G241"/>
  <c r="F241"/>
  <c r="E241"/>
  <c r="D241"/>
  <c r="C241"/>
  <c r="B241"/>
  <c r="A241"/>
  <c r="AO240"/>
  <c r="AN240"/>
  <c r="AM240"/>
  <c r="AL240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AP240" s="1"/>
  <c r="J240"/>
  <c r="I240"/>
  <c r="H240"/>
  <c r="G240"/>
  <c r="F240"/>
  <c r="E240"/>
  <c r="D240"/>
  <c r="C240"/>
  <c r="B240"/>
  <c r="A240"/>
  <c r="AO239"/>
  <c r="AN239"/>
  <c r="AM239"/>
  <c r="AL239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AP239" s="1"/>
  <c r="J239"/>
  <c r="I239"/>
  <c r="H239"/>
  <c r="G239"/>
  <c r="F239"/>
  <c r="E239"/>
  <c r="D239"/>
  <c r="C239"/>
  <c r="B239"/>
  <c r="A239"/>
  <c r="AO238"/>
  <c r="AN238"/>
  <c r="AM238"/>
  <c r="AL238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AP238" s="1"/>
  <c r="J238"/>
  <c r="I238"/>
  <c r="H238"/>
  <c r="G238"/>
  <c r="F238"/>
  <c r="E238"/>
  <c r="D238"/>
  <c r="C238"/>
  <c r="B238"/>
  <c r="A238"/>
  <c r="AO237"/>
  <c r="AN237"/>
  <c r="AM237"/>
  <c r="AL237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AP237" s="1"/>
  <c r="J237"/>
  <c r="I237"/>
  <c r="H237"/>
  <c r="G237"/>
  <c r="F237"/>
  <c r="E237"/>
  <c r="D237"/>
  <c r="C237"/>
  <c r="B237"/>
  <c r="A237"/>
  <c r="AO236"/>
  <c r="AN236"/>
  <c r="AM236"/>
  <c r="AL236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AP236" s="1"/>
  <c r="J236"/>
  <c r="I236"/>
  <c r="H236"/>
  <c r="G236"/>
  <c r="F236"/>
  <c r="E236"/>
  <c r="D236"/>
  <c r="C236"/>
  <c r="B236"/>
  <c r="A236"/>
  <c r="AO235"/>
  <c r="AN235"/>
  <c r="AM235"/>
  <c r="AL235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AP235" s="1"/>
  <c r="J235"/>
  <c r="I235"/>
  <c r="H235"/>
  <c r="G235"/>
  <c r="F235"/>
  <c r="E235"/>
  <c r="D235"/>
  <c r="C235"/>
  <c r="B235"/>
  <c r="A235"/>
  <c r="AO234"/>
  <c r="AN234"/>
  <c r="AM234"/>
  <c r="AL234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AP234" s="1"/>
  <c r="J234"/>
  <c r="I234"/>
  <c r="H234"/>
  <c r="G234"/>
  <c r="F234"/>
  <c r="E234"/>
  <c r="D234"/>
  <c r="C234"/>
  <c r="B234"/>
  <c r="A234"/>
  <c r="AO233"/>
  <c r="AN233"/>
  <c r="AM233"/>
  <c r="AL233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AP233" s="1"/>
  <c r="J233"/>
  <c r="I233"/>
  <c r="H233"/>
  <c r="G233"/>
  <c r="F233"/>
  <c r="E233"/>
  <c r="D233"/>
  <c r="C233"/>
  <c r="B233"/>
  <c r="A233"/>
  <c r="AO232"/>
  <c r="AN232"/>
  <c r="AM232"/>
  <c r="AL232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AP232" s="1"/>
  <c r="J232"/>
  <c r="I232"/>
  <c r="H232"/>
  <c r="G232"/>
  <c r="F232"/>
  <c r="E232"/>
  <c r="D232"/>
  <c r="C232"/>
  <c r="B232"/>
  <c r="A232"/>
  <c r="AO231"/>
  <c r="AN231"/>
  <c r="AM231"/>
  <c r="AL231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AP231" s="1"/>
  <c r="J231"/>
  <c r="I231"/>
  <c r="H231"/>
  <c r="G231"/>
  <c r="F231"/>
  <c r="E231"/>
  <c r="D231"/>
  <c r="C231"/>
  <c r="B231"/>
  <c r="A231"/>
  <c r="AO230"/>
  <c r="AN230"/>
  <c r="AM230"/>
  <c r="AL230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AP230" s="1"/>
  <c r="J230"/>
  <c r="I230"/>
  <c r="H230"/>
  <c r="G230"/>
  <c r="F230"/>
  <c r="E230"/>
  <c r="D230"/>
  <c r="C230"/>
  <c r="B230"/>
  <c r="A230"/>
  <c r="AO229"/>
  <c r="AN229"/>
  <c r="AM229"/>
  <c r="AL229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AP229" s="1"/>
  <c r="J229"/>
  <c r="I229"/>
  <c r="H229"/>
  <c r="G229"/>
  <c r="F229"/>
  <c r="E229"/>
  <c r="D229"/>
  <c r="C229"/>
  <c r="B229"/>
  <c r="A229"/>
  <c r="AO228"/>
  <c r="AN228"/>
  <c r="AM228"/>
  <c r="AL228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AP228" s="1"/>
  <c r="J228"/>
  <c r="I228"/>
  <c r="H228"/>
  <c r="G228"/>
  <c r="F228"/>
  <c r="E228"/>
  <c r="D228"/>
  <c r="C228"/>
  <c r="B228"/>
  <c r="A228"/>
  <c r="AO227"/>
  <c r="AN227"/>
  <c r="AM227"/>
  <c r="AL227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AP227" s="1"/>
  <c r="J227"/>
  <c r="I227"/>
  <c r="H227"/>
  <c r="G227"/>
  <c r="F227"/>
  <c r="E227"/>
  <c r="D227"/>
  <c r="C227"/>
  <c r="B227"/>
  <c r="A227"/>
  <c r="AO226"/>
  <c r="AN226"/>
  <c r="AM226"/>
  <c r="AL226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AP226" s="1"/>
  <c r="J226"/>
  <c r="I226"/>
  <c r="H226"/>
  <c r="G226"/>
  <c r="F226"/>
  <c r="E226"/>
  <c r="D226"/>
  <c r="C226"/>
  <c r="B226"/>
  <c r="A226"/>
  <c r="AO225"/>
  <c r="AN225"/>
  <c r="AM225"/>
  <c r="AL225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AP225" s="1"/>
  <c r="J225"/>
  <c r="I225"/>
  <c r="H225"/>
  <c r="G225"/>
  <c r="F225"/>
  <c r="E225"/>
  <c r="D225"/>
  <c r="C225"/>
  <c r="B225"/>
  <c r="A225"/>
  <c r="AO224"/>
  <c r="AN224"/>
  <c r="AM224"/>
  <c r="AL224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AP224" s="1"/>
  <c r="J224"/>
  <c r="I224"/>
  <c r="H224"/>
  <c r="G224"/>
  <c r="F224"/>
  <c r="E224"/>
  <c r="D224"/>
  <c r="C224"/>
  <c r="B224"/>
  <c r="A224"/>
  <c r="AO223"/>
  <c r="AN223"/>
  <c r="AM223"/>
  <c r="AL223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AP223" s="1"/>
  <c r="J223"/>
  <c r="I223"/>
  <c r="H223"/>
  <c r="G223"/>
  <c r="F223"/>
  <c r="E223"/>
  <c r="D223"/>
  <c r="C223"/>
  <c r="B223"/>
  <c r="A223"/>
  <c r="AO222"/>
  <c r="AN222"/>
  <c r="AM222"/>
  <c r="AL222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AP222" s="1"/>
  <c r="J222"/>
  <c r="I222"/>
  <c r="H222"/>
  <c r="G222"/>
  <c r="F222"/>
  <c r="E222"/>
  <c r="D222"/>
  <c r="C222"/>
  <c r="B222"/>
  <c r="A222"/>
  <c r="AO221"/>
  <c r="AN221"/>
  <c r="AM221"/>
  <c r="AL221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N221"/>
  <c r="O221" s="1"/>
  <c r="M221"/>
  <c r="L221"/>
  <c r="J221"/>
  <c r="K221" s="1"/>
  <c r="AP221" s="1"/>
  <c r="I221"/>
  <c r="H221"/>
  <c r="G221"/>
  <c r="F221"/>
  <c r="E221"/>
  <c r="D221"/>
  <c r="C221"/>
  <c r="B221"/>
  <c r="A221"/>
  <c r="AN220"/>
  <c r="AO220" s="1"/>
  <c r="AM220"/>
  <c r="AL220"/>
  <c r="AJ220"/>
  <c r="AK220" s="1"/>
  <c r="AI220"/>
  <c r="AH220"/>
  <c r="AF220"/>
  <c r="AG220" s="1"/>
  <c r="AE220"/>
  <c r="AD220"/>
  <c r="AB220"/>
  <c r="AC220" s="1"/>
  <c r="AA220"/>
  <c r="Z220"/>
  <c r="X220"/>
  <c r="Y220" s="1"/>
  <c r="W220"/>
  <c r="V220"/>
  <c r="T220"/>
  <c r="U220" s="1"/>
  <c r="S220"/>
  <c r="R220"/>
  <c r="P220"/>
  <c r="Q220" s="1"/>
  <c r="O220"/>
  <c r="N220"/>
  <c r="M220"/>
  <c r="L220"/>
  <c r="K220"/>
  <c r="J220"/>
  <c r="I220"/>
  <c r="H220"/>
  <c r="G220"/>
  <c r="F220"/>
  <c r="E220"/>
  <c r="D220"/>
  <c r="C220"/>
  <c r="B220"/>
  <c r="A220"/>
  <c r="AO219"/>
  <c r="AN219"/>
  <c r="AM219"/>
  <c r="AL219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N219"/>
  <c r="O219" s="1"/>
  <c r="M219"/>
  <c r="L219"/>
  <c r="J219"/>
  <c r="K219" s="1"/>
  <c r="I219"/>
  <c r="H219"/>
  <c r="G219"/>
  <c r="F219"/>
  <c r="E219"/>
  <c r="D219"/>
  <c r="C219"/>
  <c r="B219"/>
  <c r="A219"/>
  <c r="AN218"/>
  <c r="AO218" s="1"/>
  <c r="AM218"/>
  <c r="AL218"/>
  <c r="AJ218"/>
  <c r="AK218" s="1"/>
  <c r="AI218"/>
  <c r="AH218"/>
  <c r="AF218"/>
  <c r="AG218" s="1"/>
  <c r="AE218"/>
  <c r="AD218"/>
  <c r="AB218"/>
  <c r="AC218" s="1"/>
  <c r="AA218"/>
  <c r="Z218"/>
  <c r="X218"/>
  <c r="Y218" s="1"/>
  <c r="W218"/>
  <c r="V218"/>
  <c r="T218"/>
  <c r="U218" s="1"/>
  <c r="S218"/>
  <c r="R218"/>
  <c r="P218"/>
  <c r="Q218" s="1"/>
  <c r="O218"/>
  <c r="N218"/>
  <c r="M218"/>
  <c r="L218"/>
  <c r="K218"/>
  <c r="AP218" s="1"/>
  <c r="J218"/>
  <c r="I218"/>
  <c r="H218"/>
  <c r="G218"/>
  <c r="F218"/>
  <c r="E218"/>
  <c r="D218"/>
  <c r="C218"/>
  <c r="B218"/>
  <c r="A218"/>
  <c r="AO217"/>
  <c r="AN217"/>
  <c r="AM217"/>
  <c r="AL217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N217"/>
  <c r="O217" s="1"/>
  <c r="M217"/>
  <c r="L217"/>
  <c r="J217"/>
  <c r="K217" s="1"/>
  <c r="AP217" s="1"/>
  <c r="I217"/>
  <c r="H217"/>
  <c r="G217"/>
  <c r="F217"/>
  <c r="E217"/>
  <c r="D217"/>
  <c r="C217"/>
  <c r="B217"/>
  <c r="A217"/>
  <c r="AN216"/>
  <c r="AO216" s="1"/>
  <c r="AM216"/>
  <c r="AL216"/>
  <c r="AJ216"/>
  <c r="AK216" s="1"/>
  <c r="AI216"/>
  <c r="AH216"/>
  <c r="AF216"/>
  <c r="AG216" s="1"/>
  <c r="AE216"/>
  <c r="AD216"/>
  <c r="AB216"/>
  <c r="AC216" s="1"/>
  <c r="AA216"/>
  <c r="Z216"/>
  <c r="X216"/>
  <c r="Y216" s="1"/>
  <c r="W216"/>
  <c r="V216"/>
  <c r="T216"/>
  <c r="U216" s="1"/>
  <c r="S216"/>
  <c r="R216"/>
  <c r="P216"/>
  <c r="Q216" s="1"/>
  <c r="O216"/>
  <c r="N216"/>
  <c r="M216"/>
  <c r="L216"/>
  <c r="K216"/>
  <c r="J216"/>
  <c r="I216"/>
  <c r="H216"/>
  <c r="G216"/>
  <c r="F216"/>
  <c r="E216"/>
  <c r="D216"/>
  <c r="C216"/>
  <c r="B216"/>
  <c r="A216"/>
  <c r="AO215"/>
  <c r="AN215"/>
  <c r="AM215"/>
  <c r="AL215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N215"/>
  <c r="O215" s="1"/>
  <c r="M215"/>
  <c r="L215"/>
  <c r="J215"/>
  <c r="K215" s="1"/>
  <c r="AP215" s="1"/>
  <c r="I215"/>
  <c r="H215"/>
  <c r="G215"/>
  <c r="F215"/>
  <c r="E215"/>
  <c r="D215"/>
  <c r="C215"/>
  <c r="B215"/>
  <c r="A215"/>
  <c r="AN214"/>
  <c r="AO214" s="1"/>
  <c r="AM214"/>
  <c r="AL214"/>
  <c r="AJ214"/>
  <c r="AK214" s="1"/>
  <c r="AI214"/>
  <c r="AH214"/>
  <c r="AF214"/>
  <c r="AG214" s="1"/>
  <c r="AE214"/>
  <c r="AD214"/>
  <c r="AB214"/>
  <c r="AC214" s="1"/>
  <c r="AA214"/>
  <c r="Z214"/>
  <c r="X214"/>
  <c r="Y214" s="1"/>
  <c r="W214"/>
  <c r="V214"/>
  <c r="T214"/>
  <c r="U214" s="1"/>
  <c r="S214"/>
  <c r="R214"/>
  <c r="P214"/>
  <c r="Q214" s="1"/>
  <c r="O214"/>
  <c r="N214"/>
  <c r="M214"/>
  <c r="L214"/>
  <c r="K214"/>
  <c r="J214"/>
  <c r="I214"/>
  <c r="H214"/>
  <c r="G214"/>
  <c r="F214"/>
  <c r="E214"/>
  <c r="D214"/>
  <c r="C214"/>
  <c r="B214"/>
  <c r="A214"/>
  <c r="AO213"/>
  <c r="AN213"/>
  <c r="AM213"/>
  <c r="AL213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N213"/>
  <c r="O213" s="1"/>
  <c r="M213"/>
  <c r="L213"/>
  <c r="J213"/>
  <c r="K213" s="1"/>
  <c r="AP213" s="1"/>
  <c r="I213"/>
  <c r="H213"/>
  <c r="G213"/>
  <c r="F213"/>
  <c r="E213"/>
  <c r="D213"/>
  <c r="C213"/>
  <c r="B213"/>
  <c r="A213"/>
  <c r="AN212"/>
  <c r="AO212" s="1"/>
  <c r="AM212"/>
  <c r="AL212"/>
  <c r="AJ212"/>
  <c r="AK212" s="1"/>
  <c r="AI212"/>
  <c r="AH212"/>
  <c r="AF212"/>
  <c r="AG212" s="1"/>
  <c r="AE212"/>
  <c r="AD212"/>
  <c r="AB212"/>
  <c r="AC212" s="1"/>
  <c r="AA212"/>
  <c r="Z212"/>
  <c r="X212"/>
  <c r="Y212" s="1"/>
  <c r="W212"/>
  <c r="V212"/>
  <c r="T212"/>
  <c r="U212" s="1"/>
  <c r="S212"/>
  <c r="R212"/>
  <c r="P212"/>
  <c r="Q212" s="1"/>
  <c r="O212"/>
  <c r="N212"/>
  <c r="M212"/>
  <c r="L212"/>
  <c r="K212"/>
  <c r="J212"/>
  <c r="I212"/>
  <c r="H212"/>
  <c r="G212"/>
  <c r="F212"/>
  <c r="E212"/>
  <c r="D212"/>
  <c r="C212"/>
  <c r="B212"/>
  <c r="A212"/>
  <c r="AO211"/>
  <c r="AN211"/>
  <c r="AM211"/>
  <c r="AL211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N211"/>
  <c r="O211" s="1"/>
  <c r="M211"/>
  <c r="L211"/>
  <c r="J211"/>
  <c r="K211" s="1"/>
  <c r="I211"/>
  <c r="H211"/>
  <c r="G211"/>
  <c r="F211"/>
  <c r="E211"/>
  <c r="D211"/>
  <c r="C211"/>
  <c r="B211"/>
  <c r="A211"/>
  <c r="AN210"/>
  <c r="AO210" s="1"/>
  <c r="AM210"/>
  <c r="AL210"/>
  <c r="AJ210"/>
  <c r="AK210" s="1"/>
  <c r="AI210"/>
  <c r="AH210"/>
  <c r="AF210"/>
  <c r="AG210" s="1"/>
  <c r="AE210"/>
  <c r="AD210"/>
  <c r="AB210"/>
  <c r="AC210" s="1"/>
  <c r="AA210"/>
  <c r="Z210"/>
  <c r="X210"/>
  <c r="Y210" s="1"/>
  <c r="W210"/>
  <c r="V210"/>
  <c r="T210"/>
  <c r="U210" s="1"/>
  <c r="S210"/>
  <c r="R210"/>
  <c r="P210"/>
  <c r="Q210" s="1"/>
  <c r="O210"/>
  <c r="N210"/>
  <c r="M210"/>
  <c r="L210"/>
  <c r="K210"/>
  <c r="AP210" s="1"/>
  <c r="J210"/>
  <c r="I210"/>
  <c r="H210"/>
  <c r="G210"/>
  <c r="F210"/>
  <c r="E210"/>
  <c r="D210"/>
  <c r="C210"/>
  <c r="B210"/>
  <c r="A210"/>
  <c r="AO209"/>
  <c r="AN209"/>
  <c r="AM209"/>
  <c r="AL209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N209"/>
  <c r="O209" s="1"/>
  <c r="M209"/>
  <c r="L209"/>
  <c r="J209"/>
  <c r="K209" s="1"/>
  <c r="AP209" s="1"/>
  <c r="I209"/>
  <c r="H209"/>
  <c r="G209"/>
  <c r="F209"/>
  <c r="E209"/>
  <c r="D209"/>
  <c r="C209"/>
  <c r="B209"/>
  <c r="A209"/>
  <c r="AN208"/>
  <c r="AO208" s="1"/>
  <c r="AM208"/>
  <c r="AL208"/>
  <c r="AJ208"/>
  <c r="AK208" s="1"/>
  <c r="AI208"/>
  <c r="AH208"/>
  <c r="AF208"/>
  <c r="AG208" s="1"/>
  <c r="AE208"/>
  <c r="AD208"/>
  <c r="AB208"/>
  <c r="AC208" s="1"/>
  <c r="AA208"/>
  <c r="Z208"/>
  <c r="X208"/>
  <c r="Y208" s="1"/>
  <c r="W208"/>
  <c r="V208"/>
  <c r="T208"/>
  <c r="U208" s="1"/>
  <c r="S208"/>
  <c r="R208"/>
  <c r="P208"/>
  <c r="Q208" s="1"/>
  <c r="O208"/>
  <c r="N208"/>
  <c r="M208"/>
  <c r="L208"/>
  <c r="K208"/>
  <c r="J208"/>
  <c r="I208"/>
  <c r="H208"/>
  <c r="G208"/>
  <c r="F208"/>
  <c r="E208"/>
  <c r="D208"/>
  <c r="C208"/>
  <c r="B208"/>
  <c r="A208"/>
  <c r="AO207"/>
  <c r="AN207"/>
  <c r="AM207"/>
  <c r="AL207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N207"/>
  <c r="O207" s="1"/>
  <c r="M207"/>
  <c r="L207"/>
  <c r="J207"/>
  <c r="K207" s="1"/>
  <c r="AP207" s="1"/>
  <c r="I207"/>
  <c r="H207"/>
  <c r="G207"/>
  <c r="F207"/>
  <c r="E207"/>
  <c r="D207"/>
  <c r="C207"/>
  <c r="B207"/>
  <c r="A207"/>
  <c r="AN206"/>
  <c r="AO206" s="1"/>
  <c r="AM206"/>
  <c r="AL206"/>
  <c r="AJ206"/>
  <c r="AK206" s="1"/>
  <c r="AI206"/>
  <c r="AH206"/>
  <c r="AF206"/>
  <c r="AG206" s="1"/>
  <c r="AE206"/>
  <c r="AD206"/>
  <c r="AB206"/>
  <c r="AC206" s="1"/>
  <c r="AA206"/>
  <c r="Z206"/>
  <c r="X206"/>
  <c r="Y206" s="1"/>
  <c r="W206"/>
  <c r="V206"/>
  <c r="T206"/>
  <c r="U206" s="1"/>
  <c r="S206"/>
  <c r="R206"/>
  <c r="P206"/>
  <c r="Q206" s="1"/>
  <c r="O206"/>
  <c r="N206"/>
  <c r="M206"/>
  <c r="L206"/>
  <c r="K206"/>
  <c r="J206"/>
  <c r="I206"/>
  <c r="H206"/>
  <c r="G206"/>
  <c r="F206"/>
  <c r="E206"/>
  <c r="D206"/>
  <c r="C206"/>
  <c r="B206"/>
  <c r="A206"/>
  <c r="AO205"/>
  <c r="AN205"/>
  <c r="AM205"/>
  <c r="AL205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N205"/>
  <c r="O205" s="1"/>
  <c r="M205"/>
  <c r="L205"/>
  <c r="J205"/>
  <c r="K205" s="1"/>
  <c r="AP205" s="1"/>
  <c r="I205"/>
  <c r="H205"/>
  <c r="G205"/>
  <c r="F205"/>
  <c r="E205"/>
  <c r="D205"/>
  <c r="C205"/>
  <c r="B205"/>
  <c r="A205"/>
  <c r="AN204"/>
  <c r="AO204" s="1"/>
  <c r="AM204"/>
  <c r="AL204"/>
  <c r="AJ204"/>
  <c r="AK204" s="1"/>
  <c r="AI204"/>
  <c r="AH204"/>
  <c r="AF204"/>
  <c r="AG204" s="1"/>
  <c r="AE204"/>
  <c r="AD204"/>
  <c r="AB204"/>
  <c r="AC204" s="1"/>
  <c r="AA204"/>
  <c r="Z204"/>
  <c r="X204"/>
  <c r="Y204" s="1"/>
  <c r="W204"/>
  <c r="V204"/>
  <c r="T204"/>
  <c r="U204" s="1"/>
  <c r="S204"/>
  <c r="R204"/>
  <c r="P204"/>
  <c r="Q204" s="1"/>
  <c r="O204"/>
  <c r="N204"/>
  <c r="M204"/>
  <c r="L204"/>
  <c r="K204"/>
  <c r="J204"/>
  <c r="I204"/>
  <c r="H204"/>
  <c r="G204"/>
  <c r="F204"/>
  <c r="E204"/>
  <c r="D204"/>
  <c r="C204"/>
  <c r="B204"/>
  <c r="A204"/>
  <c r="AO203"/>
  <c r="AN203"/>
  <c r="AM203"/>
  <c r="AL203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N203"/>
  <c r="O203" s="1"/>
  <c r="M203"/>
  <c r="L203"/>
  <c r="J203"/>
  <c r="K203" s="1"/>
  <c r="I203"/>
  <c r="H203"/>
  <c r="G203"/>
  <c r="F203"/>
  <c r="E203"/>
  <c r="D203"/>
  <c r="C203"/>
  <c r="B203"/>
  <c r="A203"/>
  <c r="AN202"/>
  <c r="AO202" s="1"/>
  <c r="AM202"/>
  <c r="AL202"/>
  <c r="AJ202"/>
  <c r="AK202" s="1"/>
  <c r="AI202"/>
  <c r="AH202"/>
  <c r="AF202"/>
  <c r="AG202" s="1"/>
  <c r="AE202"/>
  <c r="AD202"/>
  <c r="AB202"/>
  <c r="AC202" s="1"/>
  <c r="AA202"/>
  <c r="Z202"/>
  <c r="X202"/>
  <c r="Y202" s="1"/>
  <c r="W202"/>
  <c r="V202"/>
  <c r="T202"/>
  <c r="U202" s="1"/>
  <c r="S202"/>
  <c r="R202"/>
  <c r="P202"/>
  <c r="Q202" s="1"/>
  <c r="O202"/>
  <c r="N202"/>
  <c r="M202"/>
  <c r="L202"/>
  <c r="K202"/>
  <c r="AP202" s="1"/>
  <c r="J202"/>
  <c r="I202"/>
  <c r="H202"/>
  <c r="G202"/>
  <c r="F202"/>
  <c r="E202"/>
  <c r="D202"/>
  <c r="C202"/>
  <c r="B202"/>
  <c r="A202"/>
  <c r="AO201"/>
  <c r="AN201"/>
  <c r="AM201"/>
  <c r="AL201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N201"/>
  <c r="O201" s="1"/>
  <c r="M201"/>
  <c r="L201"/>
  <c r="J201"/>
  <c r="K201" s="1"/>
  <c r="AP201" s="1"/>
  <c r="I201"/>
  <c r="H201"/>
  <c r="G201"/>
  <c r="F201"/>
  <c r="E201"/>
  <c r="D201"/>
  <c r="C201"/>
  <c r="B201"/>
  <c r="A201"/>
  <c r="AN200"/>
  <c r="AO200" s="1"/>
  <c r="AM200"/>
  <c r="AL200"/>
  <c r="AJ200"/>
  <c r="AK200" s="1"/>
  <c r="AI200"/>
  <c r="AH200"/>
  <c r="AF200"/>
  <c r="AG200" s="1"/>
  <c r="AE200"/>
  <c r="AD200"/>
  <c r="AB200"/>
  <c r="AC200" s="1"/>
  <c r="AA200"/>
  <c r="Z200"/>
  <c r="X200"/>
  <c r="Y200" s="1"/>
  <c r="W200"/>
  <c r="V200"/>
  <c r="T200"/>
  <c r="U200" s="1"/>
  <c r="S200"/>
  <c r="R200"/>
  <c r="P200"/>
  <c r="Q200" s="1"/>
  <c r="O200"/>
  <c r="N200"/>
  <c r="M200"/>
  <c r="L200"/>
  <c r="K200"/>
  <c r="J200"/>
  <c r="I200"/>
  <c r="H200"/>
  <c r="G200"/>
  <c r="F200"/>
  <c r="E200"/>
  <c r="D200"/>
  <c r="C200"/>
  <c r="B200"/>
  <c r="A200"/>
  <c r="AO199"/>
  <c r="AN199"/>
  <c r="AM199"/>
  <c r="AL199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N199"/>
  <c r="O199" s="1"/>
  <c r="M199"/>
  <c r="L199"/>
  <c r="J199"/>
  <c r="K199" s="1"/>
  <c r="AP199" s="1"/>
  <c r="I199"/>
  <c r="H199"/>
  <c r="G199"/>
  <c r="F199"/>
  <c r="E199"/>
  <c r="D199"/>
  <c r="C199"/>
  <c r="B199"/>
  <c r="A199"/>
  <c r="AN198"/>
  <c r="AO198" s="1"/>
  <c r="AM198"/>
  <c r="AL198"/>
  <c r="AJ198"/>
  <c r="AK198" s="1"/>
  <c r="AI198"/>
  <c r="AH198"/>
  <c r="AF198"/>
  <c r="AG198" s="1"/>
  <c r="AE198"/>
  <c r="AD198"/>
  <c r="AB198"/>
  <c r="AC198" s="1"/>
  <c r="AA198"/>
  <c r="Z198"/>
  <c r="X198"/>
  <c r="Y198" s="1"/>
  <c r="W198"/>
  <c r="V198"/>
  <c r="T198"/>
  <c r="U198" s="1"/>
  <c r="S198"/>
  <c r="R198"/>
  <c r="P198"/>
  <c r="Q198" s="1"/>
  <c r="O198"/>
  <c r="N198"/>
  <c r="M198"/>
  <c r="L198"/>
  <c r="K198"/>
  <c r="J198"/>
  <c r="I198"/>
  <c r="H198"/>
  <c r="G198"/>
  <c r="F198"/>
  <c r="E198"/>
  <c r="D198"/>
  <c r="C198"/>
  <c r="B198"/>
  <c r="A198"/>
  <c r="AO197"/>
  <c r="AN197"/>
  <c r="AM197"/>
  <c r="AL197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N197"/>
  <c r="O197" s="1"/>
  <c r="M197"/>
  <c r="L197"/>
  <c r="J197"/>
  <c r="K197" s="1"/>
  <c r="AP197" s="1"/>
  <c r="I197"/>
  <c r="H197"/>
  <c r="G197"/>
  <c r="F197"/>
  <c r="E197"/>
  <c r="D197"/>
  <c r="C197"/>
  <c r="B197"/>
  <c r="A197"/>
  <c r="AN196"/>
  <c r="AO196" s="1"/>
  <c r="AM196"/>
  <c r="AL196"/>
  <c r="AJ196"/>
  <c r="AK196" s="1"/>
  <c r="AI196"/>
  <c r="AH196"/>
  <c r="AF196"/>
  <c r="AG196" s="1"/>
  <c r="AE196"/>
  <c r="AD196"/>
  <c r="AB196"/>
  <c r="AC196" s="1"/>
  <c r="AA196"/>
  <c r="Z196"/>
  <c r="X196"/>
  <c r="Y196" s="1"/>
  <c r="W196"/>
  <c r="V196"/>
  <c r="T196"/>
  <c r="U196" s="1"/>
  <c r="S196"/>
  <c r="R196"/>
  <c r="P196"/>
  <c r="Q196" s="1"/>
  <c r="O196"/>
  <c r="N196"/>
  <c r="M196"/>
  <c r="L196"/>
  <c r="K196"/>
  <c r="J196"/>
  <c r="I196"/>
  <c r="H196"/>
  <c r="G196"/>
  <c r="F196"/>
  <c r="E196"/>
  <c r="D196"/>
  <c r="C196"/>
  <c r="B196"/>
  <c r="A196"/>
  <c r="AO195"/>
  <c r="AN195"/>
  <c r="AM195"/>
  <c r="AL195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N195"/>
  <c r="O195" s="1"/>
  <c r="M195"/>
  <c r="L195"/>
  <c r="J195"/>
  <c r="K195" s="1"/>
  <c r="I195"/>
  <c r="H195"/>
  <c r="G195"/>
  <c r="F195"/>
  <c r="E195"/>
  <c r="D195"/>
  <c r="C195"/>
  <c r="B195"/>
  <c r="A195"/>
  <c r="AN194"/>
  <c r="AO194" s="1"/>
  <c r="AM194"/>
  <c r="AL194"/>
  <c r="AJ194"/>
  <c r="AK194" s="1"/>
  <c r="AI194"/>
  <c r="AH194"/>
  <c r="AF194"/>
  <c r="AG194" s="1"/>
  <c r="AE194"/>
  <c r="AD194"/>
  <c r="AB194"/>
  <c r="AC194" s="1"/>
  <c r="AA194"/>
  <c r="Z194"/>
  <c r="X194"/>
  <c r="Y194" s="1"/>
  <c r="W194"/>
  <c r="V194"/>
  <c r="T194"/>
  <c r="U194" s="1"/>
  <c r="S194"/>
  <c r="R194"/>
  <c r="P194"/>
  <c r="Q194" s="1"/>
  <c r="O194"/>
  <c r="N194"/>
  <c r="M194"/>
  <c r="L194"/>
  <c r="K194"/>
  <c r="AP194" s="1"/>
  <c r="J194"/>
  <c r="I194"/>
  <c r="H194"/>
  <c r="G194"/>
  <c r="F194"/>
  <c r="E194"/>
  <c r="D194"/>
  <c r="C194"/>
  <c r="B194"/>
  <c r="A194"/>
  <c r="AO193"/>
  <c r="AN193"/>
  <c r="AM193"/>
  <c r="AL193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N193"/>
  <c r="O193" s="1"/>
  <c r="M193"/>
  <c r="L193"/>
  <c r="J193"/>
  <c r="K193" s="1"/>
  <c r="AP193" s="1"/>
  <c r="I193"/>
  <c r="H193"/>
  <c r="G193"/>
  <c r="F193"/>
  <c r="E193"/>
  <c r="D193"/>
  <c r="C193"/>
  <c r="B193"/>
  <c r="A193"/>
  <c r="AN192"/>
  <c r="AO192" s="1"/>
  <c r="AM192"/>
  <c r="AL192"/>
  <c r="AJ192"/>
  <c r="AK192" s="1"/>
  <c r="AI192"/>
  <c r="AH192"/>
  <c r="AF192"/>
  <c r="AG192" s="1"/>
  <c r="AE192"/>
  <c r="AD192"/>
  <c r="AB192"/>
  <c r="AC192" s="1"/>
  <c r="AA192"/>
  <c r="Z192"/>
  <c r="X192"/>
  <c r="Y192" s="1"/>
  <c r="W192"/>
  <c r="V192"/>
  <c r="T192"/>
  <c r="U192" s="1"/>
  <c r="S192"/>
  <c r="R192"/>
  <c r="P192"/>
  <c r="Q192" s="1"/>
  <c r="O192"/>
  <c r="N192"/>
  <c r="M192"/>
  <c r="L192"/>
  <c r="K192"/>
  <c r="J192"/>
  <c r="I192"/>
  <c r="H192"/>
  <c r="G192"/>
  <c r="F192"/>
  <c r="E192"/>
  <c r="D192"/>
  <c r="C192"/>
  <c r="B192"/>
  <c r="A192"/>
  <c r="AO191"/>
  <c r="AN191"/>
  <c r="AM191"/>
  <c r="AL191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N191"/>
  <c r="O191" s="1"/>
  <c r="M191"/>
  <c r="L191"/>
  <c r="J191"/>
  <c r="K191" s="1"/>
  <c r="AP191" s="1"/>
  <c r="I191"/>
  <c r="H191"/>
  <c r="G191"/>
  <c r="F191"/>
  <c r="E191"/>
  <c r="D191"/>
  <c r="C191"/>
  <c r="B191"/>
  <c r="A191"/>
  <c r="AN190"/>
  <c r="AO190" s="1"/>
  <c r="AM190"/>
  <c r="AL190"/>
  <c r="AJ190"/>
  <c r="AK190" s="1"/>
  <c r="AI190"/>
  <c r="AH190"/>
  <c r="AF190"/>
  <c r="AG190" s="1"/>
  <c r="AE190"/>
  <c r="AD190"/>
  <c r="AB190"/>
  <c r="AC190" s="1"/>
  <c r="AA190"/>
  <c r="Z190"/>
  <c r="X190"/>
  <c r="Y190" s="1"/>
  <c r="W190"/>
  <c r="V190"/>
  <c r="T190"/>
  <c r="U190" s="1"/>
  <c r="S190"/>
  <c r="R190"/>
  <c r="P190"/>
  <c r="Q190" s="1"/>
  <c r="N190"/>
  <c r="O190" s="1"/>
  <c r="M190"/>
  <c r="L190"/>
  <c r="J190"/>
  <c r="K190" s="1"/>
  <c r="AP190" s="1"/>
  <c r="I190"/>
  <c r="H190"/>
  <c r="G190"/>
  <c r="F190"/>
  <c r="E190"/>
  <c r="D190"/>
  <c r="C190"/>
  <c r="B190"/>
  <c r="A190"/>
  <c r="AN189"/>
  <c r="AO189" s="1"/>
  <c r="AM189"/>
  <c r="AL189"/>
  <c r="AJ189"/>
  <c r="AK189" s="1"/>
  <c r="AI189"/>
  <c r="AH189"/>
  <c r="AF189"/>
  <c r="AG189" s="1"/>
  <c r="AE189"/>
  <c r="AD189"/>
  <c r="AB189"/>
  <c r="AC189" s="1"/>
  <c r="AA189"/>
  <c r="Z189"/>
  <c r="X189"/>
  <c r="Y189" s="1"/>
  <c r="W189"/>
  <c r="V189"/>
  <c r="T189"/>
  <c r="U189" s="1"/>
  <c r="S189"/>
  <c r="R189"/>
  <c r="P189"/>
  <c r="Q189" s="1"/>
  <c r="N189"/>
  <c r="O189" s="1"/>
  <c r="M189"/>
  <c r="L189"/>
  <c r="J189"/>
  <c r="K189" s="1"/>
  <c r="AP189" s="1"/>
  <c r="I189"/>
  <c r="H189"/>
  <c r="G189"/>
  <c r="F189"/>
  <c r="E189"/>
  <c r="D189"/>
  <c r="C189"/>
  <c r="B189"/>
  <c r="A189"/>
  <c r="AN188"/>
  <c r="AO188" s="1"/>
  <c r="AM188"/>
  <c r="AL188"/>
  <c r="AJ188"/>
  <c r="AK188" s="1"/>
  <c r="AI188"/>
  <c r="AH188"/>
  <c r="AF188"/>
  <c r="AG188" s="1"/>
  <c r="AE188"/>
  <c r="AD188"/>
  <c r="AB188"/>
  <c r="AC188" s="1"/>
  <c r="AA188"/>
  <c r="Z188"/>
  <c r="X188"/>
  <c r="Y188" s="1"/>
  <c r="W188"/>
  <c r="V188"/>
  <c r="T188"/>
  <c r="U188" s="1"/>
  <c r="S188"/>
  <c r="R188"/>
  <c r="P188"/>
  <c r="Q188" s="1"/>
  <c r="N188"/>
  <c r="O188" s="1"/>
  <c r="M188"/>
  <c r="L188"/>
  <c r="J188"/>
  <c r="K188" s="1"/>
  <c r="AP188" s="1"/>
  <c r="I188"/>
  <c r="H188"/>
  <c r="G188"/>
  <c r="F188"/>
  <c r="E188"/>
  <c r="D188"/>
  <c r="C188"/>
  <c r="B188"/>
  <c r="A188"/>
  <c r="AN187"/>
  <c r="AO187" s="1"/>
  <c r="AM187"/>
  <c r="AL187"/>
  <c r="AJ187"/>
  <c r="AK187" s="1"/>
  <c r="AI187"/>
  <c r="AH187"/>
  <c r="AF187"/>
  <c r="AG187" s="1"/>
  <c r="AE187"/>
  <c r="AD187"/>
  <c r="AB187"/>
  <c r="AC187" s="1"/>
  <c r="AA187"/>
  <c r="Z187"/>
  <c r="X187"/>
  <c r="Y187" s="1"/>
  <c r="W187"/>
  <c r="V187"/>
  <c r="T187"/>
  <c r="U187" s="1"/>
  <c r="S187"/>
  <c r="R187"/>
  <c r="P187"/>
  <c r="Q187" s="1"/>
  <c r="N187"/>
  <c r="O187" s="1"/>
  <c r="M187"/>
  <c r="L187"/>
  <c r="J187"/>
  <c r="K187" s="1"/>
  <c r="AP187" s="1"/>
  <c r="I187"/>
  <c r="H187"/>
  <c r="G187"/>
  <c r="F187"/>
  <c r="E187"/>
  <c r="D187"/>
  <c r="C187"/>
  <c r="B187"/>
  <c r="A187"/>
  <c r="AN186"/>
  <c r="AO186" s="1"/>
  <c r="AM186"/>
  <c r="AL186"/>
  <c r="AJ186"/>
  <c r="AK186" s="1"/>
  <c r="AI186"/>
  <c r="AH186"/>
  <c r="AF186"/>
  <c r="AG186" s="1"/>
  <c r="AE186"/>
  <c r="AD186"/>
  <c r="AB186"/>
  <c r="AC186" s="1"/>
  <c r="AA186"/>
  <c r="Z186"/>
  <c r="X186"/>
  <c r="Y186" s="1"/>
  <c r="W186"/>
  <c r="V186"/>
  <c r="T186"/>
  <c r="U186" s="1"/>
  <c r="S186"/>
  <c r="R186"/>
  <c r="P186"/>
  <c r="Q186" s="1"/>
  <c r="N186"/>
  <c r="O186" s="1"/>
  <c r="M186"/>
  <c r="L186"/>
  <c r="J186"/>
  <c r="K186" s="1"/>
  <c r="AP186" s="1"/>
  <c r="I186"/>
  <c r="H186"/>
  <c r="G186"/>
  <c r="F186"/>
  <c r="E186"/>
  <c r="D186"/>
  <c r="C186"/>
  <c r="B186"/>
  <c r="A186"/>
  <c r="AN185"/>
  <c r="AO185" s="1"/>
  <c r="AM185"/>
  <c r="AL185"/>
  <c r="AJ185"/>
  <c r="AK185" s="1"/>
  <c r="AI185"/>
  <c r="AH185"/>
  <c r="AF185"/>
  <c r="AG185" s="1"/>
  <c r="AE185"/>
  <c r="AD185"/>
  <c r="AB185"/>
  <c r="AC185" s="1"/>
  <c r="AA185"/>
  <c r="Z185"/>
  <c r="X185"/>
  <c r="Y185" s="1"/>
  <c r="W185"/>
  <c r="V185"/>
  <c r="T185"/>
  <c r="U185" s="1"/>
  <c r="S185"/>
  <c r="R185"/>
  <c r="P185"/>
  <c r="Q185" s="1"/>
  <c r="N185"/>
  <c r="O185" s="1"/>
  <c r="M185"/>
  <c r="L185"/>
  <c r="J185"/>
  <c r="K185" s="1"/>
  <c r="AP185" s="1"/>
  <c r="I185"/>
  <c r="H185"/>
  <c r="G185"/>
  <c r="F185"/>
  <c r="E185"/>
  <c r="D185"/>
  <c r="C185"/>
  <c r="B185"/>
  <c r="A185"/>
  <c r="AN184"/>
  <c r="AO184" s="1"/>
  <c r="AM184"/>
  <c r="AL184"/>
  <c r="AJ184"/>
  <c r="AK184" s="1"/>
  <c r="AI184"/>
  <c r="AH184"/>
  <c r="AF184"/>
  <c r="AG184" s="1"/>
  <c r="AE184"/>
  <c r="AD184"/>
  <c r="AB184"/>
  <c r="AC184" s="1"/>
  <c r="AA184"/>
  <c r="Z184"/>
  <c r="X184"/>
  <c r="Y184" s="1"/>
  <c r="W184"/>
  <c r="V184"/>
  <c r="T184"/>
  <c r="U184" s="1"/>
  <c r="S184"/>
  <c r="R184"/>
  <c r="P184"/>
  <c r="Q184" s="1"/>
  <c r="N184"/>
  <c r="O184" s="1"/>
  <c r="M184"/>
  <c r="L184"/>
  <c r="J184"/>
  <c r="K184" s="1"/>
  <c r="AP184" s="1"/>
  <c r="I184"/>
  <c r="H184"/>
  <c r="G184"/>
  <c r="F184"/>
  <c r="E184"/>
  <c r="D184"/>
  <c r="C184"/>
  <c r="B184"/>
  <c r="A184"/>
  <c r="AN183"/>
  <c r="AO183" s="1"/>
  <c r="AM183"/>
  <c r="AL183"/>
  <c r="AJ183"/>
  <c r="AK183" s="1"/>
  <c r="AI183"/>
  <c r="AH183"/>
  <c r="AF183"/>
  <c r="AG183" s="1"/>
  <c r="AE183"/>
  <c r="AD183"/>
  <c r="AB183"/>
  <c r="AC183" s="1"/>
  <c r="AA183"/>
  <c r="Z183"/>
  <c r="X183"/>
  <c r="Y183" s="1"/>
  <c r="W183"/>
  <c r="V183"/>
  <c r="T183"/>
  <c r="U183" s="1"/>
  <c r="S183"/>
  <c r="R183"/>
  <c r="P183"/>
  <c r="Q183" s="1"/>
  <c r="N183"/>
  <c r="O183" s="1"/>
  <c r="M183"/>
  <c r="L183"/>
  <c r="J183"/>
  <c r="K183" s="1"/>
  <c r="AP183" s="1"/>
  <c r="I183"/>
  <c r="H183"/>
  <c r="G183"/>
  <c r="F183"/>
  <c r="E183"/>
  <c r="D183"/>
  <c r="C183"/>
  <c r="B183"/>
  <c r="A183"/>
  <c r="AN182"/>
  <c r="AO182" s="1"/>
  <c r="AM182"/>
  <c r="AL182"/>
  <c r="AJ182"/>
  <c r="AK182" s="1"/>
  <c r="AI182"/>
  <c r="AH182"/>
  <c r="AF182"/>
  <c r="AG182" s="1"/>
  <c r="AE182"/>
  <c r="AD182"/>
  <c r="AB182"/>
  <c r="AC182" s="1"/>
  <c r="AA182"/>
  <c r="Z182"/>
  <c r="X182"/>
  <c r="Y182" s="1"/>
  <c r="W182"/>
  <c r="V182"/>
  <c r="T182"/>
  <c r="U182" s="1"/>
  <c r="S182"/>
  <c r="R182"/>
  <c r="P182"/>
  <c r="Q182" s="1"/>
  <c r="N182"/>
  <c r="O182" s="1"/>
  <c r="M182"/>
  <c r="L182"/>
  <c r="J182"/>
  <c r="K182" s="1"/>
  <c r="AP182" s="1"/>
  <c r="I182"/>
  <c r="H182"/>
  <c r="G182"/>
  <c r="F182"/>
  <c r="E182"/>
  <c r="D182"/>
  <c r="C182"/>
  <c r="B182"/>
  <c r="A182"/>
  <c r="AN181"/>
  <c r="AO181" s="1"/>
  <c r="AM181"/>
  <c r="AL181"/>
  <c r="AJ181"/>
  <c r="AK181" s="1"/>
  <c r="AI181"/>
  <c r="AH181"/>
  <c r="AF181"/>
  <c r="AG181" s="1"/>
  <c r="AE181"/>
  <c r="AD181"/>
  <c r="AB181"/>
  <c r="AC181" s="1"/>
  <c r="AA181"/>
  <c r="Z181"/>
  <c r="X181"/>
  <c r="Y181" s="1"/>
  <c r="W181"/>
  <c r="V181"/>
  <c r="T181"/>
  <c r="U181" s="1"/>
  <c r="S181"/>
  <c r="R181"/>
  <c r="P181"/>
  <c r="Q181" s="1"/>
  <c r="N181"/>
  <c r="O181" s="1"/>
  <c r="M181"/>
  <c r="L181"/>
  <c r="J181"/>
  <c r="K181" s="1"/>
  <c r="AP181" s="1"/>
  <c r="I181"/>
  <c r="H181"/>
  <c r="G181"/>
  <c r="F181"/>
  <c r="E181"/>
  <c r="D181"/>
  <c r="C181"/>
  <c r="B181"/>
  <c r="A181"/>
  <c r="AN180"/>
  <c r="AO180" s="1"/>
  <c r="AM180"/>
  <c r="AL180"/>
  <c r="AJ180"/>
  <c r="AK180" s="1"/>
  <c r="AI180"/>
  <c r="AH180"/>
  <c r="AF180"/>
  <c r="AG180" s="1"/>
  <c r="AE180"/>
  <c r="AD180"/>
  <c r="AB180"/>
  <c r="AC180" s="1"/>
  <c r="AA180"/>
  <c r="Z180"/>
  <c r="X180"/>
  <c r="Y180" s="1"/>
  <c r="W180"/>
  <c r="V180"/>
  <c r="T180"/>
  <c r="U180" s="1"/>
  <c r="S180"/>
  <c r="R180"/>
  <c r="P180"/>
  <c r="Q180" s="1"/>
  <c r="N180"/>
  <c r="O180" s="1"/>
  <c r="M180"/>
  <c r="L180"/>
  <c r="J180"/>
  <c r="K180" s="1"/>
  <c r="AP180" s="1"/>
  <c r="I180"/>
  <c r="H180"/>
  <c r="G180"/>
  <c r="F180"/>
  <c r="E180"/>
  <c r="D180"/>
  <c r="C180"/>
  <c r="B180"/>
  <c r="A180"/>
  <c r="AN179"/>
  <c r="AO179" s="1"/>
  <c r="AM179"/>
  <c r="AL179"/>
  <c r="AJ179"/>
  <c r="AK179" s="1"/>
  <c r="AI179"/>
  <c r="AH179"/>
  <c r="AF179"/>
  <c r="AG179" s="1"/>
  <c r="AE179"/>
  <c r="AD179"/>
  <c r="AB179"/>
  <c r="AC179" s="1"/>
  <c r="AA179"/>
  <c r="Z179"/>
  <c r="X179"/>
  <c r="Y179" s="1"/>
  <c r="W179"/>
  <c r="V179"/>
  <c r="T179"/>
  <c r="U179" s="1"/>
  <c r="S179"/>
  <c r="R179"/>
  <c r="P179"/>
  <c r="Q179" s="1"/>
  <c r="N179"/>
  <c r="O179" s="1"/>
  <c r="M179"/>
  <c r="L179"/>
  <c r="J179"/>
  <c r="K179" s="1"/>
  <c r="AP179" s="1"/>
  <c r="I179"/>
  <c r="H179"/>
  <c r="G179"/>
  <c r="F179"/>
  <c r="E179"/>
  <c r="D179"/>
  <c r="C179"/>
  <c r="B179"/>
  <c r="A179"/>
  <c r="AN178"/>
  <c r="AO178" s="1"/>
  <c r="AM178"/>
  <c r="AL178"/>
  <c r="AJ178"/>
  <c r="AK178" s="1"/>
  <c r="AI178"/>
  <c r="AH178"/>
  <c r="AF178"/>
  <c r="AG178" s="1"/>
  <c r="AE178"/>
  <c r="AD178"/>
  <c r="AB178"/>
  <c r="AC178" s="1"/>
  <c r="AA178"/>
  <c r="Z178"/>
  <c r="X178"/>
  <c r="Y178" s="1"/>
  <c r="W178"/>
  <c r="V178"/>
  <c r="T178"/>
  <c r="U178" s="1"/>
  <c r="S178"/>
  <c r="R178"/>
  <c r="P178"/>
  <c r="Q178" s="1"/>
  <c r="N178"/>
  <c r="O178" s="1"/>
  <c r="M178"/>
  <c r="L178"/>
  <c r="J178"/>
  <c r="K178" s="1"/>
  <c r="AP178" s="1"/>
  <c r="I178"/>
  <c r="H178"/>
  <c r="G178"/>
  <c r="F178"/>
  <c r="E178"/>
  <c r="D178"/>
  <c r="C178"/>
  <c r="B178"/>
  <c r="A178"/>
  <c r="AN177"/>
  <c r="AO177" s="1"/>
  <c r="AM177"/>
  <c r="AL177"/>
  <c r="AJ177"/>
  <c r="AK177" s="1"/>
  <c r="AI177"/>
  <c r="AH177"/>
  <c r="AF177"/>
  <c r="AG177" s="1"/>
  <c r="AE177"/>
  <c r="AD177"/>
  <c r="AB177"/>
  <c r="AC177" s="1"/>
  <c r="AA177"/>
  <c r="Z177"/>
  <c r="X177"/>
  <c r="Y177" s="1"/>
  <c r="W177"/>
  <c r="V177"/>
  <c r="T177"/>
  <c r="U177" s="1"/>
  <c r="S177"/>
  <c r="R177"/>
  <c r="P177"/>
  <c r="Q177" s="1"/>
  <c r="N177"/>
  <c r="O177" s="1"/>
  <c r="M177"/>
  <c r="L177"/>
  <c r="J177"/>
  <c r="K177" s="1"/>
  <c r="AP177" s="1"/>
  <c r="I177"/>
  <c r="H177"/>
  <c r="G177"/>
  <c r="F177"/>
  <c r="E177"/>
  <c r="D177"/>
  <c r="C177"/>
  <c r="B177"/>
  <c r="A177"/>
  <c r="AN176"/>
  <c r="AO176" s="1"/>
  <c r="AM176"/>
  <c r="AL176"/>
  <c r="AJ176"/>
  <c r="AK176" s="1"/>
  <c r="AI176"/>
  <c r="AH176"/>
  <c r="AF176"/>
  <c r="AG176" s="1"/>
  <c r="AE176"/>
  <c r="AD176"/>
  <c r="AB176"/>
  <c r="AC176" s="1"/>
  <c r="AA176"/>
  <c r="Z176"/>
  <c r="X176"/>
  <c r="Y176" s="1"/>
  <c r="W176"/>
  <c r="V176"/>
  <c r="T176"/>
  <c r="U176" s="1"/>
  <c r="S176"/>
  <c r="R176"/>
  <c r="P176"/>
  <c r="Q176" s="1"/>
  <c r="N176"/>
  <c r="O176" s="1"/>
  <c r="M176"/>
  <c r="L176"/>
  <c r="J176"/>
  <c r="K176" s="1"/>
  <c r="AP176" s="1"/>
  <c r="I176"/>
  <c r="H176"/>
  <c r="G176"/>
  <c r="F176"/>
  <c r="E176"/>
  <c r="D176"/>
  <c r="C176"/>
  <c r="B176"/>
  <c r="A176"/>
  <c r="AN175"/>
  <c r="AO175" s="1"/>
  <c r="AM175"/>
  <c r="AL175"/>
  <c r="AJ175"/>
  <c r="AK175" s="1"/>
  <c r="AI175"/>
  <c r="AH175"/>
  <c r="AF175"/>
  <c r="AG175" s="1"/>
  <c r="AE175"/>
  <c r="AD175"/>
  <c r="AB175"/>
  <c r="AC175" s="1"/>
  <c r="AA175"/>
  <c r="Z175"/>
  <c r="X175"/>
  <c r="Y175" s="1"/>
  <c r="W175"/>
  <c r="V175"/>
  <c r="T175"/>
  <c r="U175" s="1"/>
  <c r="S175"/>
  <c r="R175"/>
  <c r="P175"/>
  <c r="Q175" s="1"/>
  <c r="N175"/>
  <c r="O175" s="1"/>
  <c r="M175"/>
  <c r="L175"/>
  <c r="J175"/>
  <c r="K175" s="1"/>
  <c r="AP175" s="1"/>
  <c r="I175"/>
  <c r="H175"/>
  <c r="G175"/>
  <c r="F175"/>
  <c r="E175"/>
  <c r="D175"/>
  <c r="C175"/>
  <c r="B175"/>
  <c r="A175"/>
  <c r="AN174"/>
  <c r="AO174" s="1"/>
  <c r="AM174"/>
  <c r="AL174"/>
  <c r="AJ174"/>
  <c r="AK174" s="1"/>
  <c r="AI174"/>
  <c r="AH174"/>
  <c r="AF174"/>
  <c r="AG174" s="1"/>
  <c r="AE174"/>
  <c r="AD174"/>
  <c r="AB174"/>
  <c r="AC174" s="1"/>
  <c r="AA174"/>
  <c r="Z174"/>
  <c r="X174"/>
  <c r="Y174" s="1"/>
  <c r="W174"/>
  <c r="V174"/>
  <c r="T174"/>
  <c r="U174" s="1"/>
  <c r="S174"/>
  <c r="R174"/>
  <c r="P174"/>
  <c r="Q174" s="1"/>
  <c r="N174"/>
  <c r="O174" s="1"/>
  <c r="M174"/>
  <c r="L174"/>
  <c r="J174"/>
  <c r="K174" s="1"/>
  <c r="AP174" s="1"/>
  <c r="I174"/>
  <c r="H174"/>
  <c r="G174"/>
  <c r="F174"/>
  <c r="E174"/>
  <c r="D174"/>
  <c r="C174"/>
  <c r="B174"/>
  <c r="A174"/>
  <c r="AN173"/>
  <c r="AO173" s="1"/>
  <c r="AM173"/>
  <c r="AL173"/>
  <c r="AJ173"/>
  <c r="AK173" s="1"/>
  <c r="AI173"/>
  <c r="AH173"/>
  <c r="AF173"/>
  <c r="AG173" s="1"/>
  <c r="AE173"/>
  <c r="AD173"/>
  <c r="AB173"/>
  <c r="AC173" s="1"/>
  <c r="AA173"/>
  <c r="Z173"/>
  <c r="X173"/>
  <c r="Y173" s="1"/>
  <c r="W173"/>
  <c r="V173"/>
  <c r="T173"/>
  <c r="U173" s="1"/>
  <c r="S173"/>
  <c r="R173"/>
  <c r="P173"/>
  <c r="Q173" s="1"/>
  <c r="N173"/>
  <c r="O173" s="1"/>
  <c r="M173"/>
  <c r="L173"/>
  <c r="J173"/>
  <c r="K173" s="1"/>
  <c r="AP173" s="1"/>
  <c r="I173"/>
  <c r="H173"/>
  <c r="G173"/>
  <c r="F173"/>
  <c r="E173"/>
  <c r="D173"/>
  <c r="C173"/>
  <c r="B173"/>
  <c r="A173"/>
  <c r="AN172"/>
  <c r="AO172" s="1"/>
  <c r="AM172"/>
  <c r="AL172"/>
  <c r="AJ172"/>
  <c r="AK172" s="1"/>
  <c r="AI172"/>
  <c r="AH172"/>
  <c r="AF172"/>
  <c r="AG172" s="1"/>
  <c r="AE172"/>
  <c r="AD172"/>
  <c r="AB172"/>
  <c r="AC172" s="1"/>
  <c r="AA172"/>
  <c r="Z172"/>
  <c r="X172"/>
  <c r="Y172" s="1"/>
  <c r="W172"/>
  <c r="V172"/>
  <c r="T172"/>
  <c r="U172" s="1"/>
  <c r="S172"/>
  <c r="R172"/>
  <c r="P172"/>
  <c r="Q172" s="1"/>
  <c r="N172"/>
  <c r="O172" s="1"/>
  <c r="M172"/>
  <c r="L172"/>
  <c r="J172"/>
  <c r="K172" s="1"/>
  <c r="AP172" s="1"/>
  <c r="I172"/>
  <c r="H172"/>
  <c r="G172"/>
  <c r="F172"/>
  <c r="E172"/>
  <c r="D172"/>
  <c r="C172"/>
  <c r="B172"/>
  <c r="A172"/>
  <c r="AN171"/>
  <c r="AO171" s="1"/>
  <c r="AM171"/>
  <c r="AL171"/>
  <c r="AJ171"/>
  <c r="AK171" s="1"/>
  <c r="AI171"/>
  <c r="AH171"/>
  <c r="AF171"/>
  <c r="AG171" s="1"/>
  <c r="AE171"/>
  <c r="AD171"/>
  <c r="AB171"/>
  <c r="AC171" s="1"/>
  <c r="AA171"/>
  <c r="Z171"/>
  <c r="X171"/>
  <c r="Y171" s="1"/>
  <c r="W171"/>
  <c r="V171"/>
  <c r="T171"/>
  <c r="U171" s="1"/>
  <c r="S171"/>
  <c r="R171"/>
  <c r="P171"/>
  <c r="Q171" s="1"/>
  <c r="N171"/>
  <c r="O171" s="1"/>
  <c r="M171"/>
  <c r="L171"/>
  <c r="J171"/>
  <c r="K171" s="1"/>
  <c r="AP171" s="1"/>
  <c r="I171"/>
  <c r="H171"/>
  <c r="G171"/>
  <c r="F171"/>
  <c r="E171"/>
  <c r="D171"/>
  <c r="C171"/>
  <c r="B171"/>
  <c r="A171"/>
  <c r="AN170"/>
  <c r="AO170" s="1"/>
  <c r="AM170"/>
  <c r="AL170"/>
  <c r="AJ170"/>
  <c r="AK170" s="1"/>
  <c r="AI170"/>
  <c r="AH170"/>
  <c r="AF170"/>
  <c r="AG170" s="1"/>
  <c r="AE170"/>
  <c r="AD170"/>
  <c r="AB170"/>
  <c r="AC170" s="1"/>
  <c r="AA170"/>
  <c r="Z170"/>
  <c r="X170"/>
  <c r="Y170" s="1"/>
  <c r="W170"/>
  <c r="V170"/>
  <c r="T170"/>
  <c r="U170" s="1"/>
  <c r="S170"/>
  <c r="R170"/>
  <c r="P170"/>
  <c r="Q170" s="1"/>
  <c r="N170"/>
  <c r="O170" s="1"/>
  <c r="M170"/>
  <c r="L170"/>
  <c r="J170"/>
  <c r="K170" s="1"/>
  <c r="AP170" s="1"/>
  <c r="I170"/>
  <c r="H170"/>
  <c r="G170"/>
  <c r="F170"/>
  <c r="E170"/>
  <c r="D170"/>
  <c r="C170"/>
  <c r="B170"/>
  <c r="A170"/>
  <c r="AN169"/>
  <c r="AO169" s="1"/>
  <c r="AM169"/>
  <c r="AL169"/>
  <c r="AJ169"/>
  <c r="AK169" s="1"/>
  <c r="AI169"/>
  <c r="AH169"/>
  <c r="AF169"/>
  <c r="AG169" s="1"/>
  <c r="AE169"/>
  <c r="AD169"/>
  <c r="AB169"/>
  <c r="AC169" s="1"/>
  <c r="AA169"/>
  <c r="Z169"/>
  <c r="X169"/>
  <c r="Y169" s="1"/>
  <c r="W169"/>
  <c r="V169"/>
  <c r="T169"/>
  <c r="U169" s="1"/>
  <c r="S169"/>
  <c r="R169"/>
  <c r="P169"/>
  <c r="Q169" s="1"/>
  <c r="N169"/>
  <c r="O169" s="1"/>
  <c r="M169"/>
  <c r="L169"/>
  <c r="J169"/>
  <c r="K169" s="1"/>
  <c r="AP169" s="1"/>
  <c r="I169"/>
  <c r="H169"/>
  <c r="G169"/>
  <c r="F169"/>
  <c r="E169"/>
  <c r="D169"/>
  <c r="C169"/>
  <c r="B169"/>
  <c r="A169"/>
  <c r="AN168"/>
  <c r="AO168" s="1"/>
  <c r="AM168"/>
  <c r="AL168"/>
  <c r="AJ168"/>
  <c r="AK168" s="1"/>
  <c r="AI168"/>
  <c r="AH168"/>
  <c r="AF168"/>
  <c r="AG168" s="1"/>
  <c r="AE168"/>
  <c r="AD168"/>
  <c r="AB168"/>
  <c r="AC168" s="1"/>
  <c r="AA168"/>
  <c r="Z168"/>
  <c r="X168"/>
  <c r="Y168" s="1"/>
  <c r="W168"/>
  <c r="V168"/>
  <c r="T168"/>
  <c r="U168" s="1"/>
  <c r="S168"/>
  <c r="R168"/>
  <c r="P168"/>
  <c r="Q168" s="1"/>
  <c r="N168"/>
  <c r="O168" s="1"/>
  <c r="M168"/>
  <c r="L168"/>
  <c r="J168"/>
  <c r="K168" s="1"/>
  <c r="AP168" s="1"/>
  <c r="I168"/>
  <c r="H168"/>
  <c r="G168"/>
  <c r="F168"/>
  <c r="E168"/>
  <c r="D168"/>
  <c r="C168"/>
  <c r="B168"/>
  <c r="A168"/>
  <c r="AN167"/>
  <c r="AO167" s="1"/>
  <c r="AM167"/>
  <c r="AL167"/>
  <c r="AJ167"/>
  <c r="AK167" s="1"/>
  <c r="AI167"/>
  <c r="AH167"/>
  <c r="AF167"/>
  <c r="AG167" s="1"/>
  <c r="AE167"/>
  <c r="AD167"/>
  <c r="AB167"/>
  <c r="AC167" s="1"/>
  <c r="AA167"/>
  <c r="Z167"/>
  <c r="X167"/>
  <c r="Y167" s="1"/>
  <c r="W167"/>
  <c r="V167"/>
  <c r="T167"/>
  <c r="U167" s="1"/>
  <c r="S167"/>
  <c r="R167"/>
  <c r="P167"/>
  <c r="Q167" s="1"/>
  <c r="N167"/>
  <c r="O167" s="1"/>
  <c r="M167"/>
  <c r="L167"/>
  <c r="J167"/>
  <c r="K167" s="1"/>
  <c r="AP167" s="1"/>
  <c r="I167"/>
  <c r="H167"/>
  <c r="G167"/>
  <c r="F167"/>
  <c r="E167"/>
  <c r="D167"/>
  <c r="C167"/>
  <c r="B167"/>
  <c r="A167"/>
  <c r="AN166"/>
  <c r="AO166" s="1"/>
  <c r="AM166"/>
  <c r="AL166"/>
  <c r="AJ166"/>
  <c r="AK166" s="1"/>
  <c r="AI166"/>
  <c r="AH166"/>
  <c r="AF166"/>
  <c r="AG166" s="1"/>
  <c r="AE166"/>
  <c r="AD166"/>
  <c r="AB166"/>
  <c r="AC166" s="1"/>
  <c r="AA166"/>
  <c r="Z166"/>
  <c r="X166"/>
  <c r="Y166" s="1"/>
  <c r="W166"/>
  <c r="V166"/>
  <c r="T166"/>
  <c r="U166" s="1"/>
  <c r="S166"/>
  <c r="R166"/>
  <c r="P166"/>
  <c r="Q166" s="1"/>
  <c r="N166"/>
  <c r="O166" s="1"/>
  <c r="M166"/>
  <c r="L166"/>
  <c r="J166"/>
  <c r="K166" s="1"/>
  <c r="AP166" s="1"/>
  <c r="I166"/>
  <c r="H166"/>
  <c r="G166"/>
  <c r="F166"/>
  <c r="E166"/>
  <c r="D166"/>
  <c r="C166"/>
  <c r="B166"/>
  <c r="A166"/>
  <c r="AN165"/>
  <c r="AO165" s="1"/>
  <c r="AM165"/>
  <c r="AL165"/>
  <c r="AJ165"/>
  <c r="AK165" s="1"/>
  <c r="AI165"/>
  <c r="AH165"/>
  <c r="AF165"/>
  <c r="AG165" s="1"/>
  <c r="AE165"/>
  <c r="AD165"/>
  <c r="AB165"/>
  <c r="AC165" s="1"/>
  <c r="AA165"/>
  <c r="Z165"/>
  <c r="X165"/>
  <c r="Y165" s="1"/>
  <c r="W165"/>
  <c r="V165"/>
  <c r="T165"/>
  <c r="U165" s="1"/>
  <c r="S165"/>
  <c r="R165"/>
  <c r="P165"/>
  <c r="Q165" s="1"/>
  <c r="N165"/>
  <c r="O165" s="1"/>
  <c r="M165"/>
  <c r="L165"/>
  <c r="J165"/>
  <c r="K165" s="1"/>
  <c r="AP165" s="1"/>
  <c r="I165"/>
  <c r="H165"/>
  <c r="G165"/>
  <c r="F165"/>
  <c r="E165"/>
  <c r="D165"/>
  <c r="C165"/>
  <c r="B165"/>
  <c r="A165"/>
  <c r="AN164"/>
  <c r="AO164" s="1"/>
  <c r="AM164"/>
  <c r="AL164"/>
  <c r="AJ164"/>
  <c r="AK164" s="1"/>
  <c r="AI164"/>
  <c r="AH164"/>
  <c r="AF164"/>
  <c r="AG164" s="1"/>
  <c r="AE164"/>
  <c r="AD164"/>
  <c r="AB164"/>
  <c r="AC164" s="1"/>
  <c r="AA164"/>
  <c r="Z164"/>
  <c r="X164"/>
  <c r="Y164" s="1"/>
  <c r="W164"/>
  <c r="V164"/>
  <c r="T164"/>
  <c r="U164" s="1"/>
  <c r="S164"/>
  <c r="R164"/>
  <c r="P164"/>
  <c r="Q164" s="1"/>
  <c r="N164"/>
  <c r="O164" s="1"/>
  <c r="M164"/>
  <c r="L164"/>
  <c r="J164"/>
  <c r="K164" s="1"/>
  <c r="AP164" s="1"/>
  <c r="I164"/>
  <c r="H164"/>
  <c r="G164"/>
  <c r="F164"/>
  <c r="E164"/>
  <c r="D164"/>
  <c r="C164"/>
  <c r="B164"/>
  <c r="A164"/>
  <c r="AN163"/>
  <c r="AO163" s="1"/>
  <c r="AM163"/>
  <c r="AL163"/>
  <c r="AJ163"/>
  <c r="AK163" s="1"/>
  <c r="AI163"/>
  <c r="AH163"/>
  <c r="AF163"/>
  <c r="AG163" s="1"/>
  <c r="AE163"/>
  <c r="AD163"/>
  <c r="AB163"/>
  <c r="AC163" s="1"/>
  <c r="AA163"/>
  <c r="Z163"/>
  <c r="X163"/>
  <c r="Y163" s="1"/>
  <c r="W163"/>
  <c r="V163"/>
  <c r="T163"/>
  <c r="U163" s="1"/>
  <c r="S163"/>
  <c r="R163"/>
  <c r="P163"/>
  <c r="Q163" s="1"/>
  <c r="N163"/>
  <c r="O163" s="1"/>
  <c r="M163"/>
  <c r="L163"/>
  <c r="J163"/>
  <c r="K163" s="1"/>
  <c r="AP163" s="1"/>
  <c r="I163"/>
  <c r="H163"/>
  <c r="G163"/>
  <c r="F163"/>
  <c r="E163"/>
  <c r="D163"/>
  <c r="C163"/>
  <c r="B163"/>
  <c r="A163"/>
  <c r="AN162"/>
  <c r="AO162" s="1"/>
  <c r="AM162"/>
  <c r="AL162"/>
  <c r="AJ162"/>
  <c r="AK162" s="1"/>
  <c r="AI162"/>
  <c r="AH162"/>
  <c r="AF162"/>
  <c r="AG162" s="1"/>
  <c r="AE162"/>
  <c r="AD162"/>
  <c r="AB162"/>
  <c r="AC162" s="1"/>
  <c r="AA162"/>
  <c r="Z162"/>
  <c r="X162"/>
  <c r="Y162" s="1"/>
  <c r="W162"/>
  <c r="V162"/>
  <c r="T162"/>
  <c r="U162" s="1"/>
  <c r="S162"/>
  <c r="R162"/>
  <c r="P162"/>
  <c r="Q162" s="1"/>
  <c r="N162"/>
  <c r="O162" s="1"/>
  <c r="M162"/>
  <c r="L162"/>
  <c r="J162"/>
  <c r="K162" s="1"/>
  <c r="AP162" s="1"/>
  <c r="I162"/>
  <c r="H162"/>
  <c r="G162"/>
  <c r="F162"/>
  <c r="E162"/>
  <c r="D162"/>
  <c r="C162"/>
  <c r="B162"/>
  <c r="A162"/>
  <c r="AN161"/>
  <c r="AO161" s="1"/>
  <c r="AM161"/>
  <c r="AL161"/>
  <c r="AJ161"/>
  <c r="AK161" s="1"/>
  <c r="AI161"/>
  <c r="AH161"/>
  <c r="AF161"/>
  <c r="AG161" s="1"/>
  <c r="AE161"/>
  <c r="AD161"/>
  <c r="AB161"/>
  <c r="AC161" s="1"/>
  <c r="AA161"/>
  <c r="Z161"/>
  <c r="X161"/>
  <c r="Y161" s="1"/>
  <c r="W161"/>
  <c r="V161"/>
  <c r="T161"/>
  <c r="U161" s="1"/>
  <c r="S161"/>
  <c r="R161"/>
  <c r="P161"/>
  <c r="Q161" s="1"/>
  <c r="N161"/>
  <c r="O161" s="1"/>
  <c r="AP161" s="1"/>
  <c r="M161"/>
  <c r="L161"/>
  <c r="J161"/>
  <c r="K161" s="1"/>
  <c r="I161"/>
  <c r="H161"/>
  <c r="G161"/>
  <c r="F161"/>
  <c r="E161"/>
  <c r="D161"/>
  <c r="C161"/>
  <c r="B161"/>
  <c r="A161"/>
  <c r="AN160"/>
  <c r="AO160" s="1"/>
  <c r="AM160"/>
  <c r="AL160"/>
  <c r="AJ160"/>
  <c r="AK160" s="1"/>
  <c r="AI160"/>
  <c r="AH160"/>
  <c r="AF160"/>
  <c r="AG160" s="1"/>
  <c r="AE160"/>
  <c r="AD160"/>
  <c r="AB160"/>
  <c r="AC160" s="1"/>
  <c r="AA160"/>
  <c r="Z160"/>
  <c r="X160"/>
  <c r="Y160" s="1"/>
  <c r="W160"/>
  <c r="V160"/>
  <c r="T160"/>
  <c r="U160" s="1"/>
  <c r="S160"/>
  <c r="R160"/>
  <c r="P160"/>
  <c r="Q160" s="1"/>
  <c r="N160"/>
  <c r="O160" s="1"/>
  <c r="M160"/>
  <c r="L160"/>
  <c r="J160"/>
  <c r="K160" s="1"/>
  <c r="AP160" s="1"/>
  <c r="I160"/>
  <c r="H160"/>
  <c r="G160"/>
  <c r="F160"/>
  <c r="E160"/>
  <c r="D160"/>
  <c r="C160"/>
  <c r="B160"/>
  <c r="A160"/>
  <c r="AN159"/>
  <c r="AO159" s="1"/>
  <c r="AM159"/>
  <c r="AL159"/>
  <c r="AJ159"/>
  <c r="AK159" s="1"/>
  <c r="AI159"/>
  <c r="AH159"/>
  <c r="AF159"/>
  <c r="AG159" s="1"/>
  <c r="AE159"/>
  <c r="AD159"/>
  <c r="AB159"/>
  <c r="AC159" s="1"/>
  <c r="AA159"/>
  <c r="Z159"/>
  <c r="X159"/>
  <c r="Y159" s="1"/>
  <c r="W159"/>
  <c r="V159"/>
  <c r="T159"/>
  <c r="U159" s="1"/>
  <c r="S159"/>
  <c r="R159"/>
  <c r="P159"/>
  <c r="Q159" s="1"/>
  <c r="N159"/>
  <c r="O159" s="1"/>
  <c r="M159"/>
  <c r="L159"/>
  <c r="J159"/>
  <c r="K159" s="1"/>
  <c r="AP159" s="1"/>
  <c r="I159"/>
  <c r="H159"/>
  <c r="G159"/>
  <c r="F159"/>
  <c r="E159"/>
  <c r="D159"/>
  <c r="C159"/>
  <c r="B159"/>
  <c r="A159"/>
  <c r="AN158"/>
  <c r="AO158" s="1"/>
  <c r="AM158"/>
  <c r="AL158"/>
  <c r="AJ158"/>
  <c r="AK158" s="1"/>
  <c r="AI158"/>
  <c r="AH158"/>
  <c r="AF158"/>
  <c r="AG158" s="1"/>
  <c r="AE158"/>
  <c r="AD158"/>
  <c r="AB158"/>
  <c r="AC158" s="1"/>
  <c r="AA158"/>
  <c r="Z158"/>
  <c r="X158"/>
  <c r="Y158" s="1"/>
  <c r="W158"/>
  <c r="V158"/>
  <c r="T158"/>
  <c r="U158" s="1"/>
  <c r="S158"/>
  <c r="R158"/>
  <c r="P158"/>
  <c r="Q158" s="1"/>
  <c r="N158"/>
  <c r="O158" s="1"/>
  <c r="M158"/>
  <c r="L158"/>
  <c r="J158"/>
  <c r="K158" s="1"/>
  <c r="AP158" s="1"/>
  <c r="I158"/>
  <c r="H158"/>
  <c r="G158"/>
  <c r="F158"/>
  <c r="E158"/>
  <c r="D158"/>
  <c r="C158"/>
  <c r="B158"/>
  <c r="A158"/>
  <c r="AN157"/>
  <c r="AO157" s="1"/>
  <c r="AM157"/>
  <c r="AL157"/>
  <c r="AJ157"/>
  <c r="AK157" s="1"/>
  <c r="AI157"/>
  <c r="AH157"/>
  <c r="AF157"/>
  <c r="AG157" s="1"/>
  <c r="AE157"/>
  <c r="AD157"/>
  <c r="AB157"/>
  <c r="AC157" s="1"/>
  <c r="AA157"/>
  <c r="Z157"/>
  <c r="X157"/>
  <c r="Y157" s="1"/>
  <c r="W157"/>
  <c r="V157"/>
  <c r="T157"/>
  <c r="U157" s="1"/>
  <c r="S157"/>
  <c r="R157"/>
  <c r="P157"/>
  <c r="Q157" s="1"/>
  <c r="N157"/>
  <c r="O157" s="1"/>
  <c r="AP157" s="1"/>
  <c r="M157"/>
  <c r="L157"/>
  <c r="J157"/>
  <c r="K157" s="1"/>
  <c r="I157"/>
  <c r="H157"/>
  <c r="G157"/>
  <c r="F157"/>
  <c r="E157"/>
  <c r="D157"/>
  <c r="C157"/>
  <c r="B157"/>
  <c r="A157"/>
  <c r="AN156"/>
  <c r="AO156" s="1"/>
  <c r="AM156"/>
  <c r="AL156"/>
  <c r="AJ156"/>
  <c r="AK156" s="1"/>
  <c r="AI156"/>
  <c r="AH156"/>
  <c r="AF156"/>
  <c r="AG156" s="1"/>
  <c r="AE156"/>
  <c r="AD156"/>
  <c r="AB156"/>
  <c r="AC156" s="1"/>
  <c r="AA156"/>
  <c r="Z156"/>
  <c r="X156"/>
  <c r="Y156" s="1"/>
  <c r="W156"/>
  <c r="V156"/>
  <c r="T156"/>
  <c r="U156" s="1"/>
  <c r="S156"/>
  <c r="R156"/>
  <c r="P156"/>
  <c r="Q156" s="1"/>
  <c r="N156"/>
  <c r="O156" s="1"/>
  <c r="M156"/>
  <c r="L156"/>
  <c r="J156"/>
  <c r="K156" s="1"/>
  <c r="AP156" s="1"/>
  <c r="I156"/>
  <c r="H156"/>
  <c r="G156"/>
  <c r="F156"/>
  <c r="E156"/>
  <c r="D156"/>
  <c r="C156"/>
  <c r="B156"/>
  <c r="A156"/>
  <c r="AN155"/>
  <c r="AO155" s="1"/>
  <c r="AM155"/>
  <c r="AL155"/>
  <c r="AJ155"/>
  <c r="AK155" s="1"/>
  <c r="AI155"/>
  <c r="AH155"/>
  <c r="AF155"/>
  <c r="AG155" s="1"/>
  <c r="AE155"/>
  <c r="AD155"/>
  <c r="AB155"/>
  <c r="AC155" s="1"/>
  <c r="AA155"/>
  <c r="Z155"/>
  <c r="X155"/>
  <c r="Y155" s="1"/>
  <c r="W155"/>
  <c r="V155"/>
  <c r="T155"/>
  <c r="U155" s="1"/>
  <c r="S155"/>
  <c r="R155"/>
  <c r="P155"/>
  <c r="Q155" s="1"/>
  <c r="N155"/>
  <c r="O155" s="1"/>
  <c r="M155"/>
  <c r="L155"/>
  <c r="J155"/>
  <c r="K155" s="1"/>
  <c r="AP155" s="1"/>
  <c r="I155"/>
  <c r="H155"/>
  <c r="G155"/>
  <c r="F155"/>
  <c r="E155"/>
  <c r="D155"/>
  <c r="C155"/>
  <c r="B155"/>
  <c r="A155"/>
  <c r="AN154"/>
  <c r="AO154" s="1"/>
  <c r="AM154"/>
  <c r="AL154"/>
  <c r="AJ154"/>
  <c r="AK154" s="1"/>
  <c r="AI154"/>
  <c r="AH154"/>
  <c r="AF154"/>
  <c r="AG154" s="1"/>
  <c r="AE154"/>
  <c r="AD154"/>
  <c r="AB154"/>
  <c r="AC154" s="1"/>
  <c r="AA154"/>
  <c r="Z154"/>
  <c r="X154"/>
  <c r="Y154" s="1"/>
  <c r="W154"/>
  <c r="V154"/>
  <c r="T154"/>
  <c r="U154" s="1"/>
  <c r="S154"/>
  <c r="R154"/>
  <c r="P154"/>
  <c r="Q154" s="1"/>
  <c r="N154"/>
  <c r="O154" s="1"/>
  <c r="M154"/>
  <c r="L154"/>
  <c r="J154"/>
  <c r="K154" s="1"/>
  <c r="AP154" s="1"/>
  <c r="I154"/>
  <c r="H154"/>
  <c r="G154"/>
  <c r="F154"/>
  <c r="E154"/>
  <c r="D154"/>
  <c r="C154"/>
  <c r="B154"/>
  <c r="A154"/>
  <c r="AN153"/>
  <c r="AO153" s="1"/>
  <c r="AM153"/>
  <c r="AL153"/>
  <c r="AJ153"/>
  <c r="AK153" s="1"/>
  <c r="AI153"/>
  <c r="AH153"/>
  <c r="AF153"/>
  <c r="AG153" s="1"/>
  <c r="AE153"/>
  <c r="AD153"/>
  <c r="AB153"/>
  <c r="AC153" s="1"/>
  <c r="AA153"/>
  <c r="Z153"/>
  <c r="X153"/>
  <c r="Y153" s="1"/>
  <c r="W153"/>
  <c r="V153"/>
  <c r="T153"/>
  <c r="U153" s="1"/>
  <c r="S153"/>
  <c r="R153"/>
  <c r="P153"/>
  <c r="Q153" s="1"/>
  <c r="N153"/>
  <c r="O153" s="1"/>
  <c r="AP153" s="1"/>
  <c r="M153"/>
  <c r="L153"/>
  <c r="J153"/>
  <c r="K153" s="1"/>
  <c r="I153"/>
  <c r="H153"/>
  <c r="G153"/>
  <c r="F153"/>
  <c r="E153"/>
  <c r="D153"/>
  <c r="C153"/>
  <c r="B153"/>
  <c r="A153"/>
  <c r="AN152"/>
  <c r="AO152" s="1"/>
  <c r="AM152"/>
  <c r="AL152"/>
  <c r="AJ152"/>
  <c r="AK152" s="1"/>
  <c r="AI152"/>
  <c r="AH152"/>
  <c r="AF152"/>
  <c r="AG152" s="1"/>
  <c r="AE152"/>
  <c r="AD152"/>
  <c r="AB152"/>
  <c r="AC152" s="1"/>
  <c r="AA152"/>
  <c r="Z152"/>
  <c r="X152"/>
  <c r="Y152" s="1"/>
  <c r="W152"/>
  <c r="V152"/>
  <c r="T152"/>
  <c r="U152" s="1"/>
  <c r="S152"/>
  <c r="R152"/>
  <c r="P152"/>
  <c r="Q152" s="1"/>
  <c r="N152"/>
  <c r="O152" s="1"/>
  <c r="M152"/>
  <c r="L152"/>
  <c r="J152"/>
  <c r="K152" s="1"/>
  <c r="AP152" s="1"/>
  <c r="I152"/>
  <c r="H152"/>
  <c r="G152"/>
  <c r="F152"/>
  <c r="E152"/>
  <c r="D152"/>
  <c r="C152"/>
  <c r="B152"/>
  <c r="A152"/>
  <c r="AN151"/>
  <c r="AO151" s="1"/>
  <c r="AM151"/>
  <c r="AL151"/>
  <c r="AJ151"/>
  <c r="AK151" s="1"/>
  <c r="AI151"/>
  <c r="AH151"/>
  <c r="AF151"/>
  <c r="AG151" s="1"/>
  <c r="AE151"/>
  <c r="AD151"/>
  <c r="AB151"/>
  <c r="AC151" s="1"/>
  <c r="AA151"/>
  <c r="Z151"/>
  <c r="X151"/>
  <c r="Y151" s="1"/>
  <c r="W151"/>
  <c r="V151"/>
  <c r="T151"/>
  <c r="U151" s="1"/>
  <c r="S151"/>
  <c r="R151"/>
  <c r="P151"/>
  <c r="Q151" s="1"/>
  <c r="N151"/>
  <c r="O151" s="1"/>
  <c r="M151"/>
  <c r="L151"/>
  <c r="J151"/>
  <c r="K151" s="1"/>
  <c r="AP151" s="1"/>
  <c r="I151"/>
  <c r="H151"/>
  <c r="G151"/>
  <c r="F151"/>
  <c r="E151"/>
  <c r="D151"/>
  <c r="C151"/>
  <c r="B151"/>
  <c r="A151"/>
  <c r="AN150"/>
  <c r="AO150" s="1"/>
  <c r="AM150"/>
  <c r="AL150"/>
  <c r="AJ150"/>
  <c r="AK150" s="1"/>
  <c r="AI150"/>
  <c r="AH150"/>
  <c r="AF150"/>
  <c r="AG150" s="1"/>
  <c r="AE150"/>
  <c r="AD150"/>
  <c r="AB150"/>
  <c r="AC150" s="1"/>
  <c r="AA150"/>
  <c r="Z150"/>
  <c r="X150"/>
  <c r="Y150" s="1"/>
  <c r="W150"/>
  <c r="V150"/>
  <c r="T150"/>
  <c r="U150" s="1"/>
  <c r="S150"/>
  <c r="R150"/>
  <c r="P150"/>
  <c r="Q150" s="1"/>
  <c r="N150"/>
  <c r="O150" s="1"/>
  <c r="M150"/>
  <c r="L150"/>
  <c r="J150"/>
  <c r="K150" s="1"/>
  <c r="AP150" s="1"/>
  <c r="I150"/>
  <c r="H150"/>
  <c r="G150"/>
  <c r="F150"/>
  <c r="E150"/>
  <c r="D150"/>
  <c r="C150"/>
  <c r="B150"/>
  <c r="A150"/>
  <c r="AN149"/>
  <c r="AO149" s="1"/>
  <c r="AM149"/>
  <c r="AL149"/>
  <c r="AJ149"/>
  <c r="AK149" s="1"/>
  <c r="AI149"/>
  <c r="AH149"/>
  <c r="AF149"/>
  <c r="AG149" s="1"/>
  <c r="AE149"/>
  <c r="AD149"/>
  <c r="AB149"/>
  <c r="AC149" s="1"/>
  <c r="AA149"/>
  <c r="Z149"/>
  <c r="X149"/>
  <c r="Y149" s="1"/>
  <c r="W149"/>
  <c r="V149"/>
  <c r="T149"/>
  <c r="U149" s="1"/>
  <c r="S149"/>
  <c r="R149"/>
  <c r="P149"/>
  <c r="Q149" s="1"/>
  <c r="N149"/>
  <c r="O149" s="1"/>
  <c r="AP149" s="1"/>
  <c r="M149"/>
  <c r="L149"/>
  <c r="J149"/>
  <c r="K149" s="1"/>
  <c r="I149"/>
  <c r="H149"/>
  <c r="G149"/>
  <c r="F149"/>
  <c r="E149"/>
  <c r="D149"/>
  <c r="C149"/>
  <c r="B149"/>
  <c r="A149"/>
  <c r="AN148"/>
  <c r="AO148" s="1"/>
  <c r="AM148"/>
  <c r="AL148"/>
  <c r="AJ148"/>
  <c r="AK148" s="1"/>
  <c r="AI148"/>
  <c r="AH148"/>
  <c r="AF148"/>
  <c r="AG148" s="1"/>
  <c r="AE148"/>
  <c r="AD148"/>
  <c r="AB148"/>
  <c r="AC148" s="1"/>
  <c r="AA148"/>
  <c r="Z148"/>
  <c r="X148"/>
  <c r="Y148" s="1"/>
  <c r="W148"/>
  <c r="V148"/>
  <c r="T148"/>
  <c r="U148" s="1"/>
  <c r="S148"/>
  <c r="R148"/>
  <c r="P148"/>
  <c r="Q148" s="1"/>
  <c r="N148"/>
  <c r="O148" s="1"/>
  <c r="M148"/>
  <c r="L148"/>
  <c r="J148"/>
  <c r="K148" s="1"/>
  <c r="AP148" s="1"/>
  <c r="I148"/>
  <c r="H148"/>
  <c r="G148"/>
  <c r="F148"/>
  <c r="E148"/>
  <c r="D148"/>
  <c r="C148"/>
  <c r="B148"/>
  <c r="A148"/>
  <c r="AN147"/>
  <c r="AO147" s="1"/>
  <c r="AM147"/>
  <c r="AL147"/>
  <c r="AJ147"/>
  <c r="AK147" s="1"/>
  <c r="AI147"/>
  <c r="AH147"/>
  <c r="AF147"/>
  <c r="AG147" s="1"/>
  <c r="AE147"/>
  <c r="AD147"/>
  <c r="AB147"/>
  <c r="AC147" s="1"/>
  <c r="AA147"/>
  <c r="Z147"/>
  <c r="X147"/>
  <c r="Y147" s="1"/>
  <c r="W147"/>
  <c r="V147"/>
  <c r="T147"/>
  <c r="U147" s="1"/>
  <c r="S147"/>
  <c r="R147"/>
  <c r="P147"/>
  <c r="Q147" s="1"/>
  <c r="N147"/>
  <c r="O147" s="1"/>
  <c r="M147"/>
  <c r="L147"/>
  <c r="J147"/>
  <c r="K147" s="1"/>
  <c r="AP147" s="1"/>
  <c r="I147"/>
  <c r="H147"/>
  <c r="G147"/>
  <c r="F147"/>
  <c r="E147"/>
  <c r="D147"/>
  <c r="C147"/>
  <c r="B147"/>
  <c r="A147"/>
  <c r="AN146"/>
  <c r="AO146" s="1"/>
  <c r="AM146"/>
  <c r="AL146"/>
  <c r="AJ146"/>
  <c r="AK146" s="1"/>
  <c r="AI146"/>
  <c r="AH146"/>
  <c r="AF146"/>
  <c r="AG146" s="1"/>
  <c r="AE146"/>
  <c r="AD146"/>
  <c r="AB146"/>
  <c r="AC146" s="1"/>
  <c r="AA146"/>
  <c r="Z146"/>
  <c r="X146"/>
  <c r="Y146" s="1"/>
  <c r="W146"/>
  <c r="V146"/>
  <c r="T146"/>
  <c r="U146" s="1"/>
  <c r="S146"/>
  <c r="R146"/>
  <c r="P146"/>
  <c r="Q146" s="1"/>
  <c r="N146"/>
  <c r="O146" s="1"/>
  <c r="M146"/>
  <c r="L146"/>
  <c r="J146"/>
  <c r="K146" s="1"/>
  <c r="AP146" s="1"/>
  <c r="I146"/>
  <c r="H146"/>
  <c r="G146"/>
  <c r="F146"/>
  <c r="E146"/>
  <c r="D146"/>
  <c r="C146"/>
  <c r="B146"/>
  <c r="A146"/>
  <c r="AN145"/>
  <c r="AO145" s="1"/>
  <c r="AM145"/>
  <c r="AL145"/>
  <c r="AJ145"/>
  <c r="AK145" s="1"/>
  <c r="AI145"/>
  <c r="AH145"/>
  <c r="AF145"/>
  <c r="AG145" s="1"/>
  <c r="AE145"/>
  <c r="AD145"/>
  <c r="AB145"/>
  <c r="AC145" s="1"/>
  <c r="AA145"/>
  <c r="Z145"/>
  <c r="X145"/>
  <c r="Y145" s="1"/>
  <c r="W145"/>
  <c r="V145"/>
  <c r="T145"/>
  <c r="U145" s="1"/>
  <c r="S145"/>
  <c r="R145"/>
  <c r="P145"/>
  <c r="Q145" s="1"/>
  <c r="N145"/>
  <c r="O145" s="1"/>
  <c r="AP145" s="1"/>
  <c r="M145"/>
  <c r="L145"/>
  <c r="J145"/>
  <c r="K145" s="1"/>
  <c r="I145"/>
  <c r="H145"/>
  <c r="G145"/>
  <c r="F145"/>
  <c r="E145"/>
  <c r="D145"/>
  <c r="C145"/>
  <c r="B145"/>
  <c r="A145"/>
  <c r="AN144"/>
  <c r="AO144" s="1"/>
  <c r="AM144"/>
  <c r="AL144"/>
  <c r="AJ144"/>
  <c r="AK144" s="1"/>
  <c r="AI144"/>
  <c r="AH144"/>
  <c r="AF144"/>
  <c r="AG144" s="1"/>
  <c r="AE144"/>
  <c r="AD144"/>
  <c r="AB144"/>
  <c r="AC144" s="1"/>
  <c r="AA144"/>
  <c r="Z144"/>
  <c r="X144"/>
  <c r="Y144" s="1"/>
  <c r="W144"/>
  <c r="V144"/>
  <c r="T144"/>
  <c r="U144" s="1"/>
  <c r="S144"/>
  <c r="R144"/>
  <c r="P144"/>
  <c r="Q144" s="1"/>
  <c r="N144"/>
  <c r="O144" s="1"/>
  <c r="M144"/>
  <c r="L144"/>
  <c r="J144"/>
  <c r="K144" s="1"/>
  <c r="AP144" s="1"/>
  <c r="I144"/>
  <c r="H144"/>
  <c r="G144"/>
  <c r="F144"/>
  <c r="E144"/>
  <c r="D144"/>
  <c r="C144"/>
  <c r="B144"/>
  <c r="A144"/>
  <c r="AN143"/>
  <c r="AO143" s="1"/>
  <c r="AM143"/>
  <c r="AL143"/>
  <c r="AJ143"/>
  <c r="AK143" s="1"/>
  <c r="AI143"/>
  <c r="AH143"/>
  <c r="AF143"/>
  <c r="AG143" s="1"/>
  <c r="AE143"/>
  <c r="AD143"/>
  <c r="AB143"/>
  <c r="AC143" s="1"/>
  <c r="AA143"/>
  <c r="Z143"/>
  <c r="X143"/>
  <c r="Y143" s="1"/>
  <c r="W143"/>
  <c r="V143"/>
  <c r="T143"/>
  <c r="U143" s="1"/>
  <c r="S143"/>
  <c r="R143"/>
  <c r="P143"/>
  <c r="Q143" s="1"/>
  <c r="N143"/>
  <c r="O143" s="1"/>
  <c r="M143"/>
  <c r="L143"/>
  <c r="J143"/>
  <c r="K143" s="1"/>
  <c r="AP143" s="1"/>
  <c r="I143"/>
  <c r="H143"/>
  <c r="G143"/>
  <c r="F143"/>
  <c r="E143"/>
  <c r="D143"/>
  <c r="C143"/>
  <c r="B143"/>
  <c r="A143"/>
  <c r="AN142"/>
  <c r="AO142" s="1"/>
  <c r="AM142"/>
  <c r="AL142"/>
  <c r="AJ142"/>
  <c r="AK142" s="1"/>
  <c r="AI142"/>
  <c r="AH142"/>
  <c r="AF142"/>
  <c r="AG142" s="1"/>
  <c r="AE142"/>
  <c r="AD142"/>
  <c r="AB142"/>
  <c r="AC142" s="1"/>
  <c r="AA142"/>
  <c r="Z142"/>
  <c r="X142"/>
  <c r="Y142" s="1"/>
  <c r="W142"/>
  <c r="V142"/>
  <c r="T142"/>
  <c r="U142" s="1"/>
  <c r="S142"/>
  <c r="R142"/>
  <c r="P142"/>
  <c r="Q142" s="1"/>
  <c r="N142"/>
  <c r="O142" s="1"/>
  <c r="M142"/>
  <c r="L142"/>
  <c r="J142"/>
  <c r="K142" s="1"/>
  <c r="AP142" s="1"/>
  <c r="I142"/>
  <c r="H142"/>
  <c r="G142"/>
  <c r="F142"/>
  <c r="E142"/>
  <c r="D142"/>
  <c r="C142"/>
  <c r="B142"/>
  <c r="A142"/>
  <c r="AN141"/>
  <c r="AO141" s="1"/>
  <c r="AM141"/>
  <c r="AL141"/>
  <c r="AJ141"/>
  <c r="AK141" s="1"/>
  <c r="AI141"/>
  <c r="AH141"/>
  <c r="AF141"/>
  <c r="AG141" s="1"/>
  <c r="AE141"/>
  <c r="AD141"/>
  <c r="AB141"/>
  <c r="AC141" s="1"/>
  <c r="AA141"/>
  <c r="Z141"/>
  <c r="X141"/>
  <c r="Y141" s="1"/>
  <c r="W141"/>
  <c r="V141"/>
  <c r="T141"/>
  <c r="U141" s="1"/>
  <c r="S141"/>
  <c r="R141"/>
  <c r="P141"/>
  <c r="Q141" s="1"/>
  <c r="N141"/>
  <c r="O141" s="1"/>
  <c r="AP141" s="1"/>
  <c r="M141"/>
  <c r="L141"/>
  <c r="J141"/>
  <c r="K141" s="1"/>
  <c r="I141"/>
  <c r="H141"/>
  <c r="G141"/>
  <c r="F141"/>
  <c r="E141"/>
  <c r="D141"/>
  <c r="C141"/>
  <c r="B141"/>
  <c r="A141"/>
  <c r="AN140"/>
  <c r="AO140" s="1"/>
  <c r="AM140"/>
  <c r="AL140"/>
  <c r="AJ140"/>
  <c r="AK140" s="1"/>
  <c r="AI140"/>
  <c r="AH140"/>
  <c r="AF140"/>
  <c r="AG140" s="1"/>
  <c r="AE140"/>
  <c r="AD140"/>
  <c r="AB140"/>
  <c r="AC140" s="1"/>
  <c r="AA140"/>
  <c r="Z140"/>
  <c r="X140"/>
  <c r="Y140" s="1"/>
  <c r="W140"/>
  <c r="V140"/>
  <c r="T140"/>
  <c r="U140" s="1"/>
  <c r="S140"/>
  <c r="R140"/>
  <c r="P140"/>
  <c r="Q140" s="1"/>
  <c r="N140"/>
  <c r="O140" s="1"/>
  <c r="M140"/>
  <c r="L140"/>
  <c r="J140"/>
  <c r="K140" s="1"/>
  <c r="AP140" s="1"/>
  <c r="I140"/>
  <c r="H140"/>
  <c r="G140"/>
  <c r="F140"/>
  <c r="E140"/>
  <c r="D140"/>
  <c r="C140"/>
  <c r="B140"/>
  <c r="A140"/>
  <c r="AN139"/>
  <c r="AO139" s="1"/>
  <c r="AM139"/>
  <c r="AL139"/>
  <c r="AJ139"/>
  <c r="AK139" s="1"/>
  <c r="AI139"/>
  <c r="AH139"/>
  <c r="AF139"/>
  <c r="AG139" s="1"/>
  <c r="AE139"/>
  <c r="AD139"/>
  <c r="AB139"/>
  <c r="AC139" s="1"/>
  <c r="AA139"/>
  <c r="Z139"/>
  <c r="X139"/>
  <c r="Y139" s="1"/>
  <c r="W139"/>
  <c r="V139"/>
  <c r="T139"/>
  <c r="U139" s="1"/>
  <c r="S139"/>
  <c r="R139"/>
  <c r="P139"/>
  <c r="Q139" s="1"/>
  <c r="N139"/>
  <c r="O139" s="1"/>
  <c r="M139"/>
  <c r="L139"/>
  <c r="J139"/>
  <c r="K139" s="1"/>
  <c r="AP139" s="1"/>
  <c r="I139"/>
  <c r="H139"/>
  <c r="G139"/>
  <c r="F139"/>
  <c r="E139"/>
  <c r="D139"/>
  <c r="C139"/>
  <c r="B139"/>
  <c r="A139"/>
  <c r="AN138"/>
  <c r="AO138" s="1"/>
  <c r="AM138"/>
  <c r="AL138"/>
  <c r="AJ138"/>
  <c r="AK138" s="1"/>
  <c r="AI138"/>
  <c r="AH138"/>
  <c r="AF138"/>
  <c r="AG138" s="1"/>
  <c r="AE138"/>
  <c r="AD138"/>
  <c r="AB138"/>
  <c r="AC138" s="1"/>
  <c r="AA138"/>
  <c r="Z138"/>
  <c r="X138"/>
  <c r="Y138" s="1"/>
  <c r="W138"/>
  <c r="V138"/>
  <c r="T138"/>
  <c r="U138" s="1"/>
  <c r="S138"/>
  <c r="R138"/>
  <c r="P138"/>
  <c r="Q138" s="1"/>
  <c r="N138"/>
  <c r="O138" s="1"/>
  <c r="M138"/>
  <c r="L138"/>
  <c r="J138"/>
  <c r="K138" s="1"/>
  <c r="AP138" s="1"/>
  <c r="I138"/>
  <c r="H138"/>
  <c r="B138"/>
  <c r="A138"/>
  <c r="AN137"/>
  <c r="AO137" s="1"/>
  <c r="AM137"/>
  <c r="AL137"/>
  <c r="AJ137"/>
  <c r="AK137" s="1"/>
  <c r="AI137"/>
  <c r="AH137"/>
  <c r="AF137"/>
  <c r="AG137" s="1"/>
  <c r="AE137"/>
  <c r="AD137"/>
  <c r="AB137"/>
  <c r="AC137" s="1"/>
  <c r="AA137"/>
  <c r="Z137"/>
  <c r="X137"/>
  <c r="Y137" s="1"/>
  <c r="W137"/>
  <c r="V137"/>
  <c r="T137"/>
  <c r="U137" s="1"/>
  <c r="S137"/>
  <c r="R137"/>
  <c r="P137"/>
  <c r="Q137" s="1"/>
  <c r="O137"/>
  <c r="N137"/>
  <c r="M137"/>
  <c r="L137"/>
  <c r="K137"/>
  <c r="J137"/>
  <c r="I137"/>
  <c r="H137"/>
  <c r="B137"/>
  <c r="A137"/>
  <c r="AO136"/>
  <c r="AN136"/>
  <c r="AM136"/>
  <c r="AL136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N136"/>
  <c r="O136" s="1"/>
  <c r="M136"/>
  <c r="L136"/>
  <c r="J136"/>
  <c r="K136" s="1"/>
  <c r="AP136" s="1"/>
  <c r="I136"/>
  <c r="H136"/>
  <c r="B136"/>
  <c r="A136"/>
  <c r="AO135"/>
  <c r="AN135"/>
  <c r="AM135"/>
  <c r="AL135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N135"/>
  <c r="O135" s="1"/>
  <c r="M135"/>
  <c r="L135"/>
  <c r="J135"/>
  <c r="K135" s="1"/>
  <c r="AP135" s="1"/>
  <c r="I135"/>
  <c r="H135"/>
  <c r="B135"/>
  <c r="A135"/>
  <c r="AN134"/>
  <c r="AO134" s="1"/>
  <c r="AM134"/>
  <c r="AL134"/>
  <c r="AJ134"/>
  <c r="AK134" s="1"/>
  <c r="AI134"/>
  <c r="AH134"/>
  <c r="AF134"/>
  <c r="AG134" s="1"/>
  <c r="AE134"/>
  <c r="AD134"/>
  <c r="AB134"/>
  <c r="AC134" s="1"/>
  <c r="AA134"/>
  <c r="Z134"/>
  <c r="X134"/>
  <c r="Y134" s="1"/>
  <c r="W134"/>
  <c r="V134"/>
  <c r="T134"/>
  <c r="U134" s="1"/>
  <c r="S134"/>
  <c r="R134"/>
  <c r="P134"/>
  <c r="Q134" s="1"/>
  <c r="N134"/>
  <c r="O134" s="1"/>
  <c r="M134"/>
  <c r="L134"/>
  <c r="J134"/>
  <c r="K134" s="1"/>
  <c r="AP134" s="1"/>
  <c r="I134"/>
  <c r="H134"/>
  <c r="B134"/>
  <c r="A134"/>
  <c r="AN133"/>
  <c r="AO133" s="1"/>
  <c r="AM133"/>
  <c r="AL133"/>
  <c r="AJ133"/>
  <c r="AK133" s="1"/>
  <c r="AI133"/>
  <c r="AH133"/>
  <c r="AF133"/>
  <c r="AG133" s="1"/>
  <c r="AE133"/>
  <c r="AD133"/>
  <c r="AB133"/>
  <c r="AC133" s="1"/>
  <c r="AA133"/>
  <c r="Z133"/>
  <c r="X133"/>
  <c r="Y133" s="1"/>
  <c r="W133"/>
  <c r="V133"/>
  <c r="T133"/>
  <c r="U133" s="1"/>
  <c r="S133"/>
  <c r="R133"/>
  <c r="P133"/>
  <c r="Q133" s="1"/>
  <c r="O133"/>
  <c r="N133"/>
  <c r="M133"/>
  <c r="L133"/>
  <c r="K133"/>
  <c r="J133"/>
  <c r="I133"/>
  <c r="H133"/>
  <c r="B133"/>
  <c r="A133"/>
  <c r="AO132"/>
  <c r="AN132"/>
  <c r="AM132"/>
  <c r="AL132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S132"/>
  <c r="R132"/>
  <c r="Q132"/>
  <c r="P132"/>
  <c r="N132"/>
  <c r="O132" s="1"/>
  <c r="M132"/>
  <c r="L132"/>
  <c r="J132"/>
  <c r="K132" s="1"/>
  <c r="AP132" s="1"/>
  <c r="I132"/>
  <c r="H132"/>
  <c r="B132"/>
  <c r="A132"/>
  <c r="AO131"/>
  <c r="AN131"/>
  <c r="AM131"/>
  <c r="AL131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S131"/>
  <c r="R131"/>
  <c r="Q131"/>
  <c r="P131"/>
  <c r="O131"/>
  <c r="N131"/>
  <c r="M131"/>
  <c r="L131"/>
  <c r="K131"/>
  <c r="AP131" s="1"/>
  <c r="J131"/>
  <c r="I131"/>
  <c r="H131"/>
  <c r="B131"/>
  <c r="A131"/>
  <c r="AN130"/>
  <c r="AO130" s="1"/>
  <c r="AM130"/>
  <c r="AL130"/>
  <c r="AJ130"/>
  <c r="AK130" s="1"/>
  <c r="AI130"/>
  <c r="AH130"/>
  <c r="AF130"/>
  <c r="AG130" s="1"/>
  <c r="AE130"/>
  <c r="AD130"/>
  <c r="AB130"/>
  <c r="AC130" s="1"/>
  <c r="AA130"/>
  <c r="Z130"/>
  <c r="X130"/>
  <c r="Y130" s="1"/>
  <c r="W130"/>
  <c r="V130"/>
  <c r="T130"/>
  <c r="U130" s="1"/>
  <c r="S130"/>
  <c r="R130"/>
  <c r="P130"/>
  <c r="Q130" s="1"/>
  <c r="N130"/>
  <c r="O130" s="1"/>
  <c r="M130"/>
  <c r="L130"/>
  <c r="J130"/>
  <c r="K130" s="1"/>
  <c r="AP130" s="1"/>
  <c r="I130"/>
  <c r="H130"/>
  <c r="B130"/>
  <c r="A130"/>
  <c r="AO129"/>
  <c r="AN129"/>
  <c r="AM129"/>
  <c r="AL129"/>
  <c r="AK129"/>
  <c r="AJ129"/>
  <c r="AI129"/>
  <c r="AH129"/>
  <c r="AG129"/>
  <c r="AF129"/>
  <c r="AE129"/>
  <c r="AD129"/>
  <c r="AB129"/>
  <c r="AC129" s="1"/>
  <c r="AA129"/>
  <c r="Z129"/>
  <c r="X129"/>
  <c r="Y129" s="1"/>
  <c r="W129"/>
  <c r="V129"/>
  <c r="T129"/>
  <c r="U129" s="1"/>
  <c r="S129"/>
  <c r="R129"/>
  <c r="P129"/>
  <c r="Q129" s="1"/>
  <c r="O129"/>
  <c r="N129"/>
  <c r="M129"/>
  <c r="L129"/>
  <c r="K129"/>
  <c r="J129"/>
  <c r="I129"/>
  <c r="H129"/>
  <c r="B129"/>
  <c r="A129"/>
  <c r="AO128"/>
  <c r="AN128"/>
  <c r="AM128"/>
  <c r="AL128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S128"/>
  <c r="R128"/>
  <c r="Q128"/>
  <c r="P128"/>
  <c r="N128"/>
  <c r="O128" s="1"/>
  <c r="M128"/>
  <c r="L128"/>
  <c r="J128"/>
  <c r="K128" s="1"/>
  <c r="AP128" s="1"/>
  <c r="I128"/>
  <c r="H128"/>
  <c r="B128"/>
  <c r="A128"/>
  <c r="AO127"/>
  <c r="AN127"/>
  <c r="AM127"/>
  <c r="AL127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S127"/>
  <c r="R127"/>
  <c r="Q127"/>
  <c r="P127"/>
  <c r="N127"/>
  <c r="O127" s="1"/>
  <c r="M127"/>
  <c r="L127"/>
  <c r="J127"/>
  <c r="K127" s="1"/>
  <c r="AP127" s="1"/>
  <c r="I127"/>
  <c r="H127"/>
  <c r="B127"/>
  <c r="A127"/>
  <c r="AN126"/>
  <c r="AO126" s="1"/>
  <c r="AM126"/>
  <c r="AL126"/>
  <c r="AJ126"/>
  <c r="AK126" s="1"/>
  <c r="AI126"/>
  <c r="AH126"/>
  <c r="AF126"/>
  <c r="AG126" s="1"/>
  <c r="AE126"/>
  <c r="AD126"/>
  <c r="AB126"/>
  <c r="AC126" s="1"/>
  <c r="AA126"/>
  <c r="Z126"/>
  <c r="X126"/>
  <c r="Y126" s="1"/>
  <c r="W126"/>
  <c r="V126"/>
  <c r="T126"/>
  <c r="U126" s="1"/>
  <c r="S126"/>
  <c r="R126"/>
  <c r="P126"/>
  <c r="Q126" s="1"/>
  <c r="O126"/>
  <c r="N126"/>
  <c r="M126"/>
  <c r="L126"/>
  <c r="J126"/>
  <c r="K126" s="1"/>
  <c r="AP126" s="1"/>
  <c r="I126"/>
  <c r="H126"/>
  <c r="B126"/>
  <c r="A126"/>
  <c r="AN125"/>
  <c r="AO125" s="1"/>
  <c r="AM125"/>
  <c r="AL125"/>
  <c r="AJ125"/>
  <c r="AK125" s="1"/>
  <c r="AI125"/>
  <c r="AH125"/>
  <c r="AF125"/>
  <c r="AG125" s="1"/>
  <c r="AE125"/>
  <c r="AD125"/>
  <c r="AB125"/>
  <c r="AC125" s="1"/>
  <c r="AA125"/>
  <c r="Z125"/>
  <c r="X125"/>
  <c r="Y125" s="1"/>
  <c r="W125"/>
  <c r="V125"/>
  <c r="T125"/>
  <c r="U125" s="1"/>
  <c r="S125"/>
  <c r="R125"/>
  <c r="P125"/>
  <c r="Q125" s="1"/>
  <c r="O125"/>
  <c r="N125"/>
  <c r="M125"/>
  <c r="L125"/>
  <c r="K125"/>
  <c r="J125"/>
  <c r="I125"/>
  <c r="H125"/>
  <c r="B125"/>
  <c r="A125"/>
  <c r="AO124"/>
  <c r="AN124"/>
  <c r="AM124"/>
  <c r="AL124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S124"/>
  <c r="R124"/>
  <c r="Q124"/>
  <c r="P124"/>
  <c r="N124"/>
  <c r="O124" s="1"/>
  <c r="M124"/>
  <c r="L124"/>
  <c r="J124"/>
  <c r="K124" s="1"/>
  <c r="I124"/>
  <c r="H124"/>
  <c r="B124"/>
  <c r="A124"/>
  <c r="AO123"/>
  <c r="AN123"/>
  <c r="AM123"/>
  <c r="AL123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S123"/>
  <c r="R123"/>
  <c r="Q123"/>
  <c r="P123"/>
  <c r="N123"/>
  <c r="O123" s="1"/>
  <c r="M123"/>
  <c r="L123"/>
  <c r="J123"/>
  <c r="K123" s="1"/>
  <c r="AP123" s="1"/>
  <c r="I123"/>
  <c r="H123"/>
  <c r="B123"/>
  <c r="A123"/>
  <c r="AN122"/>
  <c r="AO122" s="1"/>
  <c r="AM122"/>
  <c r="AL122"/>
  <c r="AJ122"/>
  <c r="AK122" s="1"/>
  <c r="AI122"/>
  <c r="AH122"/>
  <c r="AF122"/>
  <c r="AG122" s="1"/>
  <c r="AE122"/>
  <c r="AD122"/>
  <c r="AB122"/>
  <c r="AC122" s="1"/>
  <c r="AA122"/>
  <c r="Z122"/>
  <c r="X122"/>
  <c r="Y122" s="1"/>
  <c r="W122"/>
  <c r="V122"/>
  <c r="T122"/>
  <c r="U122" s="1"/>
  <c r="S122"/>
  <c r="R122"/>
  <c r="P122"/>
  <c r="Q122" s="1"/>
  <c r="O122"/>
  <c r="N122"/>
  <c r="M122"/>
  <c r="L122"/>
  <c r="K122"/>
  <c r="J122"/>
  <c r="I122"/>
  <c r="H122"/>
  <c r="B122"/>
  <c r="A122"/>
  <c r="AN121"/>
  <c r="AO121" s="1"/>
  <c r="AM121"/>
  <c r="AL121"/>
  <c r="AJ121"/>
  <c r="AK121" s="1"/>
  <c r="AI121"/>
  <c r="AH121"/>
  <c r="AF121"/>
  <c r="AG121" s="1"/>
  <c r="AE121"/>
  <c r="AD121"/>
  <c r="AB121"/>
  <c r="AC121" s="1"/>
  <c r="AA121"/>
  <c r="Z121"/>
  <c r="X121"/>
  <c r="Y121" s="1"/>
  <c r="W121"/>
  <c r="V121"/>
  <c r="T121"/>
  <c r="U121" s="1"/>
  <c r="S121"/>
  <c r="R121"/>
  <c r="P121"/>
  <c r="Q121" s="1"/>
  <c r="O121"/>
  <c r="N121"/>
  <c r="M121"/>
  <c r="L121"/>
  <c r="K121"/>
  <c r="J121"/>
  <c r="I121"/>
  <c r="H121"/>
  <c r="B121"/>
  <c r="A121"/>
  <c r="AO120"/>
  <c r="AN120"/>
  <c r="AM120"/>
  <c r="AL120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S120"/>
  <c r="R120"/>
  <c r="Q120"/>
  <c r="P120"/>
  <c r="N120"/>
  <c r="O120" s="1"/>
  <c r="M120"/>
  <c r="L120"/>
  <c r="J120"/>
  <c r="K120" s="1"/>
  <c r="AP120" s="1"/>
  <c r="I120"/>
  <c r="H120"/>
  <c r="B120"/>
  <c r="A120"/>
  <c r="AO119"/>
  <c r="AN119"/>
  <c r="AM119"/>
  <c r="AL119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S119"/>
  <c r="R119"/>
  <c r="Q119"/>
  <c r="P119"/>
  <c r="N119"/>
  <c r="O119" s="1"/>
  <c r="M119"/>
  <c r="L119"/>
  <c r="J119"/>
  <c r="K119" s="1"/>
  <c r="AP119" s="1"/>
  <c r="I119"/>
  <c r="H119"/>
  <c r="B119"/>
  <c r="A119"/>
  <c r="AO118"/>
  <c r="AN118"/>
  <c r="AM118"/>
  <c r="AL118"/>
  <c r="AK118"/>
  <c r="AJ118"/>
  <c r="AI118"/>
  <c r="AH118"/>
  <c r="AG118"/>
  <c r="AF118"/>
  <c r="AE118"/>
  <c r="AD118"/>
  <c r="AC118"/>
  <c r="AB118"/>
  <c r="AA118"/>
  <c r="Z118"/>
  <c r="X118"/>
  <c r="Y118" s="1"/>
  <c r="W118"/>
  <c r="V118"/>
  <c r="T118"/>
  <c r="U118" s="1"/>
  <c r="S118"/>
  <c r="R118"/>
  <c r="P118"/>
  <c r="Q118" s="1"/>
  <c r="O118"/>
  <c r="N118"/>
  <c r="M118"/>
  <c r="L118"/>
  <c r="K118"/>
  <c r="AP118" s="1"/>
  <c r="J118"/>
  <c r="I118"/>
  <c r="H118"/>
  <c r="B118"/>
  <c r="A118"/>
  <c r="AN117"/>
  <c r="AO117" s="1"/>
  <c r="AM117"/>
  <c r="AL117"/>
  <c r="AJ117"/>
  <c r="AK117" s="1"/>
  <c r="AI117"/>
  <c r="AH117"/>
  <c r="AF117"/>
  <c r="AG117" s="1"/>
  <c r="AE117"/>
  <c r="AD117"/>
  <c r="AB117"/>
  <c r="AC117" s="1"/>
  <c r="AA117"/>
  <c r="Z117"/>
  <c r="X117"/>
  <c r="Y117" s="1"/>
  <c r="W117"/>
  <c r="V117"/>
  <c r="T117"/>
  <c r="U117" s="1"/>
  <c r="S117"/>
  <c r="R117"/>
  <c r="P117"/>
  <c r="Q117" s="1"/>
  <c r="O117"/>
  <c r="N117"/>
  <c r="M117"/>
  <c r="L117"/>
  <c r="K117"/>
  <c r="J117"/>
  <c r="I117"/>
  <c r="H117"/>
  <c r="B117"/>
  <c r="A117"/>
  <c r="AO116"/>
  <c r="AN116"/>
  <c r="AM116"/>
  <c r="AL116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S116"/>
  <c r="R116"/>
  <c r="Q116"/>
  <c r="P116"/>
  <c r="O116"/>
  <c r="N116"/>
  <c r="M116"/>
  <c r="L116"/>
  <c r="K116"/>
  <c r="AP116" s="1"/>
  <c r="J116"/>
  <c r="I116"/>
  <c r="H116"/>
  <c r="B116"/>
  <c r="A116"/>
  <c r="AO115"/>
  <c r="AN115"/>
  <c r="AM115"/>
  <c r="AL115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S115"/>
  <c r="R115"/>
  <c r="Q115"/>
  <c r="P115"/>
  <c r="N115"/>
  <c r="O115" s="1"/>
  <c r="M115"/>
  <c r="L115"/>
  <c r="J115"/>
  <c r="K115" s="1"/>
  <c r="AP115" s="1"/>
  <c r="I115"/>
  <c r="H115"/>
  <c r="B115"/>
  <c r="A115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AP114" s="1"/>
  <c r="J114"/>
  <c r="I114"/>
  <c r="H114"/>
  <c r="B114"/>
  <c r="A114"/>
  <c r="AN113"/>
  <c r="AO113" s="1"/>
  <c r="AM113"/>
  <c r="AL113"/>
  <c r="AJ113"/>
  <c r="AK113" s="1"/>
  <c r="AI113"/>
  <c r="AH113"/>
  <c r="AF113"/>
  <c r="AG113" s="1"/>
  <c r="AE113"/>
  <c r="AD113"/>
  <c r="AB113"/>
  <c r="AC113" s="1"/>
  <c r="AA113"/>
  <c r="Z113"/>
  <c r="X113"/>
  <c r="Y113" s="1"/>
  <c r="W113"/>
  <c r="V113"/>
  <c r="T113"/>
  <c r="U113" s="1"/>
  <c r="S113"/>
  <c r="R113"/>
  <c r="P113"/>
  <c r="Q113" s="1"/>
  <c r="O113"/>
  <c r="N113"/>
  <c r="M113"/>
  <c r="L113"/>
  <c r="K113"/>
  <c r="AP113" s="1"/>
  <c r="J113"/>
  <c r="I113"/>
  <c r="H113"/>
  <c r="B113"/>
  <c r="A113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AP112" s="1"/>
  <c r="J112"/>
  <c r="I112"/>
  <c r="H112"/>
  <c r="B112"/>
  <c r="A112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N111"/>
  <c r="O111" s="1"/>
  <c r="M111"/>
  <c r="L111"/>
  <c r="J111"/>
  <c r="K111" s="1"/>
  <c r="I111"/>
  <c r="H111"/>
  <c r="B111"/>
  <c r="A111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AP110" s="1"/>
  <c r="J110"/>
  <c r="I110"/>
  <c r="H110"/>
  <c r="B110"/>
  <c r="A110"/>
  <c r="AN109"/>
  <c r="AO109" s="1"/>
  <c r="AM109"/>
  <c r="AL109"/>
  <c r="AJ109"/>
  <c r="AK109" s="1"/>
  <c r="AI109"/>
  <c r="AH109"/>
  <c r="AF109"/>
  <c r="AG109" s="1"/>
  <c r="AE109"/>
  <c r="AD109"/>
  <c r="AB109"/>
  <c r="AC109" s="1"/>
  <c r="AA109"/>
  <c r="Z109"/>
  <c r="X109"/>
  <c r="Y109" s="1"/>
  <c r="W109"/>
  <c r="V109"/>
  <c r="T109"/>
  <c r="U109" s="1"/>
  <c r="S109"/>
  <c r="R109"/>
  <c r="P109"/>
  <c r="Q109" s="1"/>
  <c r="O109"/>
  <c r="N109"/>
  <c r="M109"/>
  <c r="L109"/>
  <c r="K109"/>
  <c r="J109"/>
  <c r="I109"/>
  <c r="H109"/>
  <c r="B109"/>
  <c r="A109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AP108" s="1"/>
  <c r="J108"/>
  <c r="I108"/>
  <c r="H108"/>
  <c r="B108"/>
  <c r="A108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N107"/>
  <c r="O107" s="1"/>
  <c r="M107"/>
  <c r="L107"/>
  <c r="J107"/>
  <c r="K107" s="1"/>
  <c r="AP107" s="1"/>
  <c r="I107"/>
  <c r="H107"/>
  <c r="B107"/>
  <c r="A107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AP106" s="1"/>
  <c r="J106"/>
  <c r="I106"/>
  <c r="H106"/>
  <c r="B106"/>
  <c r="A106"/>
  <c r="AN105"/>
  <c r="AO105" s="1"/>
  <c r="AM105"/>
  <c r="AL105"/>
  <c r="AJ105"/>
  <c r="AK105" s="1"/>
  <c r="AI105"/>
  <c r="AH105"/>
  <c r="AF105"/>
  <c r="AG105" s="1"/>
  <c r="AE105"/>
  <c r="AD105"/>
  <c r="AB105"/>
  <c r="AC105" s="1"/>
  <c r="AA105"/>
  <c r="Z105"/>
  <c r="X105"/>
  <c r="Y105" s="1"/>
  <c r="W105"/>
  <c r="V105"/>
  <c r="T105"/>
  <c r="U105" s="1"/>
  <c r="S105"/>
  <c r="R105"/>
  <c r="P105"/>
  <c r="Q105" s="1"/>
  <c r="O105"/>
  <c r="N105"/>
  <c r="M105"/>
  <c r="L105"/>
  <c r="K105"/>
  <c r="AP105" s="1"/>
  <c r="J105"/>
  <c r="I105"/>
  <c r="H105"/>
  <c r="B105"/>
  <c r="A105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AP104" s="1"/>
  <c r="J104"/>
  <c r="I104"/>
  <c r="H104"/>
  <c r="G104"/>
  <c r="F104"/>
  <c r="E104"/>
  <c r="D104"/>
  <c r="C104"/>
  <c r="B104"/>
  <c r="A104"/>
  <c r="AO103"/>
  <c r="AN103"/>
  <c r="AM103"/>
  <c r="AL103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S103"/>
  <c r="R103"/>
  <c r="Q103"/>
  <c r="P103"/>
  <c r="O103"/>
  <c r="N103"/>
  <c r="M103"/>
  <c r="L103"/>
  <c r="K103"/>
  <c r="AP103" s="1"/>
  <c r="J103"/>
  <c r="I103"/>
  <c r="H103"/>
  <c r="G103"/>
  <c r="F103"/>
  <c r="E103"/>
  <c r="D103"/>
  <c r="C103"/>
  <c r="B103"/>
  <c r="A103"/>
  <c r="AO102"/>
  <c r="AN102"/>
  <c r="AM102"/>
  <c r="AL102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S102"/>
  <c r="R102"/>
  <c r="Q102"/>
  <c r="P102"/>
  <c r="O102"/>
  <c r="N102"/>
  <c r="M102"/>
  <c r="L102"/>
  <c r="K102"/>
  <c r="AP102" s="1"/>
  <c r="J102"/>
  <c r="I102"/>
  <c r="H102"/>
  <c r="G102"/>
  <c r="F102"/>
  <c r="E102"/>
  <c r="D102"/>
  <c r="C102"/>
  <c r="B102"/>
  <c r="A102"/>
  <c r="AO101"/>
  <c r="AN101"/>
  <c r="AM101"/>
  <c r="AL101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S101"/>
  <c r="R101"/>
  <c r="Q101"/>
  <c r="P101"/>
  <c r="O101"/>
  <c r="N101"/>
  <c r="M101"/>
  <c r="L101"/>
  <c r="K101"/>
  <c r="AP101" s="1"/>
  <c r="J101"/>
  <c r="I101"/>
  <c r="H101"/>
  <c r="G101"/>
  <c r="F101"/>
  <c r="E101"/>
  <c r="D101"/>
  <c r="C101"/>
  <c r="B101"/>
  <c r="A101"/>
  <c r="AO100"/>
  <c r="AN100"/>
  <c r="AM100"/>
  <c r="AL100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S100"/>
  <c r="R100"/>
  <c r="Q100"/>
  <c r="P100"/>
  <c r="O100"/>
  <c r="N100"/>
  <c r="M100"/>
  <c r="L100"/>
  <c r="K100"/>
  <c r="AP100" s="1"/>
  <c r="J100"/>
  <c r="I100"/>
  <c r="H100"/>
  <c r="G100"/>
  <c r="F100"/>
  <c r="E100"/>
  <c r="D100"/>
  <c r="C100"/>
  <c r="B100"/>
  <c r="A100"/>
  <c r="AO99"/>
  <c r="AN99"/>
  <c r="AM99"/>
  <c r="AL99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S99"/>
  <c r="R99"/>
  <c r="Q99"/>
  <c r="P99"/>
  <c r="O99"/>
  <c r="N99"/>
  <c r="M99"/>
  <c r="L99"/>
  <c r="K99"/>
  <c r="AP99" s="1"/>
  <c r="J99"/>
  <c r="I99"/>
  <c r="H99"/>
  <c r="G99"/>
  <c r="F99"/>
  <c r="E99"/>
  <c r="D99"/>
  <c r="C99"/>
  <c r="B99"/>
  <c r="A99"/>
  <c r="AO98"/>
  <c r="AN98"/>
  <c r="AM98"/>
  <c r="AL98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S98"/>
  <c r="R98"/>
  <c r="Q98"/>
  <c r="P98"/>
  <c r="O98"/>
  <c r="N98"/>
  <c r="M98"/>
  <c r="L98"/>
  <c r="K98"/>
  <c r="AP98" s="1"/>
  <c r="J98"/>
  <c r="I98"/>
  <c r="H98"/>
  <c r="G98"/>
  <c r="F98"/>
  <c r="E98"/>
  <c r="D98"/>
  <c r="C98"/>
  <c r="B98"/>
  <c r="A98"/>
  <c r="AO97"/>
  <c r="AN97"/>
  <c r="AM97"/>
  <c r="AL97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S97"/>
  <c r="R97"/>
  <c r="Q97"/>
  <c r="P97"/>
  <c r="O97"/>
  <c r="N97"/>
  <c r="M97"/>
  <c r="L97"/>
  <c r="K97"/>
  <c r="AP97" s="1"/>
  <c r="J97"/>
  <c r="I97"/>
  <c r="H97"/>
  <c r="G97"/>
  <c r="F97"/>
  <c r="E97"/>
  <c r="D97"/>
  <c r="C97"/>
  <c r="B97"/>
  <c r="A97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N96"/>
  <c r="O96" s="1"/>
  <c r="M96"/>
  <c r="L96"/>
  <c r="J96"/>
  <c r="K96" s="1"/>
  <c r="I96"/>
  <c r="H96"/>
  <c r="G96"/>
  <c r="F96"/>
  <c r="E96"/>
  <c r="D96"/>
  <c r="C96"/>
  <c r="B96"/>
  <c r="A96"/>
  <c r="AN95"/>
  <c r="AO95" s="1"/>
  <c r="AM95"/>
  <c r="AL95"/>
  <c r="AJ95"/>
  <c r="AK95" s="1"/>
  <c r="AI95"/>
  <c r="AH95"/>
  <c r="AF95"/>
  <c r="AG95" s="1"/>
  <c r="AE95"/>
  <c r="AD95"/>
  <c r="AB95"/>
  <c r="AC95" s="1"/>
  <c r="AA95"/>
  <c r="Z95"/>
  <c r="X95"/>
  <c r="Y95" s="1"/>
  <c r="W95"/>
  <c r="V95"/>
  <c r="T95"/>
  <c r="U95" s="1"/>
  <c r="S95"/>
  <c r="R95"/>
  <c r="P95"/>
  <c r="Q95" s="1"/>
  <c r="O95"/>
  <c r="N95"/>
  <c r="M95"/>
  <c r="L95"/>
  <c r="K95"/>
  <c r="AP95" s="1"/>
  <c r="J95"/>
  <c r="I95"/>
  <c r="H95"/>
  <c r="G95"/>
  <c r="F95"/>
  <c r="E95"/>
  <c r="D95"/>
  <c r="C95"/>
  <c r="B95"/>
  <c r="A95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N94"/>
  <c r="O94" s="1"/>
  <c r="M94"/>
  <c r="L94"/>
  <c r="J94"/>
  <c r="K94" s="1"/>
  <c r="AP94" s="1"/>
  <c r="I94"/>
  <c r="H94"/>
  <c r="G94"/>
  <c r="F94"/>
  <c r="E94"/>
  <c r="D94"/>
  <c r="C94"/>
  <c r="B94"/>
  <c r="A94"/>
  <c r="AN93"/>
  <c r="AO93" s="1"/>
  <c r="AM93"/>
  <c r="AL93"/>
  <c r="AJ93"/>
  <c r="AK93" s="1"/>
  <c r="AI93"/>
  <c r="AH93"/>
  <c r="AF93"/>
  <c r="AG93" s="1"/>
  <c r="AE93"/>
  <c r="AD93"/>
  <c r="AB93"/>
  <c r="AC93" s="1"/>
  <c r="AA93"/>
  <c r="Z93"/>
  <c r="X93"/>
  <c r="Y93" s="1"/>
  <c r="W93"/>
  <c r="V93"/>
  <c r="T93"/>
  <c r="U93" s="1"/>
  <c r="S93"/>
  <c r="R93"/>
  <c r="P93"/>
  <c r="Q93" s="1"/>
  <c r="O93"/>
  <c r="N93"/>
  <c r="M93"/>
  <c r="L93"/>
  <c r="K93"/>
  <c r="J93"/>
  <c r="I93"/>
  <c r="H93"/>
  <c r="B93"/>
  <c r="A93"/>
  <c r="AN92"/>
  <c r="AO92" s="1"/>
  <c r="AM92"/>
  <c r="AL92"/>
  <c r="AJ92"/>
  <c r="AK92" s="1"/>
  <c r="AI92"/>
  <c r="AH92"/>
  <c r="AF92"/>
  <c r="AG92" s="1"/>
  <c r="AE92"/>
  <c r="AD92"/>
  <c r="AB92"/>
  <c r="AC92" s="1"/>
  <c r="AA92"/>
  <c r="Z92"/>
  <c r="X92"/>
  <c r="Y92" s="1"/>
  <c r="W92"/>
  <c r="V92"/>
  <c r="T92"/>
  <c r="U92" s="1"/>
  <c r="S92"/>
  <c r="R92"/>
  <c r="P92"/>
  <c r="Q92" s="1"/>
  <c r="O92"/>
  <c r="N92"/>
  <c r="M92"/>
  <c r="L92"/>
  <c r="K92"/>
  <c r="J92"/>
  <c r="I92"/>
  <c r="H92"/>
  <c r="G92"/>
  <c r="F92"/>
  <c r="E92"/>
  <c r="D92"/>
  <c r="C92"/>
  <c r="B92"/>
  <c r="A92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N91"/>
  <c r="O91" s="1"/>
  <c r="M91"/>
  <c r="L91"/>
  <c r="J91"/>
  <c r="K91" s="1"/>
  <c r="AP91" s="1"/>
  <c r="I91"/>
  <c r="H91"/>
  <c r="G91"/>
  <c r="F91"/>
  <c r="E91"/>
  <c r="D91"/>
  <c r="C91"/>
  <c r="B91"/>
  <c r="A91"/>
  <c r="AN90"/>
  <c r="AO90" s="1"/>
  <c r="AM90"/>
  <c r="AL90"/>
  <c r="AJ90"/>
  <c r="AK90" s="1"/>
  <c r="AI90"/>
  <c r="AH90"/>
  <c r="AF90"/>
  <c r="AG90" s="1"/>
  <c r="AE90"/>
  <c r="AD90"/>
  <c r="AB90"/>
  <c r="AC90" s="1"/>
  <c r="AA90"/>
  <c r="Z90"/>
  <c r="X90"/>
  <c r="Y90" s="1"/>
  <c r="W90"/>
  <c r="V90"/>
  <c r="T90"/>
  <c r="U90" s="1"/>
  <c r="S90"/>
  <c r="R90"/>
  <c r="P90"/>
  <c r="Q90" s="1"/>
  <c r="O90"/>
  <c r="N90"/>
  <c r="M90"/>
  <c r="L90"/>
  <c r="K90"/>
  <c r="J90"/>
  <c r="I90"/>
  <c r="H90"/>
  <c r="G90"/>
  <c r="F90"/>
  <c r="E90"/>
  <c r="D90"/>
  <c r="C90"/>
  <c r="B90"/>
  <c r="A90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N89"/>
  <c r="O89" s="1"/>
  <c r="M89"/>
  <c r="L89"/>
  <c r="J89"/>
  <c r="K89" s="1"/>
  <c r="AP89" s="1"/>
  <c r="I89"/>
  <c r="H89"/>
  <c r="G89"/>
  <c r="F89"/>
  <c r="E89"/>
  <c r="D89"/>
  <c r="C89"/>
  <c r="B89"/>
  <c r="A89"/>
  <c r="AN88"/>
  <c r="AO88" s="1"/>
  <c r="AM88"/>
  <c r="AL88"/>
  <c r="AJ88"/>
  <c r="AK88" s="1"/>
  <c r="AI88"/>
  <c r="AH88"/>
  <c r="AF88"/>
  <c r="AG88" s="1"/>
  <c r="AE88"/>
  <c r="AD88"/>
  <c r="AB88"/>
  <c r="AC88" s="1"/>
  <c r="AA88"/>
  <c r="Z88"/>
  <c r="X88"/>
  <c r="Y88" s="1"/>
  <c r="W88"/>
  <c r="V88"/>
  <c r="T88"/>
  <c r="U88" s="1"/>
  <c r="S88"/>
  <c r="R88"/>
  <c r="P88"/>
  <c r="Q88" s="1"/>
  <c r="O88"/>
  <c r="N88"/>
  <c r="M88"/>
  <c r="L88"/>
  <c r="K88"/>
  <c r="J88"/>
  <c r="I88"/>
  <c r="H88"/>
  <c r="G88"/>
  <c r="F88"/>
  <c r="E88"/>
  <c r="D88"/>
  <c r="C88"/>
  <c r="B88"/>
  <c r="A88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N87"/>
  <c r="O87" s="1"/>
  <c r="M87"/>
  <c r="L87"/>
  <c r="J87"/>
  <c r="K87" s="1"/>
  <c r="AP87" s="1"/>
  <c r="I87"/>
  <c r="H87"/>
  <c r="G87"/>
  <c r="F87"/>
  <c r="E87"/>
  <c r="D87"/>
  <c r="C87"/>
  <c r="B87"/>
  <c r="A87"/>
  <c r="AN86"/>
  <c r="AO86" s="1"/>
  <c r="AM86"/>
  <c r="AL86"/>
  <c r="AJ86"/>
  <c r="AK86" s="1"/>
  <c r="AI86"/>
  <c r="AH86"/>
  <c r="AF86"/>
  <c r="AG86" s="1"/>
  <c r="AE86"/>
  <c r="AD86"/>
  <c r="AB86"/>
  <c r="AC86" s="1"/>
  <c r="AA86"/>
  <c r="Z86"/>
  <c r="X86"/>
  <c r="Y86" s="1"/>
  <c r="W86"/>
  <c r="V86"/>
  <c r="T86"/>
  <c r="U86" s="1"/>
  <c r="S86"/>
  <c r="R86"/>
  <c r="P86"/>
  <c r="Q86" s="1"/>
  <c r="O86"/>
  <c r="N86"/>
  <c r="M86"/>
  <c r="L86"/>
  <c r="K86"/>
  <c r="J86"/>
  <c r="I86"/>
  <c r="H86"/>
  <c r="G86"/>
  <c r="F86"/>
  <c r="E86"/>
  <c r="D86"/>
  <c r="C86"/>
  <c r="B86"/>
  <c r="A86"/>
  <c r="AO85"/>
  <c r="AN85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S85"/>
  <c r="R85"/>
  <c r="Q85"/>
  <c r="P85"/>
  <c r="N85"/>
  <c r="O85" s="1"/>
  <c r="M85"/>
  <c r="L85"/>
  <c r="J85"/>
  <c r="K85" s="1"/>
  <c r="I85"/>
  <c r="H85"/>
  <c r="G85"/>
  <c r="F85"/>
  <c r="E85"/>
  <c r="D85"/>
  <c r="C85"/>
  <c r="B85"/>
  <c r="A85"/>
  <c r="AN84"/>
  <c r="AO84" s="1"/>
  <c r="AM84"/>
  <c r="AL84"/>
  <c r="AJ84"/>
  <c r="AK84" s="1"/>
  <c r="AI84"/>
  <c r="AH84"/>
  <c r="AF84"/>
  <c r="AG84" s="1"/>
  <c r="AE84"/>
  <c r="AD84"/>
  <c r="AB84"/>
  <c r="AC84" s="1"/>
  <c r="AA84"/>
  <c r="Z84"/>
  <c r="X84"/>
  <c r="Y84" s="1"/>
  <c r="W84"/>
  <c r="V84"/>
  <c r="T84"/>
  <c r="U84" s="1"/>
  <c r="S84"/>
  <c r="R84"/>
  <c r="P84"/>
  <c r="Q84" s="1"/>
  <c r="O84"/>
  <c r="N84"/>
  <c r="M84"/>
  <c r="L84"/>
  <c r="K84"/>
  <c r="AP84" s="1"/>
  <c r="J84"/>
  <c r="I84"/>
  <c r="H84"/>
  <c r="G84"/>
  <c r="F84"/>
  <c r="E84"/>
  <c r="D84"/>
  <c r="C84"/>
  <c r="B84"/>
  <c r="A84"/>
  <c r="AO83"/>
  <c r="AN83"/>
  <c r="AM83"/>
  <c r="AL83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S83"/>
  <c r="R83"/>
  <c r="Q83"/>
  <c r="P83"/>
  <c r="N83"/>
  <c r="O83" s="1"/>
  <c r="M83"/>
  <c r="L83"/>
  <c r="J83"/>
  <c r="K83" s="1"/>
  <c r="AP83" s="1"/>
  <c r="I83"/>
  <c r="H83"/>
  <c r="G83"/>
  <c r="F83"/>
  <c r="E83"/>
  <c r="D83"/>
  <c r="C83"/>
  <c r="B83"/>
  <c r="A83"/>
  <c r="AN82"/>
  <c r="AO82" s="1"/>
  <c r="AM82"/>
  <c r="AL82"/>
  <c r="AJ82"/>
  <c r="AK82" s="1"/>
  <c r="AI82"/>
  <c r="AH82"/>
  <c r="AF82"/>
  <c r="AG82" s="1"/>
  <c r="AE82"/>
  <c r="AD82"/>
  <c r="AB82"/>
  <c r="AC82" s="1"/>
  <c r="AA82"/>
  <c r="Z82"/>
  <c r="X82"/>
  <c r="Y82" s="1"/>
  <c r="W82"/>
  <c r="V82"/>
  <c r="T82"/>
  <c r="U82" s="1"/>
  <c r="S82"/>
  <c r="R82"/>
  <c r="P82"/>
  <c r="Q82" s="1"/>
  <c r="N82"/>
  <c r="O82" s="1"/>
  <c r="M82"/>
  <c r="L82"/>
  <c r="J82"/>
  <c r="K82" s="1"/>
  <c r="AP82" s="1"/>
  <c r="I82"/>
  <c r="H82"/>
  <c r="G82"/>
  <c r="F82"/>
  <c r="E82"/>
  <c r="D82"/>
  <c r="C82"/>
  <c r="B82"/>
  <c r="A82"/>
  <c r="AN81"/>
  <c r="AO81" s="1"/>
  <c r="AM81"/>
  <c r="AL81"/>
  <c r="AJ81"/>
  <c r="AK81" s="1"/>
  <c r="AI81"/>
  <c r="AH81"/>
  <c r="AF81"/>
  <c r="AG81" s="1"/>
  <c r="AE81"/>
  <c r="AD81"/>
  <c r="AB81"/>
  <c r="AC81" s="1"/>
  <c r="AA81"/>
  <c r="Z81"/>
  <c r="X81"/>
  <c r="Y81" s="1"/>
  <c r="W81"/>
  <c r="V81"/>
  <c r="T81"/>
  <c r="U81" s="1"/>
  <c r="S81"/>
  <c r="R81"/>
  <c r="P81"/>
  <c r="Q81" s="1"/>
  <c r="N81"/>
  <c r="O81" s="1"/>
  <c r="M81"/>
  <c r="L81"/>
  <c r="J81"/>
  <c r="K81" s="1"/>
  <c r="AP81" s="1"/>
  <c r="I81"/>
  <c r="H81"/>
  <c r="G81"/>
  <c r="F81"/>
  <c r="E81"/>
  <c r="D81"/>
  <c r="C81"/>
  <c r="B81"/>
  <c r="A81"/>
  <c r="AN80"/>
  <c r="AO80" s="1"/>
  <c r="AM80"/>
  <c r="AL80"/>
  <c r="AJ80"/>
  <c r="AK80" s="1"/>
  <c r="AI80"/>
  <c r="AH80"/>
  <c r="AF80"/>
  <c r="AG80" s="1"/>
  <c r="AE80"/>
  <c r="AD80"/>
  <c r="AB80"/>
  <c r="AC80" s="1"/>
  <c r="AA80"/>
  <c r="Z80"/>
  <c r="X80"/>
  <c r="Y80" s="1"/>
  <c r="W80"/>
  <c r="V80"/>
  <c r="T80"/>
  <c r="U80" s="1"/>
  <c r="S80"/>
  <c r="R80"/>
  <c r="P80"/>
  <c r="Q80" s="1"/>
  <c r="N80"/>
  <c r="O80" s="1"/>
  <c r="M80"/>
  <c r="L80"/>
  <c r="J80"/>
  <c r="K80" s="1"/>
  <c r="AP80" s="1"/>
  <c r="I80"/>
  <c r="H80"/>
  <c r="G80"/>
  <c r="F80"/>
  <c r="E80"/>
  <c r="D80"/>
  <c r="C80"/>
  <c r="B80"/>
  <c r="A80"/>
  <c r="AN79"/>
  <c r="AO79" s="1"/>
  <c r="AM79"/>
  <c r="AL79"/>
  <c r="AJ79"/>
  <c r="AK79" s="1"/>
  <c r="AI79"/>
  <c r="AH79"/>
  <c r="AF79"/>
  <c r="AG79" s="1"/>
  <c r="AE79"/>
  <c r="AD79"/>
  <c r="AB79"/>
  <c r="AC79" s="1"/>
  <c r="AA79"/>
  <c r="Z79"/>
  <c r="X79"/>
  <c r="Y79" s="1"/>
  <c r="W79"/>
  <c r="V79"/>
  <c r="T79"/>
  <c r="U79" s="1"/>
  <c r="S79"/>
  <c r="R79"/>
  <c r="P79"/>
  <c r="Q79" s="1"/>
  <c r="N79"/>
  <c r="O79" s="1"/>
  <c r="M79"/>
  <c r="L79"/>
  <c r="J79"/>
  <c r="K79" s="1"/>
  <c r="AP79" s="1"/>
  <c r="I79"/>
  <c r="H79"/>
  <c r="G79"/>
  <c r="F79"/>
  <c r="E79"/>
  <c r="D79"/>
  <c r="C79"/>
  <c r="B79"/>
  <c r="A79"/>
  <c r="AN78"/>
  <c r="AO78" s="1"/>
  <c r="AM78"/>
  <c r="AL78"/>
  <c r="AJ78"/>
  <c r="AK78" s="1"/>
  <c r="AI78"/>
  <c r="AH78"/>
  <c r="AF78"/>
  <c r="AG78" s="1"/>
  <c r="AE78"/>
  <c r="AD78"/>
  <c r="AB78"/>
  <c r="AC78" s="1"/>
  <c r="AA78"/>
  <c r="Z78"/>
  <c r="X78"/>
  <c r="Y78" s="1"/>
  <c r="W78"/>
  <c r="V78"/>
  <c r="T78"/>
  <c r="U78" s="1"/>
  <c r="S78"/>
  <c r="R78"/>
  <c r="P78"/>
  <c r="Q78" s="1"/>
  <c r="N78"/>
  <c r="O78" s="1"/>
  <c r="M78"/>
  <c r="L78"/>
  <c r="J78"/>
  <c r="K78" s="1"/>
  <c r="AP78" s="1"/>
  <c r="I78"/>
  <c r="H78"/>
  <c r="G78"/>
  <c r="F78"/>
  <c r="E78"/>
  <c r="D78"/>
  <c r="C78"/>
  <c r="B78"/>
  <c r="A78"/>
  <c r="AN77"/>
  <c r="AO77" s="1"/>
  <c r="AM77"/>
  <c r="AL77"/>
  <c r="AJ77"/>
  <c r="AK77" s="1"/>
  <c r="AI77"/>
  <c r="AH77"/>
  <c r="AF77"/>
  <c r="AG77" s="1"/>
  <c r="AE77"/>
  <c r="AD77"/>
  <c r="AB77"/>
  <c r="AC77" s="1"/>
  <c r="AA77"/>
  <c r="Z77"/>
  <c r="X77"/>
  <c r="Y77" s="1"/>
  <c r="W77"/>
  <c r="V77"/>
  <c r="T77"/>
  <c r="U77" s="1"/>
  <c r="S77"/>
  <c r="R77"/>
  <c r="P77"/>
  <c r="Q77" s="1"/>
  <c r="N77"/>
  <c r="O77" s="1"/>
  <c r="M77"/>
  <c r="L77"/>
  <c r="J77"/>
  <c r="K77" s="1"/>
  <c r="AP77" s="1"/>
  <c r="I77"/>
  <c r="H77"/>
  <c r="G77"/>
  <c r="F77"/>
  <c r="E77"/>
  <c r="D77"/>
  <c r="C77"/>
  <c r="B77"/>
  <c r="A77"/>
  <c r="AN76"/>
  <c r="AO76" s="1"/>
  <c r="AM76"/>
  <c r="AL76"/>
  <c r="AJ76"/>
  <c r="AK76" s="1"/>
  <c r="AI76"/>
  <c r="AH76"/>
  <c r="AF76"/>
  <c r="AG76" s="1"/>
  <c r="AE76"/>
  <c r="AD76"/>
  <c r="AB76"/>
  <c r="AC76" s="1"/>
  <c r="AA76"/>
  <c r="Z76"/>
  <c r="X76"/>
  <c r="Y76" s="1"/>
  <c r="W76"/>
  <c r="V76"/>
  <c r="T76"/>
  <c r="U76" s="1"/>
  <c r="S76"/>
  <c r="R76"/>
  <c r="P76"/>
  <c r="Q76" s="1"/>
  <c r="N76"/>
  <c r="O76" s="1"/>
  <c r="M76"/>
  <c r="L76"/>
  <c r="J76"/>
  <c r="K76" s="1"/>
  <c r="AP76" s="1"/>
  <c r="I76"/>
  <c r="H76"/>
  <c r="G76"/>
  <c r="F76"/>
  <c r="E76"/>
  <c r="D76"/>
  <c r="C76"/>
  <c r="B76"/>
  <c r="A76"/>
  <c r="AN75"/>
  <c r="AO75" s="1"/>
  <c r="AM75"/>
  <c r="AL75"/>
  <c r="AJ75"/>
  <c r="AK75" s="1"/>
  <c r="AI75"/>
  <c r="AH75"/>
  <c r="AF75"/>
  <c r="AG75" s="1"/>
  <c r="AE75"/>
  <c r="AD75"/>
  <c r="AB75"/>
  <c r="AC75" s="1"/>
  <c r="AA75"/>
  <c r="Z75"/>
  <c r="X75"/>
  <c r="Y75" s="1"/>
  <c r="W75"/>
  <c r="V75"/>
  <c r="T75"/>
  <c r="U75" s="1"/>
  <c r="S75"/>
  <c r="R75"/>
  <c r="P75"/>
  <c r="Q75" s="1"/>
  <c r="N75"/>
  <c r="O75" s="1"/>
  <c r="M75"/>
  <c r="L75"/>
  <c r="J75"/>
  <c r="K75" s="1"/>
  <c r="AP75" s="1"/>
  <c r="I75"/>
  <c r="H75"/>
  <c r="G75"/>
  <c r="F75"/>
  <c r="E75"/>
  <c r="D75"/>
  <c r="C75"/>
  <c r="B75"/>
  <c r="A75"/>
  <c r="AN74"/>
  <c r="AO74" s="1"/>
  <c r="AM74"/>
  <c r="AL74"/>
  <c r="AJ74"/>
  <c r="AK74" s="1"/>
  <c r="AI74"/>
  <c r="AH74"/>
  <c r="AF74"/>
  <c r="AG74" s="1"/>
  <c r="AE74"/>
  <c r="AD74"/>
  <c r="AB74"/>
  <c r="AC74" s="1"/>
  <c r="AA74"/>
  <c r="Z74"/>
  <c r="X74"/>
  <c r="Y74" s="1"/>
  <c r="W74"/>
  <c r="V74"/>
  <c r="T74"/>
  <c r="U74" s="1"/>
  <c r="S74"/>
  <c r="R74"/>
  <c r="P74"/>
  <c r="Q74" s="1"/>
  <c r="N74"/>
  <c r="O74" s="1"/>
  <c r="M74"/>
  <c r="L74"/>
  <c r="J74"/>
  <c r="K74" s="1"/>
  <c r="AP74" s="1"/>
  <c r="I74"/>
  <c r="H74"/>
  <c r="G74"/>
  <c r="F74"/>
  <c r="E74"/>
  <c r="D74"/>
  <c r="C74"/>
  <c r="B74"/>
  <c r="A74"/>
  <c r="AN73"/>
  <c r="AO73" s="1"/>
  <c r="AM73"/>
  <c r="AL73"/>
  <c r="AJ73"/>
  <c r="AK73" s="1"/>
  <c r="AI73"/>
  <c r="AH73"/>
  <c r="AF73"/>
  <c r="AG73" s="1"/>
  <c r="AE73"/>
  <c r="AD73"/>
  <c r="AB73"/>
  <c r="AC73" s="1"/>
  <c r="AA73"/>
  <c r="Z73"/>
  <c r="X73"/>
  <c r="Y73" s="1"/>
  <c r="W73"/>
  <c r="V73"/>
  <c r="T73"/>
  <c r="U73" s="1"/>
  <c r="S73"/>
  <c r="R73"/>
  <c r="P73"/>
  <c r="Q73" s="1"/>
  <c r="N73"/>
  <c r="O73" s="1"/>
  <c r="M73"/>
  <c r="L73"/>
  <c r="J73"/>
  <c r="K73" s="1"/>
  <c r="AP73" s="1"/>
  <c r="I73"/>
  <c r="H73"/>
  <c r="G73"/>
  <c r="F73"/>
  <c r="E73"/>
  <c r="D73"/>
  <c r="C73"/>
  <c r="B73"/>
  <c r="A73"/>
  <c r="AN72"/>
  <c r="AO72" s="1"/>
  <c r="AM72"/>
  <c r="AL72"/>
  <c r="AJ72"/>
  <c r="AK72" s="1"/>
  <c r="AI72"/>
  <c r="AH72"/>
  <c r="AF72"/>
  <c r="AG72" s="1"/>
  <c r="AE72"/>
  <c r="AD72"/>
  <c r="AB72"/>
  <c r="AC72" s="1"/>
  <c r="AA72"/>
  <c r="Z72"/>
  <c r="X72"/>
  <c r="Y72" s="1"/>
  <c r="W72"/>
  <c r="V72"/>
  <c r="T72"/>
  <c r="U72" s="1"/>
  <c r="S72"/>
  <c r="R72"/>
  <c r="P72"/>
  <c r="Q72" s="1"/>
  <c r="N72"/>
  <c r="O72" s="1"/>
  <c r="M72"/>
  <c r="L72"/>
  <c r="J72"/>
  <c r="K72" s="1"/>
  <c r="AP72" s="1"/>
  <c r="I72"/>
  <c r="H72"/>
  <c r="G72"/>
  <c r="F72"/>
  <c r="E72"/>
  <c r="D72"/>
  <c r="C72"/>
  <c r="B72"/>
  <c r="A72"/>
  <c r="AN71"/>
  <c r="AO71" s="1"/>
  <c r="AM71"/>
  <c r="AL71"/>
  <c r="AJ71"/>
  <c r="AK71" s="1"/>
  <c r="AI71"/>
  <c r="AH71"/>
  <c r="AF71"/>
  <c r="AG71" s="1"/>
  <c r="AE71"/>
  <c r="AD71"/>
  <c r="AB71"/>
  <c r="AC71" s="1"/>
  <c r="AA71"/>
  <c r="Z71"/>
  <c r="X71"/>
  <c r="Y71" s="1"/>
  <c r="W71"/>
  <c r="V71"/>
  <c r="T71"/>
  <c r="U71" s="1"/>
  <c r="S71"/>
  <c r="R71"/>
  <c r="P71"/>
  <c r="Q71" s="1"/>
  <c r="N71"/>
  <c r="O71" s="1"/>
  <c r="M71"/>
  <c r="L71"/>
  <c r="J71"/>
  <c r="K71" s="1"/>
  <c r="AP71" s="1"/>
  <c r="I71"/>
  <c r="H71"/>
  <c r="G71"/>
  <c r="F71"/>
  <c r="E71"/>
  <c r="D71"/>
  <c r="C71"/>
  <c r="B71"/>
  <c r="A71"/>
  <c r="AN70"/>
  <c r="AO70" s="1"/>
  <c r="AM70"/>
  <c r="AL70"/>
  <c r="AJ70"/>
  <c r="AK70" s="1"/>
  <c r="AI70"/>
  <c r="AH70"/>
  <c r="AF70"/>
  <c r="AG70" s="1"/>
  <c r="AE70"/>
  <c r="AD70"/>
  <c r="AB70"/>
  <c r="AC70" s="1"/>
  <c r="AA70"/>
  <c r="Z70"/>
  <c r="X70"/>
  <c r="Y70" s="1"/>
  <c r="W70"/>
  <c r="V70"/>
  <c r="T70"/>
  <c r="U70" s="1"/>
  <c r="S70"/>
  <c r="R70"/>
  <c r="P70"/>
  <c r="Q70" s="1"/>
  <c r="N70"/>
  <c r="O70" s="1"/>
  <c r="M70"/>
  <c r="L70"/>
  <c r="J70"/>
  <c r="K70" s="1"/>
  <c r="AP70" s="1"/>
  <c r="I70"/>
  <c r="H70"/>
  <c r="G70"/>
  <c r="F70"/>
  <c r="E70"/>
  <c r="D70"/>
  <c r="C70"/>
  <c r="B70"/>
  <c r="A70"/>
  <c r="AN69"/>
  <c r="AO69" s="1"/>
  <c r="AM69"/>
  <c r="AL69"/>
  <c r="AJ69"/>
  <c r="AK69" s="1"/>
  <c r="AI69"/>
  <c r="AH69"/>
  <c r="AF69"/>
  <c r="AG69" s="1"/>
  <c r="AE69"/>
  <c r="AD69"/>
  <c r="AB69"/>
  <c r="AC69" s="1"/>
  <c r="AA69"/>
  <c r="Z69"/>
  <c r="X69"/>
  <c r="Y69" s="1"/>
  <c r="W69"/>
  <c r="V69"/>
  <c r="T69"/>
  <c r="U69" s="1"/>
  <c r="S69"/>
  <c r="R69"/>
  <c r="P69"/>
  <c r="Q69" s="1"/>
  <c r="N69"/>
  <c r="O69" s="1"/>
  <c r="AP69" s="1"/>
  <c r="M69"/>
  <c r="L69"/>
  <c r="J69"/>
  <c r="K69" s="1"/>
  <c r="I69"/>
  <c r="H69"/>
  <c r="G69"/>
  <c r="F69"/>
  <c r="E69"/>
  <c r="D69"/>
  <c r="C69"/>
  <c r="B69"/>
  <c r="A69"/>
  <c r="AN68"/>
  <c r="AO68" s="1"/>
  <c r="AM68"/>
  <c r="AL68"/>
  <c r="AJ68"/>
  <c r="AK68" s="1"/>
  <c r="AI68"/>
  <c r="AH68"/>
  <c r="AF68"/>
  <c r="AG68" s="1"/>
  <c r="AE68"/>
  <c r="AD68"/>
  <c r="AB68"/>
  <c r="AC68" s="1"/>
  <c r="AA68"/>
  <c r="Z68"/>
  <c r="X68"/>
  <c r="Y68" s="1"/>
  <c r="W68"/>
  <c r="V68"/>
  <c r="T68"/>
  <c r="U68" s="1"/>
  <c r="S68"/>
  <c r="R68"/>
  <c r="P68"/>
  <c r="Q68" s="1"/>
  <c r="N68"/>
  <c r="O68" s="1"/>
  <c r="M68"/>
  <c r="L68"/>
  <c r="J68"/>
  <c r="K68" s="1"/>
  <c r="AP68" s="1"/>
  <c r="I68"/>
  <c r="H68"/>
  <c r="G68"/>
  <c r="F68"/>
  <c r="E68"/>
  <c r="D68"/>
  <c r="C68"/>
  <c r="B68"/>
  <c r="A68"/>
  <c r="AN67"/>
  <c r="AO67" s="1"/>
  <c r="AM67"/>
  <c r="AL67"/>
  <c r="AJ67"/>
  <c r="AK67" s="1"/>
  <c r="AI67"/>
  <c r="AH67"/>
  <c r="AF67"/>
  <c r="AG67" s="1"/>
  <c r="AE67"/>
  <c r="AD67"/>
  <c r="AB67"/>
  <c r="AC67" s="1"/>
  <c r="AA67"/>
  <c r="Z67"/>
  <c r="X67"/>
  <c r="Y67" s="1"/>
  <c r="W67"/>
  <c r="V67"/>
  <c r="T67"/>
  <c r="U67" s="1"/>
  <c r="S67"/>
  <c r="R67"/>
  <c r="P67"/>
  <c r="Q67" s="1"/>
  <c r="N67"/>
  <c r="O67" s="1"/>
  <c r="M67"/>
  <c r="L67"/>
  <c r="J67"/>
  <c r="K67" s="1"/>
  <c r="AP67" s="1"/>
  <c r="I67"/>
  <c r="H67"/>
  <c r="G67"/>
  <c r="F67"/>
  <c r="E67"/>
  <c r="D67"/>
  <c r="C67"/>
  <c r="B67"/>
  <c r="A67"/>
  <c r="AN66"/>
  <c r="AO66" s="1"/>
  <c r="AM66"/>
  <c r="AL66"/>
  <c r="AJ66"/>
  <c r="AK66" s="1"/>
  <c r="AI66"/>
  <c r="AH66"/>
  <c r="AF66"/>
  <c r="AG66" s="1"/>
  <c r="AE66"/>
  <c r="AD66"/>
  <c r="AB66"/>
  <c r="AC66" s="1"/>
  <c r="AA66"/>
  <c r="Z66"/>
  <c r="X66"/>
  <c r="Y66" s="1"/>
  <c r="W66"/>
  <c r="V66"/>
  <c r="T66"/>
  <c r="U66" s="1"/>
  <c r="S66"/>
  <c r="R66"/>
  <c r="P66"/>
  <c r="Q66" s="1"/>
  <c r="N66"/>
  <c r="O66" s="1"/>
  <c r="M66"/>
  <c r="L66"/>
  <c r="J66"/>
  <c r="K66" s="1"/>
  <c r="AP66" s="1"/>
  <c r="I66"/>
  <c r="H66"/>
  <c r="G66"/>
  <c r="F66"/>
  <c r="E66"/>
  <c r="D66"/>
  <c r="C66"/>
  <c r="B66"/>
  <c r="A66"/>
  <c r="AN65"/>
  <c r="AO65" s="1"/>
  <c r="AM65"/>
  <c r="AL65"/>
  <c r="AJ65"/>
  <c r="AK65" s="1"/>
  <c r="AI65"/>
  <c r="AH65"/>
  <c r="AF65"/>
  <c r="AG65" s="1"/>
  <c r="AE65"/>
  <c r="AD65"/>
  <c r="AB65"/>
  <c r="AC65" s="1"/>
  <c r="AA65"/>
  <c r="Z65"/>
  <c r="X65"/>
  <c r="Y65" s="1"/>
  <c r="W65"/>
  <c r="V65"/>
  <c r="T65"/>
  <c r="U65" s="1"/>
  <c r="S65"/>
  <c r="R65"/>
  <c r="P65"/>
  <c r="Q65" s="1"/>
  <c r="N65"/>
  <c r="O65" s="1"/>
  <c r="AP65" s="1"/>
  <c r="M65"/>
  <c r="L65"/>
  <c r="J65"/>
  <c r="K65" s="1"/>
  <c r="I65"/>
  <c r="H65"/>
  <c r="G65"/>
  <c r="F65"/>
  <c r="E65"/>
  <c r="D65"/>
  <c r="C65"/>
  <c r="B65"/>
  <c r="A65"/>
  <c r="AN64"/>
  <c r="AO64" s="1"/>
  <c r="AM64"/>
  <c r="AL64"/>
  <c r="AJ64"/>
  <c r="AK64" s="1"/>
  <c r="AI64"/>
  <c r="AH64"/>
  <c r="AF64"/>
  <c r="AG64" s="1"/>
  <c r="AE64"/>
  <c r="AD64"/>
  <c r="AB64"/>
  <c r="AC64" s="1"/>
  <c r="AA64"/>
  <c r="Z64"/>
  <c r="X64"/>
  <c r="Y64" s="1"/>
  <c r="W64"/>
  <c r="V64"/>
  <c r="T64"/>
  <c r="U64" s="1"/>
  <c r="S64"/>
  <c r="R64"/>
  <c r="P64"/>
  <c r="Q64" s="1"/>
  <c r="N64"/>
  <c r="O64" s="1"/>
  <c r="M64"/>
  <c r="L64"/>
  <c r="J64"/>
  <c r="K64" s="1"/>
  <c r="AP64" s="1"/>
  <c r="I64"/>
  <c r="H64"/>
  <c r="G64"/>
  <c r="F64"/>
  <c r="E64"/>
  <c r="D64"/>
  <c r="C64"/>
  <c r="B64"/>
  <c r="A64"/>
  <c r="AN63"/>
  <c r="AO63" s="1"/>
  <c r="AM63"/>
  <c r="AL63"/>
  <c r="AJ63"/>
  <c r="AK63" s="1"/>
  <c r="AI63"/>
  <c r="AH63"/>
  <c r="AF63"/>
  <c r="AG63" s="1"/>
  <c r="AE63"/>
  <c r="AD63"/>
  <c r="AB63"/>
  <c r="AC63" s="1"/>
  <c r="AA63"/>
  <c r="Z63"/>
  <c r="X63"/>
  <c r="Y63" s="1"/>
  <c r="W63"/>
  <c r="V63"/>
  <c r="T63"/>
  <c r="U63" s="1"/>
  <c r="S63"/>
  <c r="R63"/>
  <c r="P63"/>
  <c r="Q63" s="1"/>
  <c r="N63"/>
  <c r="O63" s="1"/>
  <c r="M63"/>
  <c r="L63"/>
  <c r="J63"/>
  <c r="K63" s="1"/>
  <c r="AP63" s="1"/>
  <c r="I63"/>
  <c r="H63"/>
  <c r="G63"/>
  <c r="F63"/>
  <c r="E63"/>
  <c r="D63"/>
  <c r="C63"/>
  <c r="B63"/>
  <c r="A63"/>
  <c r="AN62"/>
  <c r="AO62" s="1"/>
  <c r="AM62"/>
  <c r="AL62"/>
  <c r="AJ62"/>
  <c r="AK62" s="1"/>
  <c r="AI62"/>
  <c r="AH62"/>
  <c r="AF62"/>
  <c r="AG62" s="1"/>
  <c r="AE62"/>
  <c r="AD62"/>
  <c r="AB62"/>
  <c r="AC62" s="1"/>
  <c r="AA62"/>
  <c r="Z62"/>
  <c r="X62"/>
  <c r="Y62" s="1"/>
  <c r="W62"/>
  <c r="V62"/>
  <c r="T62"/>
  <c r="U62" s="1"/>
  <c r="S62"/>
  <c r="R62"/>
  <c r="P62"/>
  <c r="Q62" s="1"/>
  <c r="N62"/>
  <c r="O62" s="1"/>
  <c r="M62"/>
  <c r="L62"/>
  <c r="J62"/>
  <c r="K62" s="1"/>
  <c r="AP62" s="1"/>
  <c r="I62"/>
  <c r="H62"/>
  <c r="G62"/>
  <c r="F62"/>
  <c r="E62"/>
  <c r="D62"/>
  <c r="C62"/>
  <c r="B62"/>
  <c r="A62"/>
  <c r="AN61"/>
  <c r="AO61" s="1"/>
  <c r="AM61"/>
  <c r="AL61"/>
  <c r="AJ61"/>
  <c r="AK61" s="1"/>
  <c r="AI61"/>
  <c r="AH61"/>
  <c r="AF61"/>
  <c r="AG61" s="1"/>
  <c r="AE61"/>
  <c r="AD61"/>
  <c r="AB61"/>
  <c r="AC61" s="1"/>
  <c r="AA61"/>
  <c r="Z61"/>
  <c r="X61"/>
  <c r="Y61" s="1"/>
  <c r="W61"/>
  <c r="V61"/>
  <c r="T61"/>
  <c r="U61" s="1"/>
  <c r="S61"/>
  <c r="R61"/>
  <c r="P61"/>
  <c r="Q61" s="1"/>
  <c r="N61"/>
  <c r="O61" s="1"/>
  <c r="M61"/>
  <c r="L61"/>
  <c r="J61"/>
  <c r="K61" s="1"/>
  <c r="AP61" s="1"/>
  <c r="I61"/>
  <c r="H61"/>
  <c r="G61"/>
  <c r="F61"/>
  <c r="E61"/>
  <c r="D61"/>
  <c r="C61"/>
  <c r="B61"/>
  <c r="A61"/>
  <c r="AN60"/>
  <c r="AO60" s="1"/>
  <c r="AM60"/>
  <c r="AL60"/>
  <c r="AJ60"/>
  <c r="AK60" s="1"/>
  <c r="AI60"/>
  <c r="AH60"/>
  <c r="AF60"/>
  <c r="AG60" s="1"/>
  <c r="AE60"/>
  <c r="AD60"/>
  <c r="AB60"/>
  <c r="AC60" s="1"/>
  <c r="AA60"/>
  <c r="Z60"/>
  <c r="X60"/>
  <c r="Y60" s="1"/>
  <c r="W60"/>
  <c r="V60"/>
  <c r="T60"/>
  <c r="U60" s="1"/>
  <c r="S60"/>
  <c r="R60"/>
  <c r="P60"/>
  <c r="Q60" s="1"/>
  <c r="N60"/>
  <c r="O60" s="1"/>
  <c r="M60"/>
  <c r="L60"/>
  <c r="J60"/>
  <c r="K60" s="1"/>
  <c r="AP60" s="1"/>
  <c r="I60"/>
  <c r="H60"/>
  <c r="G60"/>
  <c r="F60"/>
  <c r="E60"/>
  <c r="D60"/>
  <c r="C60"/>
  <c r="B60"/>
  <c r="A60"/>
  <c r="AN59"/>
  <c r="AO59" s="1"/>
  <c r="AM59"/>
  <c r="AL59"/>
  <c r="AJ59"/>
  <c r="AK59" s="1"/>
  <c r="AI59"/>
  <c r="AH59"/>
  <c r="AF59"/>
  <c r="AG59" s="1"/>
  <c r="AE59"/>
  <c r="AD59"/>
  <c r="AB59"/>
  <c r="AC59" s="1"/>
  <c r="AA59"/>
  <c r="Z59"/>
  <c r="X59"/>
  <c r="Y59" s="1"/>
  <c r="W59"/>
  <c r="V59"/>
  <c r="T59"/>
  <c r="U59" s="1"/>
  <c r="S59"/>
  <c r="R59"/>
  <c r="P59"/>
  <c r="Q59" s="1"/>
  <c r="N59"/>
  <c r="O59" s="1"/>
  <c r="M59"/>
  <c r="L59"/>
  <c r="J59"/>
  <c r="K59" s="1"/>
  <c r="AP59" s="1"/>
  <c r="I59"/>
  <c r="H59"/>
  <c r="B59"/>
  <c r="A59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AP58" s="1"/>
  <c r="J58"/>
  <c r="I58"/>
  <c r="H58"/>
  <c r="B58"/>
  <c r="A58"/>
  <c r="AN57"/>
  <c r="AO57" s="1"/>
  <c r="AM57"/>
  <c r="AL57"/>
  <c r="AJ57"/>
  <c r="AK57" s="1"/>
  <c r="AI57"/>
  <c r="AH57"/>
  <c r="AF57"/>
  <c r="AG57" s="1"/>
  <c r="AE57"/>
  <c r="AD57"/>
  <c r="AB57"/>
  <c r="AC57" s="1"/>
  <c r="AA57"/>
  <c r="Z57"/>
  <c r="X57"/>
  <c r="Y57" s="1"/>
  <c r="W57"/>
  <c r="V57"/>
  <c r="T57"/>
  <c r="U57" s="1"/>
  <c r="S57"/>
  <c r="R57"/>
  <c r="P57"/>
  <c r="Q57" s="1"/>
  <c r="N57"/>
  <c r="O57" s="1"/>
  <c r="AP57" s="1"/>
  <c r="M57"/>
  <c r="L57"/>
  <c r="J57"/>
  <c r="K57" s="1"/>
  <c r="I57"/>
  <c r="H57"/>
  <c r="B57"/>
  <c r="A57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AP56" s="1"/>
  <c r="J56"/>
  <c r="I56"/>
  <c r="H56"/>
  <c r="B56"/>
  <c r="A56"/>
  <c r="AN55"/>
  <c r="AO55" s="1"/>
  <c r="AM55"/>
  <c r="AL55"/>
  <c r="AJ55"/>
  <c r="AK55" s="1"/>
  <c r="AI55"/>
  <c r="AH55"/>
  <c r="AF55"/>
  <c r="AG55" s="1"/>
  <c r="AE55"/>
  <c r="AD55"/>
  <c r="AB55"/>
  <c r="AC55" s="1"/>
  <c r="AA55"/>
  <c r="Z55"/>
  <c r="X55"/>
  <c r="Y55" s="1"/>
  <c r="W55"/>
  <c r="V55"/>
  <c r="T55"/>
  <c r="U55" s="1"/>
  <c r="S55"/>
  <c r="R55"/>
  <c r="P55"/>
  <c r="Q55" s="1"/>
  <c r="N55"/>
  <c r="O55" s="1"/>
  <c r="AP55" s="1"/>
  <c r="M55"/>
  <c r="L55"/>
  <c r="J55"/>
  <c r="K55" s="1"/>
  <c r="I55"/>
  <c r="H55"/>
  <c r="B55"/>
  <c r="A55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B54"/>
  <c r="A54"/>
  <c r="AN53"/>
  <c r="AO53" s="1"/>
  <c r="AM53"/>
  <c r="AL53"/>
  <c r="AJ53"/>
  <c r="AK53" s="1"/>
  <c r="AI53"/>
  <c r="AH53"/>
  <c r="AF53"/>
  <c r="AG53" s="1"/>
  <c r="AE53"/>
  <c r="AD53"/>
  <c r="AB53"/>
  <c r="AC53" s="1"/>
  <c r="AA53"/>
  <c r="Z53"/>
  <c r="X53"/>
  <c r="Y53" s="1"/>
  <c r="W53"/>
  <c r="V53"/>
  <c r="T53"/>
  <c r="U53" s="1"/>
  <c r="S53"/>
  <c r="R53"/>
  <c r="P53"/>
  <c r="Q53" s="1"/>
  <c r="N53"/>
  <c r="O53" s="1"/>
  <c r="M53"/>
  <c r="L53"/>
  <c r="J53"/>
  <c r="K53" s="1"/>
  <c r="I53"/>
  <c r="H53"/>
  <c r="B53"/>
  <c r="A53"/>
  <c r="AO52"/>
  <c r="AN52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S52"/>
  <c r="R52"/>
  <c r="Q52"/>
  <c r="P52"/>
  <c r="O52"/>
  <c r="N52"/>
  <c r="M52"/>
  <c r="L52"/>
  <c r="K52"/>
  <c r="AP52" s="1"/>
  <c r="J52"/>
  <c r="I52"/>
  <c r="H52"/>
  <c r="B52"/>
  <c r="A52"/>
  <c r="AN51"/>
  <c r="AO51" s="1"/>
  <c r="AM51"/>
  <c r="AL51"/>
  <c r="AJ51"/>
  <c r="AK51" s="1"/>
  <c r="AI51"/>
  <c r="AH51"/>
  <c r="AF51"/>
  <c r="AG51" s="1"/>
  <c r="AE51"/>
  <c r="AD51"/>
  <c r="AB51"/>
  <c r="AC51" s="1"/>
  <c r="AA51"/>
  <c r="Z51"/>
  <c r="X51"/>
  <c r="Y51" s="1"/>
  <c r="W51"/>
  <c r="V51"/>
  <c r="T51"/>
  <c r="U51" s="1"/>
  <c r="S51"/>
  <c r="R51"/>
  <c r="P51"/>
  <c r="Q51" s="1"/>
  <c r="N51"/>
  <c r="O51" s="1"/>
  <c r="M51"/>
  <c r="L51"/>
  <c r="J51"/>
  <c r="K51" s="1"/>
  <c r="I51"/>
  <c r="H51"/>
  <c r="B51"/>
  <c r="A51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AP50" s="1"/>
  <c r="J50"/>
  <c r="I50"/>
  <c r="H50"/>
  <c r="B50"/>
  <c r="A50"/>
  <c r="AN49"/>
  <c r="AO49" s="1"/>
  <c r="AM49"/>
  <c r="AL49"/>
  <c r="AJ49"/>
  <c r="AK49" s="1"/>
  <c r="AI49"/>
  <c r="AH49"/>
  <c r="AF49"/>
  <c r="AG49" s="1"/>
  <c r="AE49"/>
  <c r="AD49"/>
  <c r="AB49"/>
  <c r="AC49" s="1"/>
  <c r="AA49"/>
  <c r="Z49"/>
  <c r="X49"/>
  <c r="Y49" s="1"/>
  <c r="W49"/>
  <c r="V49"/>
  <c r="T49"/>
  <c r="U49" s="1"/>
  <c r="S49"/>
  <c r="R49"/>
  <c r="P49"/>
  <c r="Q49" s="1"/>
  <c r="N49"/>
  <c r="O49" s="1"/>
  <c r="M49"/>
  <c r="L49"/>
  <c r="J49"/>
  <c r="K49" s="1"/>
  <c r="AP49" s="1"/>
  <c r="I49"/>
  <c r="H49"/>
  <c r="B49"/>
  <c r="A49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AP48" s="1"/>
  <c r="J48"/>
  <c r="I48"/>
  <c r="H48"/>
  <c r="B48"/>
  <c r="A48"/>
  <c r="AN47"/>
  <c r="AO47" s="1"/>
  <c r="AM47"/>
  <c r="AL47"/>
  <c r="AJ47"/>
  <c r="AK47" s="1"/>
  <c r="AI47"/>
  <c r="AH47"/>
  <c r="AF47"/>
  <c r="AG47" s="1"/>
  <c r="AE47"/>
  <c r="AD47"/>
  <c r="AB47"/>
  <c r="AC47" s="1"/>
  <c r="AA47"/>
  <c r="Z47"/>
  <c r="X47"/>
  <c r="Y47" s="1"/>
  <c r="W47"/>
  <c r="V47"/>
  <c r="T47"/>
  <c r="U47" s="1"/>
  <c r="S47"/>
  <c r="R47"/>
  <c r="P47"/>
  <c r="Q47" s="1"/>
  <c r="N47"/>
  <c r="O47" s="1"/>
  <c r="M47"/>
  <c r="L47"/>
  <c r="J47"/>
  <c r="K47" s="1"/>
  <c r="AP47" s="1"/>
  <c r="I47"/>
  <c r="H47"/>
  <c r="B47"/>
  <c r="A47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AP46" s="1"/>
  <c r="J46"/>
  <c r="I46"/>
  <c r="H46"/>
  <c r="B46"/>
  <c r="A46"/>
  <c r="AN45"/>
  <c r="AO45" s="1"/>
  <c r="AM45"/>
  <c r="AL45"/>
  <c r="AJ45"/>
  <c r="AK45" s="1"/>
  <c r="AI45"/>
  <c r="AH45"/>
  <c r="AF45"/>
  <c r="AG45" s="1"/>
  <c r="AE45"/>
  <c r="AD45"/>
  <c r="AB45"/>
  <c r="AC45" s="1"/>
  <c r="AA45"/>
  <c r="Z45"/>
  <c r="X45"/>
  <c r="Y45" s="1"/>
  <c r="W45"/>
  <c r="V45"/>
  <c r="T45"/>
  <c r="U45" s="1"/>
  <c r="S45"/>
  <c r="R45"/>
  <c r="P45"/>
  <c r="Q45" s="1"/>
  <c r="N45"/>
  <c r="O45" s="1"/>
  <c r="M45"/>
  <c r="L45"/>
  <c r="J45"/>
  <c r="K45" s="1"/>
  <c r="AP45" s="1"/>
  <c r="I45"/>
  <c r="H45"/>
  <c r="B45"/>
  <c r="A45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AP44" s="1"/>
  <c r="J44"/>
  <c r="I44"/>
  <c r="H44"/>
  <c r="B44"/>
  <c r="A44"/>
  <c r="AN43"/>
  <c r="AO43" s="1"/>
  <c r="AM43"/>
  <c r="AL43"/>
  <c r="AJ43"/>
  <c r="AK43" s="1"/>
  <c r="AI43"/>
  <c r="AH43"/>
  <c r="AF43"/>
  <c r="AG43" s="1"/>
  <c r="AE43"/>
  <c r="AD43"/>
  <c r="AB43"/>
  <c r="AC43" s="1"/>
  <c r="AA43"/>
  <c r="Z43"/>
  <c r="X43"/>
  <c r="Y43" s="1"/>
  <c r="W43"/>
  <c r="V43"/>
  <c r="T43"/>
  <c r="U43" s="1"/>
  <c r="S43"/>
  <c r="R43"/>
  <c r="P43"/>
  <c r="Q43" s="1"/>
  <c r="N43"/>
  <c r="O43" s="1"/>
  <c r="M43"/>
  <c r="L43"/>
  <c r="J43"/>
  <c r="K43" s="1"/>
  <c r="AP43" s="1"/>
  <c r="I43"/>
  <c r="H43"/>
  <c r="B43"/>
  <c r="A43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AP42" s="1"/>
  <c r="J42"/>
  <c r="I42"/>
  <c r="H42"/>
  <c r="B42"/>
  <c r="A42"/>
  <c r="AN41"/>
  <c r="AO41" s="1"/>
  <c r="AM41"/>
  <c r="AL41"/>
  <c r="AJ41"/>
  <c r="AK41" s="1"/>
  <c r="AI41"/>
  <c r="AH41"/>
  <c r="AF41"/>
  <c r="AG41" s="1"/>
  <c r="AE41"/>
  <c r="AD41"/>
  <c r="AB41"/>
  <c r="AC41" s="1"/>
  <c r="AA41"/>
  <c r="Z41"/>
  <c r="X41"/>
  <c r="Y41" s="1"/>
  <c r="W41"/>
  <c r="V41"/>
  <c r="T41"/>
  <c r="U41" s="1"/>
  <c r="S41"/>
  <c r="R41"/>
  <c r="P41"/>
  <c r="Q41" s="1"/>
  <c r="N41"/>
  <c r="O41" s="1"/>
  <c r="M41"/>
  <c r="L41"/>
  <c r="J41"/>
  <c r="K41" s="1"/>
  <c r="I41"/>
  <c r="H41"/>
  <c r="B41"/>
  <c r="A41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AP40" s="1"/>
  <c r="J40"/>
  <c r="I40"/>
  <c r="H40"/>
  <c r="B40"/>
  <c r="A40"/>
  <c r="AN39"/>
  <c r="AO39" s="1"/>
  <c r="AM39"/>
  <c r="AL39"/>
  <c r="AJ39"/>
  <c r="AK39" s="1"/>
  <c r="AI39"/>
  <c r="AH39"/>
  <c r="AF39"/>
  <c r="AG39" s="1"/>
  <c r="AE39"/>
  <c r="AD39"/>
  <c r="AB39"/>
  <c r="AC39" s="1"/>
  <c r="AA39"/>
  <c r="Z39"/>
  <c r="X39"/>
  <c r="Y39" s="1"/>
  <c r="W39"/>
  <c r="V39"/>
  <c r="T39"/>
  <c r="U39" s="1"/>
  <c r="S39"/>
  <c r="R39"/>
  <c r="P39"/>
  <c r="Q39" s="1"/>
  <c r="N39"/>
  <c r="O39" s="1"/>
  <c r="M39"/>
  <c r="L39"/>
  <c r="J39"/>
  <c r="K39" s="1"/>
  <c r="I39"/>
  <c r="H39"/>
  <c r="B39"/>
  <c r="A39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AP38" s="1"/>
  <c r="J38"/>
  <c r="I38"/>
  <c r="H38"/>
  <c r="B38"/>
  <c r="A38"/>
  <c r="AN37"/>
  <c r="AO37" s="1"/>
  <c r="AM37"/>
  <c r="AL37"/>
  <c r="AJ37"/>
  <c r="AK37" s="1"/>
  <c r="AI37"/>
  <c r="AH37"/>
  <c r="AF37"/>
  <c r="AG37" s="1"/>
  <c r="AE37"/>
  <c r="AD37"/>
  <c r="AB37"/>
  <c r="AC37" s="1"/>
  <c r="AA37"/>
  <c r="Z37"/>
  <c r="X37"/>
  <c r="Y37" s="1"/>
  <c r="W37"/>
  <c r="V37"/>
  <c r="T37"/>
  <c r="U37" s="1"/>
  <c r="S37"/>
  <c r="R37"/>
  <c r="P37"/>
  <c r="Q37" s="1"/>
  <c r="N37"/>
  <c r="O37" s="1"/>
  <c r="M37"/>
  <c r="L37"/>
  <c r="J37"/>
  <c r="K37" s="1"/>
  <c r="I37"/>
  <c r="H37"/>
  <c r="B37"/>
  <c r="A37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AP36" s="1"/>
  <c r="J36"/>
  <c r="I36"/>
  <c r="H36"/>
  <c r="B36"/>
  <c r="A36"/>
  <c r="AN35"/>
  <c r="AO35" s="1"/>
  <c r="AM35"/>
  <c r="AL35"/>
  <c r="AJ35"/>
  <c r="AK35" s="1"/>
  <c r="AI35"/>
  <c r="AH35"/>
  <c r="AF35"/>
  <c r="AG35" s="1"/>
  <c r="AE35"/>
  <c r="AD35"/>
  <c r="AB35"/>
  <c r="AC35" s="1"/>
  <c r="AA35"/>
  <c r="Z35"/>
  <c r="X35"/>
  <c r="Y35" s="1"/>
  <c r="W35"/>
  <c r="V35"/>
  <c r="T35"/>
  <c r="U35" s="1"/>
  <c r="S35"/>
  <c r="R35"/>
  <c r="P35"/>
  <c r="Q35" s="1"/>
  <c r="N35"/>
  <c r="O35" s="1"/>
  <c r="M35"/>
  <c r="L35"/>
  <c r="J35"/>
  <c r="K35" s="1"/>
  <c r="AP35" s="1"/>
  <c r="I35"/>
  <c r="H35"/>
  <c r="B35"/>
  <c r="A35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AP34" s="1"/>
  <c r="J34"/>
  <c r="I34"/>
  <c r="H34"/>
  <c r="B34"/>
  <c r="A34"/>
  <c r="AN33"/>
  <c r="AO33" s="1"/>
  <c r="AM33"/>
  <c r="AL33"/>
  <c r="AJ33"/>
  <c r="AK33" s="1"/>
  <c r="AI33"/>
  <c r="AH33"/>
  <c r="AF33"/>
  <c r="AG33" s="1"/>
  <c r="AE33"/>
  <c r="AD33"/>
  <c r="AB33"/>
  <c r="AC33" s="1"/>
  <c r="AA33"/>
  <c r="Z33"/>
  <c r="X33"/>
  <c r="Y33" s="1"/>
  <c r="W33"/>
  <c r="V33"/>
  <c r="T33"/>
  <c r="U33" s="1"/>
  <c r="S33"/>
  <c r="R33"/>
  <c r="P33"/>
  <c r="Q33" s="1"/>
  <c r="N33"/>
  <c r="O33" s="1"/>
  <c r="M33"/>
  <c r="L33"/>
  <c r="J33"/>
  <c r="K33" s="1"/>
  <c r="AP33" s="1"/>
  <c r="I33"/>
  <c r="H33"/>
  <c r="B33"/>
  <c r="A33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AP32" s="1"/>
  <c r="J32"/>
  <c r="I32"/>
  <c r="H32"/>
  <c r="B32"/>
  <c r="A32"/>
  <c r="AN31"/>
  <c r="AO31" s="1"/>
  <c r="AM31"/>
  <c r="AL31"/>
  <c r="AJ31"/>
  <c r="AK31" s="1"/>
  <c r="AI31"/>
  <c r="AH31"/>
  <c r="AF31"/>
  <c r="AG31" s="1"/>
  <c r="AE31"/>
  <c r="AD31"/>
  <c r="AB31"/>
  <c r="AC31" s="1"/>
  <c r="AA31"/>
  <c r="Z31"/>
  <c r="X31"/>
  <c r="Y31" s="1"/>
  <c r="W31"/>
  <c r="V31"/>
  <c r="T31"/>
  <c r="U31" s="1"/>
  <c r="S31"/>
  <c r="R31"/>
  <c r="P31"/>
  <c r="Q31" s="1"/>
  <c r="N31"/>
  <c r="O31" s="1"/>
  <c r="M31"/>
  <c r="L31"/>
  <c r="J31"/>
  <c r="K31" s="1"/>
  <c r="AP31" s="1"/>
  <c r="I31"/>
  <c r="H31"/>
  <c r="B31"/>
  <c r="A31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AP30" s="1"/>
  <c r="J30"/>
  <c r="I30"/>
  <c r="H30"/>
  <c r="B30"/>
  <c r="A30"/>
  <c r="AN29"/>
  <c r="AO29" s="1"/>
  <c r="AM29"/>
  <c r="AL29"/>
  <c r="AJ29"/>
  <c r="AK29" s="1"/>
  <c r="AI29"/>
  <c r="AH29"/>
  <c r="AF29"/>
  <c r="AG29" s="1"/>
  <c r="AE29"/>
  <c r="AD29"/>
  <c r="AB29"/>
  <c r="AC29" s="1"/>
  <c r="AA29"/>
  <c r="Z29"/>
  <c r="X29"/>
  <c r="Y29" s="1"/>
  <c r="W29"/>
  <c r="V29"/>
  <c r="T29"/>
  <c r="U29" s="1"/>
  <c r="S29"/>
  <c r="R29"/>
  <c r="P29"/>
  <c r="Q29" s="1"/>
  <c r="N29"/>
  <c r="O29" s="1"/>
  <c r="M29"/>
  <c r="L29"/>
  <c r="J29"/>
  <c r="K29" s="1"/>
  <c r="AP29" s="1"/>
  <c r="I29"/>
  <c r="H29"/>
  <c r="B29"/>
  <c r="A29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AP28" s="1"/>
  <c r="J28"/>
  <c r="I28"/>
  <c r="H28"/>
  <c r="B28"/>
  <c r="A28"/>
  <c r="AN27"/>
  <c r="AO27" s="1"/>
  <c r="AM27"/>
  <c r="AL27"/>
  <c r="AJ27"/>
  <c r="AK27" s="1"/>
  <c r="AI27"/>
  <c r="AH27"/>
  <c r="AF27"/>
  <c r="AG27" s="1"/>
  <c r="AE27"/>
  <c r="AD27"/>
  <c r="AB27"/>
  <c r="AC27" s="1"/>
  <c r="AA27"/>
  <c r="Z27"/>
  <c r="X27"/>
  <c r="Y27" s="1"/>
  <c r="W27"/>
  <c r="V27"/>
  <c r="T27"/>
  <c r="U27" s="1"/>
  <c r="S27"/>
  <c r="R27"/>
  <c r="P27"/>
  <c r="Q27" s="1"/>
  <c r="N27"/>
  <c r="O27" s="1"/>
  <c r="M27"/>
  <c r="L27"/>
  <c r="J27"/>
  <c r="K27" s="1"/>
  <c r="AP27" s="1"/>
  <c r="I27"/>
  <c r="H27"/>
  <c r="G27"/>
  <c r="E27"/>
  <c r="D27"/>
  <c r="C27"/>
  <c r="B27"/>
  <c r="A27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AP26" s="1"/>
  <c r="J26"/>
  <c r="I26"/>
  <c r="H26"/>
  <c r="G26"/>
  <c r="F26"/>
  <c r="E26"/>
  <c r="D26"/>
  <c r="C26"/>
  <c r="B26"/>
  <c r="A26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AP25" s="1"/>
  <c r="J25"/>
  <c r="I25"/>
  <c r="H25"/>
  <c r="G25"/>
  <c r="F25"/>
  <c r="E25"/>
  <c r="D25"/>
  <c r="C25"/>
  <c r="B25"/>
  <c r="A25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AP24" s="1"/>
  <c r="J24"/>
  <c r="I24"/>
  <c r="H24"/>
  <c r="G24"/>
  <c r="F24"/>
  <c r="E24"/>
  <c r="D24"/>
  <c r="C24"/>
  <c r="B24"/>
  <c r="A24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AP23" s="1"/>
  <c r="J23"/>
  <c r="I23"/>
  <c r="H23"/>
  <c r="G23"/>
  <c r="F23"/>
  <c r="E23"/>
  <c r="D23"/>
  <c r="C23"/>
  <c r="B23"/>
  <c r="A23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AP22" s="1"/>
  <c r="J22"/>
  <c r="I22"/>
  <c r="H22"/>
  <c r="G22"/>
  <c r="F22"/>
  <c r="E22"/>
  <c r="D22"/>
  <c r="C22"/>
  <c r="B22"/>
  <c r="A22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AP21" s="1"/>
  <c r="J21"/>
  <c r="I21"/>
  <c r="H21"/>
  <c r="G21"/>
  <c r="F21"/>
  <c r="E21"/>
  <c r="D21"/>
  <c r="C21"/>
  <c r="B21"/>
  <c r="A21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AP20" s="1"/>
  <c r="J20"/>
  <c r="I20"/>
  <c r="H20"/>
  <c r="G20"/>
  <c r="F20"/>
  <c r="E20"/>
  <c r="D20"/>
  <c r="C20"/>
  <c r="B20"/>
  <c r="A20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AP19" s="1"/>
  <c r="J19"/>
  <c r="I19"/>
  <c r="H19"/>
  <c r="G19"/>
  <c r="F19"/>
  <c r="E19"/>
  <c r="D19"/>
  <c r="C19"/>
  <c r="B19"/>
  <c r="A19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AP18" s="1"/>
  <c r="J18"/>
  <c r="I18"/>
  <c r="H18"/>
  <c r="G18"/>
  <c r="F18"/>
  <c r="E18"/>
  <c r="D18"/>
  <c r="C18"/>
  <c r="B18"/>
  <c r="A18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AP17" s="1"/>
  <c r="J17"/>
  <c r="I17"/>
  <c r="H17"/>
  <c r="G17"/>
  <c r="F17"/>
  <c r="E17"/>
  <c r="D17"/>
  <c r="C17"/>
  <c r="B17"/>
  <c r="A17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AP16" s="1"/>
  <c r="J16"/>
  <c r="I16"/>
  <c r="H16"/>
  <c r="G16"/>
  <c r="F16"/>
  <c r="E16"/>
  <c r="D16"/>
  <c r="C16"/>
  <c r="B16"/>
  <c r="A16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AP15" s="1"/>
  <c r="J15"/>
  <c r="I15"/>
  <c r="H15"/>
  <c r="G15"/>
  <c r="F15"/>
  <c r="E15"/>
  <c r="D15"/>
  <c r="C15"/>
  <c r="B15"/>
  <c r="A15"/>
  <c r="AN14"/>
  <c r="AO14" s="1"/>
  <c r="AM14"/>
  <c r="AL14"/>
  <c r="AJ14"/>
  <c r="AK14" s="1"/>
  <c r="AI14"/>
  <c r="AH14"/>
  <c r="AF14"/>
  <c r="AG14" s="1"/>
  <c r="AE14"/>
  <c r="AD14"/>
  <c r="AB14"/>
  <c r="AC14" s="1"/>
  <c r="AA14"/>
  <c r="Z14"/>
  <c r="X14"/>
  <c r="Y14" s="1"/>
  <c r="W14"/>
  <c r="V14"/>
  <c r="T14"/>
  <c r="U14" s="1"/>
  <c r="S14"/>
  <c r="R14"/>
  <c r="P14"/>
  <c r="Q14" s="1"/>
  <c r="N14"/>
  <c r="O14" s="1"/>
  <c r="M14"/>
  <c r="L14"/>
  <c r="J14"/>
  <c r="K14" s="1"/>
  <c r="AP14" s="1"/>
  <c r="I14"/>
  <c r="H14"/>
  <c r="G14"/>
  <c r="F14"/>
  <c r="E14"/>
  <c r="D14"/>
  <c r="C14"/>
  <c r="B14"/>
  <c r="A14"/>
  <c r="AN13"/>
  <c r="AO13" s="1"/>
  <c r="AM13"/>
  <c r="AL13"/>
  <c r="AJ13"/>
  <c r="AK13" s="1"/>
  <c r="AI13"/>
  <c r="AH13"/>
  <c r="AF13"/>
  <c r="AG13" s="1"/>
  <c r="AE13"/>
  <c r="AD13"/>
  <c r="AB13"/>
  <c r="AC13" s="1"/>
  <c r="AA13"/>
  <c r="Z13"/>
  <c r="X13"/>
  <c r="Y13" s="1"/>
  <c r="W13"/>
  <c r="V13"/>
  <c r="T13"/>
  <c r="U13" s="1"/>
  <c r="S13"/>
  <c r="R13"/>
  <c r="P13"/>
  <c r="Q13" s="1"/>
  <c r="N13"/>
  <c r="O13" s="1"/>
  <c r="M13"/>
  <c r="L13"/>
  <c r="J13"/>
  <c r="K13" s="1"/>
  <c r="AP13" s="1"/>
  <c r="I13"/>
  <c r="H13"/>
  <c r="G13"/>
  <c r="F13"/>
  <c r="E13"/>
  <c r="D13"/>
  <c r="C13"/>
  <c r="B13"/>
  <c r="A13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AP12" s="1"/>
  <c r="J12"/>
  <c r="I12"/>
  <c r="H12"/>
  <c r="G12"/>
  <c r="F12"/>
  <c r="E12"/>
  <c r="D12"/>
  <c r="C12"/>
  <c r="B12"/>
  <c r="A12"/>
  <c r="AN11"/>
  <c r="AO11" s="1"/>
  <c r="AM11"/>
  <c r="AL11"/>
  <c r="AJ11"/>
  <c r="AK11" s="1"/>
  <c r="AI11"/>
  <c r="AH11"/>
  <c r="AF11"/>
  <c r="AG11" s="1"/>
  <c r="AE11"/>
  <c r="AD11"/>
  <c r="AB11"/>
  <c r="AC11" s="1"/>
  <c r="AA11"/>
  <c r="Z11"/>
  <c r="X11"/>
  <c r="Y11" s="1"/>
  <c r="W11"/>
  <c r="V11"/>
  <c r="T11"/>
  <c r="U11" s="1"/>
  <c r="S11"/>
  <c r="R11"/>
  <c r="P11"/>
  <c r="Q11" s="1"/>
  <c r="N11"/>
  <c r="O11" s="1"/>
  <c r="M11"/>
  <c r="L11"/>
  <c r="J11"/>
  <c r="K11" s="1"/>
  <c r="AP11" s="1"/>
  <c r="I11"/>
  <c r="H11"/>
  <c r="G11"/>
  <c r="F11"/>
  <c r="E11"/>
  <c r="D11"/>
  <c r="C11"/>
  <c r="B11"/>
  <c r="A11"/>
  <c r="AW10"/>
  <c r="AN10"/>
  <c r="AO10" s="1"/>
  <c r="AM10"/>
  <c r="AL10"/>
  <c r="AJ10"/>
  <c r="AK10" s="1"/>
  <c r="AI10"/>
  <c r="AH10"/>
  <c r="AF10"/>
  <c r="AG10" s="1"/>
  <c r="AE10"/>
  <c r="AD10"/>
  <c r="AB10"/>
  <c r="AC10" s="1"/>
  <c r="AA10"/>
  <c r="Z10"/>
  <c r="X10"/>
  <c r="Y10" s="1"/>
  <c r="W10"/>
  <c r="V10"/>
  <c r="T10"/>
  <c r="U10" s="1"/>
  <c r="S10"/>
  <c r="R10"/>
  <c r="P10"/>
  <c r="Q10" s="1"/>
  <c r="N10"/>
  <c r="O10" s="1"/>
  <c r="M10"/>
  <c r="L10"/>
  <c r="J10"/>
  <c r="K10" s="1"/>
  <c r="AP10" s="1"/>
  <c r="I10"/>
  <c r="H10"/>
  <c r="G10"/>
  <c r="F10"/>
  <c r="E10"/>
  <c r="D10"/>
  <c r="C10"/>
  <c r="B10"/>
  <c r="A10"/>
  <c r="AW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AP9" s="1"/>
  <c r="J9"/>
  <c r="I9"/>
  <c r="H9"/>
  <c r="G9"/>
  <c r="F9"/>
  <c r="E9"/>
  <c r="D9"/>
  <c r="C9"/>
  <c r="B9"/>
  <c r="A9"/>
  <c r="AW8"/>
  <c r="AN8"/>
  <c r="AO8" s="1"/>
  <c r="AM8"/>
  <c r="AL8"/>
  <c r="AJ8"/>
  <c r="AK8" s="1"/>
  <c r="AI8"/>
  <c r="AH8"/>
  <c r="AF8"/>
  <c r="AG8" s="1"/>
  <c r="AE8"/>
  <c r="AD8"/>
  <c r="AB8"/>
  <c r="AC8" s="1"/>
  <c r="AA8"/>
  <c r="Z8"/>
  <c r="X8"/>
  <c r="Y8" s="1"/>
  <c r="W8"/>
  <c r="V8"/>
  <c r="T8"/>
  <c r="U8" s="1"/>
  <c r="S8"/>
  <c r="R8"/>
  <c r="P8"/>
  <c r="Q8" s="1"/>
  <c r="N8"/>
  <c r="O8" s="1"/>
  <c r="M8"/>
  <c r="L8"/>
  <c r="J8"/>
  <c r="K8" s="1"/>
  <c r="AP8" s="1"/>
  <c r="I8"/>
  <c r="H8"/>
  <c r="G8"/>
  <c r="F8"/>
  <c r="E8"/>
  <c r="D8"/>
  <c r="C8"/>
  <c r="B8"/>
  <c r="A8"/>
  <c r="AW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AP7" s="1"/>
  <c r="J7"/>
  <c r="I7"/>
  <c r="H7"/>
  <c r="G7"/>
  <c r="F7"/>
  <c r="E7"/>
  <c r="D7"/>
  <c r="C7"/>
  <c r="B7"/>
  <c r="A7"/>
  <c r="AW6"/>
  <c r="AN6"/>
  <c r="AO6" s="1"/>
  <c r="AM6"/>
  <c r="AL6"/>
  <c r="AJ6"/>
  <c r="AK6" s="1"/>
  <c r="AI6"/>
  <c r="AH6"/>
  <c r="AF6"/>
  <c r="AG6" s="1"/>
  <c r="AE6"/>
  <c r="AD6"/>
  <c r="AB6"/>
  <c r="AC6" s="1"/>
  <c r="AA6"/>
  <c r="Z6"/>
  <c r="X6"/>
  <c r="Y6" s="1"/>
  <c r="W6"/>
  <c r="V6"/>
  <c r="T6"/>
  <c r="U6" s="1"/>
  <c r="S6"/>
  <c r="R6"/>
  <c r="P6"/>
  <c r="Q6" s="1"/>
  <c r="N6"/>
  <c r="O6" s="1"/>
  <c r="M6"/>
  <c r="L6"/>
  <c r="J6"/>
  <c r="K6" s="1"/>
  <c r="AP6" s="1"/>
  <c r="I6"/>
  <c r="H6"/>
  <c r="G6"/>
  <c r="F6"/>
  <c r="E6"/>
  <c r="D6"/>
  <c r="C6"/>
  <c r="B6"/>
  <c r="A6"/>
  <c r="AW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AP5" s="1"/>
  <c r="J5"/>
  <c r="I5"/>
  <c r="H5"/>
  <c r="G5"/>
  <c r="F5"/>
  <c r="E5"/>
  <c r="D5"/>
  <c r="C5"/>
  <c r="B5"/>
  <c r="A5"/>
  <c r="AW4"/>
  <c r="AN4"/>
  <c r="AO4" s="1"/>
  <c r="AM4"/>
  <c r="AL4"/>
  <c r="AJ4"/>
  <c r="AK4" s="1"/>
  <c r="AI4"/>
  <c r="AH4"/>
  <c r="AF4"/>
  <c r="AG4" s="1"/>
  <c r="AE4"/>
  <c r="AD4"/>
  <c r="AB4"/>
  <c r="AC4" s="1"/>
  <c r="AA4"/>
  <c r="Z4"/>
  <c r="X4"/>
  <c r="Y4" s="1"/>
  <c r="W4"/>
  <c r="V4"/>
  <c r="T4"/>
  <c r="U4" s="1"/>
  <c r="S4"/>
  <c r="R4"/>
  <c r="P4"/>
  <c r="Q4" s="1"/>
  <c r="N4"/>
  <c r="O4" s="1"/>
  <c r="M4"/>
  <c r="L4"/>
  <c r="J4"/>
  <c r="K4" s="1"/>
  <c r="AP4" s="1"/>
  <c r="I4"/>
  <c r="H4"/>
  <c r="G4"/>
  <c r="F4"/>
  <c r="E4"/>
  <c r="D4"/>
  <c r="C4"/>
  <c r="B4"/>
  <c r="A4"/>
  <c r="AW3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U3"/>
  <c r="T3"/>
  <c r="S3"/>
  <c r="R3"/>
  <c r="Q3"/>
  <c r="P3"/>
  <c r="O3"/>
  <c r="N3"/>
  <c r="M3"/>
  <c r="L3"/>
  <c r="K3"/>
  <c r="AP3" s="1"/>
  <c r="J3"/>
  <c r="I3"/>
  <c r="H3"/>
  <c r="G3"/>
  <c r="F3"/>
  <c r="E3"/>
  <c r="D3"/>
  <c r="C3"/>
  <c r="B3"/>
  <c r="A3"/>
  <c r="AW2"/>
  <c r="AW11" s="1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AP2" s="1"/>
  <c r="J2"/>
  <c r="I2"/>
  <c r="H2"/>
  <c r="G2"/>
  <c r="F2"/>
  <c r="E2"/>
  <c r="D2"/>
  <c r="B2"/>
  <c r="A2"/>
  <c r="AP39" l="1"/>
  <c r="BD8" s="1"/>
  <c r="AP41"/>
  <c r="AP51"/>
  <c r="BD7"/>
  <c r="BD4"/>
  <c r="AP37"/>
  <c r="BD14" s="1"/>
  <c r="AP53"/>
  <c r="AP88"/>
  <c r="AP122"/>
  <c r="AP85"/>
  <c r="AP86"/>
  <c r="AP93"/>
  <c r="AP109"/>
  <c r="AP111"/>
  <c r="AP121"/>
  <c r="AP54"/>
  <c r="AP92"/>
  <c r="AP124"/>
  <c r="AP90"/>
  <c r="AP96"/>
  <c r="AP117"/>
  <c r="AP129"/>
  <c r="AP137"/>
  <c r="AP192"/>
  <c r="AP200"/>
  <c r="AP208"/>
  <c r="AP216"/>
  <c r="AP265"/>
  <c r="AP125"/>
  <c r="AP133"/>
  <c r="AP198"/>
  <c r="AP206"/>
  <c r="AP214"/>
  <c r="AP267"/>
  <c r="AP195"/>
  <c r="AP196"/>
  <c r="AP203"/>
  <c r="AP204"/>
  <c r="AP211"/>
  <c r="AP212"/>
  <c r="AP219"/>
  <c r="AP220"/>
  <c r="AP269"/>
  <c r="AP295"/>
  <c r="BD3" l="1"/>
  <c r="BD5"/>
  <c r="BD9"/>
  <c r="BD2"/>
  <c r="BD10"/>
  <c r="BD6"/>
  <c r="BE3" l="1"/>
  <c r="BE12" l="1"/>
  <c r="BE4"/>
  <c r="BE5" s="1"/>
  <c r="BE6" s="1"/>
  <c r="BE7" s="1"/>
  <c r="BE8" s="1"/>
  <c r="BE9" s="1"/>
</calcChain>
</file>

<file path=xl/sharedStrings.xml><?xml version="1.0" encoding="utf-8"?>
<sst xmlns="http://schemas.openxmlformats.org/spreadsheetml/2006/main" count="687" uniqueCount="270">
  <si>
    <t>S.N.</t>
  </si>
  <si>
    <t>Symbol No</t>
  </si>
  <si>
    <t xml:space="preserve">Name of student </t>
  </si>
  <si>
    <t>Date of birth</t>
  </si>
  <si>
    <t xml:space="preserve">Father name </t>
  </si>
  <si>
    <t>Mother name</t>
  </si>
  <si>
    <t>Address</t>
  </si>
  <si>
    <t>Nepali</t>
  </si>
  <si>
    <t>English</t>
  </si>
  <si>
    <t>Math</t>
  </si>
  <si>
    <t>Social Studies &amp; Population Education</t>
  </si>
  <si>
    <t>Science &amp; Environment</t>
  </si>
  <si>
    <t>Health and Physical Education</t>
  </si>
  <si>
    <t>Moral Education</t>
  </si>
  <si>
    <t>Occupation Business &amp; Technology Education</t>
  </si>
  <si>
    <t>Opt. Computer Education</t>
  </si>
  <si>
    <t>GPA</t>
  </si>
  <si>
    <t>Grade</t>
  </si>
  <si>
    <t>School Name</t>
  </si>
  <si>
    <t>AMRITA BUDHA MAGAR</t>
  </si>
  <si>
    <t>SIDDHACHAUR SECONDARY SCHOOL LUKUM</t>
  </si>
  <si>
    <t>A+</t>
  </si>
  <si>
    <t>A</t>
  </si>
  <si>
    <t>B+</t>
  </si>
  <si>
    <t>B</t>
  </si>
  <si>
    <t>C+</t>
  </si>
  <si>
    <t>C</t>
  </si>
  <si>
    <t>D+</t>
  </si>
  <si>
    <t>D</t>
  </si>
  <si>
    <t>E</t>
  </si>
  <si>
    <t>Total</t>
  </si>
  <si>
    <t xml:space="preserve"> </t>
  </si>
  <si>
    <t>AJAYA BUDHA MAGAR</t>
  </si>
  <si>
    <t>LAHAR BUDHA MAGAR</t>
  </si>
  <si>
    <t>RAMSARI BUDHA</t>
  </si>
  <si>
    <t>BHUME 2 RUKUM EAST</t>
  </si>
  <si>
    <t>TRIVENI SECONDARY SCHOOL KANKRI</t>
  </si>
  <si>
    <t>ANITA BUDHA MAGAR</t>
  </si>
  <si>
    <t>CHAM BAHADUR BUDHA</t>
  </si>
  <si>
    <t>PREM KUMARI BUDHA</t>
  </si>
  <si>
    <t>ASH KUMARI ROKA</t>
  </si>
  <si>
    <t>LACHHIMAN ROKA</t>
  </si>
  <si>
    <t>DIL KUMARI ROKA</t>
  </si>
  <si>
    <t>BACHAN ROKA</t>
  </si>
  <si>
    <t>TILAK BAHADUR ROKA</t>
  </si>
  <si>
    <t>MANJU BUDHA ROKA</t>
  </si>
  <si>
    <t>BHUME 3 RUKUM EAST</t>
  </si>
  <si>
    <t>BIRPRATAP BUDHA</t>
  </si>
  <si>
    <t>RAJDHAN BUDHA</t>
  </si>
  <si>
    <t>BIN KUMARI BUDHA</t>
  </si>
  <si>
    <t>DHAN KUMARI ROKA</t>
  </si>
  <si>
    <t>RAM PRASAD ROKA</t>
  </si>
  <si>
    <t>JOKHI ROKA</t>
  </si>
  <si>
    <t>JOKH BAHADUR ROKA</t>
  </si>
  <si>
    <t>SANSARI ROKA</t>
  </si>
  <si>
    <t>DHANPURA BUDHA MAGAR</t>
  </si>
  <si>
    <t>CHAKRABIR BUDHA</t>
  </si>
  <si>
    <t>RAMI BUDHA</t>
  </si>
  <si>
    <t>DILA BUDHA</t>
  </si>
  <si>
    <t>PUR BAHADUR BUDHA</t>
  </si>
  <si>
    <t>MAN KUMARI BUDHA</t>
  </si>
  <si>
    <t>DILSHOBHA ROKA</t>
  </si>
  <si>
    <t>DHARMA LAL ROKA</t>
  </si>
  <si>
    <t>DHANMAYA ROKA</t>
  </si>
  <si>
    <t>GYAN KUMARI B.K.</t>
  </si>
  <si>
    <t>BIR BAHADUR B.K.</t>
  </si>
  <si>
    <t>TILSARI B.K.</t>
  </si>
  <si>
    <t>HIKMAT BUDHA</t>
  </si>
  <si>
    <t>GANESH BUDHA</t>
  </si>
  <si>
    <t>TEJMALA BUDHA</t>
  </si>
  <si>
    <t>ISHWARMAN BUDHA MAGAR</t>
  </si>
  <si>
    <t>JAGAT SINGH BUDHA</t>
  </si>
  <si>
    <t>ASMAYA BUDHA</t>
  </si>
  <si>
    <t>JUNA ROKA MAGAR</t>
  </si>
  <si>
    <t>ASH BAHADUR ROKA</t>
  </si>
  <si>
    <t>JAYAPURA ROKA</t>
  </si>
  <si>
    <t>JYOTI GHARTI</t>
  </si>
  <si>
    <t>JIT BAHADUR GHARTI</t>
  </si>
  <si>
    <t>JITA GHARTI</t>
  </si>
  <si>
    <t>BHUME 1 RUKUM EAST</t>
  </si>
  <si>
    <t>KABITA GHARTI MAGAR</t>
  </si>
  <si>
    <t>DHAN LAL GHARTI</t>
  </si>
  <si>
    <t>SAMJI GHARTI</t>
  </si>
  <si>
    <t>KALPANA BUDHA MAGAR</t>
  </si>
  <si>
    <t>DALKHAMBA BUDHA</t>
  </si>
  <si>
    <t>DAYAPURI BUDHA</t>
  </si>
  <si>
    <t>KUMARI ROKA</t>
  </si>
  <si>
    <t>DHOTHE ROKA</t>
  </si>
  <si>
    <t>DILBASI ROKA</t>
  </si>
  <si>
    <t>MASTE BUDHA</t>
  </si>
  <si>
    <t>RUPLAL BUDHA</t>
  </si>
  <si>
    <t>LAYAN BUDHA</t>
  </si>
  <si>
    <t>NAMUNA B.K.</t>
  </si>
  <si>
    <t>RAJDHAN KAMI</t>
  </si>
  <si>
    <t>JAMANSARI KAMI</t>
  </si>
  <si>
    <t>NISHANA BUDHA</t>
  </si>
  <si>
    <t>SIRI BAHADUR BUDHA</t>
  </si>
  <si>
    <t>AASHA BUDHA</t>
  </si>
  <si>
    <t>RAJIMAYA KAMI</t>
  </si>
  <si>
    <t>TEK BAHADUR KAMI</t>
  </si>
  <si>
    <t>DILMAYA KAMI</t>
  </si>
  <si>
    <t>RAMITA BUDHA MAGAR</t>
  </si>
  <si>
    <t>SARBADHAN BUDHA</t>
  </si>
  <si>
    <t>DHANKO BUDHA</t>
  </si>
  <si>
    <t>RASHTI GHARTI</t>
  </si>
  <si>
    <t>NAR BAHADUR GHARTI</t>
  </si>
  <si>
    <t>PYARI GHARTI</t>
  </si>
  <si>
    <t>RUPAK KAMI</t>
  </si>
  <si>
    <t>JIT PRASAD KAMI</t>
  </si>
  <si>
    <t>BARMAYA KAMI</t>
  </si>
  <si>
    <t>SAMANA BUDHA</t>
  </si>
  <si>
    <t>DAL BAHADUR BUDHA</t>
  </si>
  <si>
    <t>KALENI BUDHA</t>
  </si>
  <si>
    <t>SAMJHANA BUDHA MAGAR</t>
  </si>
  <si>
    <t>MULBIR BUDHA</t>
  </si>
  <si>
    <t>DAYAPURA BUDHA</t>
  </si>
  <si>
    <t>SANDESH B.K.</t>
  </si>
  <si>
    <t>JAGAT BAHADUR KAMI</t>
  </si>
  <si>
    <t>MANISHA KAMI</t>
  </si>
  <si>
    <t>SAPANA SARKI</t>
  </si>
  <si>
    <t>PUNRAJ SARKI</t>
  </si>
  <si>
    <t>BASANMAYA SARKI</t>
  </si>
  <si>
    <t>SARITA PUN MAGAR</t>
  </si>
  <si>
    <t>BHAGDAL PUN MAGAR</t>
  </si>
  <si>
    <t>PURMAYA PUN MAGAR</t>
  </si>
  <si>
    <t>SIRJANA ROKA MAGAR</t>
  </si>
  <si>
    <t>BALMAN ROKA</t>
  </si>
  <si>
    <t>DALMA ROKA</t>
  </si>
  <si>
    <t>SUSHIL BUDHA</t>
  </si>
  <si>
    <t>DEKHA BUDHA</t>
  </si>
  <si>
    <t>KAMENI BUDHA</t>
  </si>
  <si>
    <t>SHAHID SUKRA SECONDARY SCHOOL SIMA</t>
  </si>
  <si>
    <t>TAKSAR BASIC SCHOOL JHUMLABANG</t>
  </si>
  <si>
    <t>ANAL ROKA MAGAR</t>
  </si>
  <si>
    <t>HIMAL ROKA</t>
  </si>
  <si>
    <t>SUN KUMARI ROKA</t>
  </si>
  <si>
    <t>Bhume 3 Rukum East</t>
  </si>
  <si>
    <t>SHAHID BASU SMRITI NAMUNA BASIC SCHOOL KYANGSI</t>
  </si>
  <si>
    <t>ANTIM DAMAI</t>
  </si>
  <si>
    <t>GHUMAI DAMAI</t>
  </si>
  <si>
    <t>DHAN KUMARI DAMAI</t>
  </si>
  <si>
    <t>BHUME 4 RUKUM EAST</t>
  </si>
  <si>
    <t>JANASHAKTI SECONDARY SCHOOL KANDA</t>
  </si>
  <si>
    <t>ANUPAM BUDHA MAGAR</t>
  </si>
  <si>
    <t>PANCHA BAHADUR BUDHA</t>
  </si>
  <si>
    <t>JAMANA BUDHA</t>
  </si>
  <si>
    <t>ARJUN NEPALI</t>
  </si>
  <si>
    <t>RITHU BAHADUR NEPALI</t>
  </si>
  <si>
    <t>PARBATI NEPALI</t>
  </si>
  <si>
    <t>ASHA BUDHA MAGAR</t>
  </si>
  <si>
    <t>KAMI BUDHA</t>
  </si>
  <si>
    <t>RAMMAYA BUDHA</t>
  </si>
  <si>
    <t>ASHIK BUDHA MAGAR</t>
  </si>
  <si>
    <t>JOKH BAHADUR BUDHA</t>
  </si>
  <si>
    <t>DHATI BUDHA</t>
  </si>
  <si>
    <t>ASMITA B.K.</t>
  </si>
  <si>
    <t>DIPAK B.K.</t>
  </si>
  <si>
    <t>BINMAYA B.K.</t>
  </si>
  <si>
    <t>BALMAN KAMI</t>
  </si>
  <si>
    <t>JAMAN KAMI</t>
  </si>
  <si>
    <t>DEUSARI KAMI</t>
  </si>
  <si>
    <t>BHIMSEN BUDHA MAGAR</t>
  </si>
  <si>
    <t>DAYALAL BUDHA</t>
  </si>
  <si>
    <t>JIT KUMARI BUDHA</t>
  </si>
  <si>
    <t>BHUME 5 RUKUM EAST</t>
  </si>
  <si>
    <t>BHULA B.K.</t>
  </si>
  <si>
    <t>MAN BAHADUR KAMI</t>
  </si>
  <si>
    <t>DHUKKI KAMI</t>
  </si>
  <si>
    <t>PUTHAUTTARGANGA 14 RUKUM EAST</t>
  </si>
  <si>
    <t>BIJAYA BUDHA MAGAR</t>
  </si>
  <si>
    <t>LAL PRASAD BUDHA</t>
  </si>
  <si>
    <t>BINMAYA BUDHA</t>
  </si>
  <si>
    <t>BIKASH BUDHA MAGAR</t>
  </si>
  <si>
    <t>HARK BAHADUR BUDHA</t>
  </si>
  <si>
    <t>DHANRUPI BUDHA</t>
  </si>
  <si>
    <t>BISANMAYA KAMI</t>
  </si>
  <si>
    <t>PREM KAMI</t>
  </si>
  <si>
    <t>SEWA KAMI</t>
  </si>
  <si>
    <t>DIPA BUDHA MAGAR</t>
  </si>
  <si>
    <t>BAL BAHADUR BUDHA MAGAR</t>
  </si>
  <si>
    <t>JAYA KUMARI BUDHA MAGAR</t>
  </si>
  <si>
    <t>DIPENDRA BUDHA MAGAR</t>
  </si>
  <si>
    <t>BISHNU BUDHA</t>
  </si>
  <si>
    <t>BHARU BUDHA</t>
  </si>
  <si>
    <t>DIPIKA B.K.</t>
  </si>
  <si>
    <t>PREM BAHADUR KAMI</t>
  </si>
  <si>
    <t>RAM KUMARI KAMI</t>
  </si>
  <si>
    <t>DURGA B.K.</t>
  </si>
  <si>
    <t>GUMLAL KAMI</t>
  </si>
  <si>
    <t>SHYAM KUMARI KAMI</t>
  </si>
  <si>
    <t>HARIBHAKTA BUDHA MAGAR</t>
  </si>
  <si>
    <t>RANA BAHADUR BUDHA</t>
  </si>
  <si>
    <t>JENUMAYA BUDHA</t>
  </si>
  <si>
    <t>JYOTISH BUDHA MAGAR</t>
  </si>
  <si>
    <t>RAM KUMARI BUDHA</t>
  </si>
  <si>
    <t>JYOTISH RANA</t>
  </si>
  <si>
    <t>BUDDHA BAHADUR RANA</t>
  </si>
  <si>
    <t>NIM KUMARI BUDHA</t>
  </si>
  <si>
    <t>LAKSHA BUDHA MAGAR</t>
  </si>
  <si>
    <t>GOMJE BUDHA</t>
  </si>
  <si>
    <t>SARKENI BUDHA</t>
  </si>
  <si>
    <t>LAXMI BUDHA MAGAR</t>
  </si>
  <si>
    <t>RAMBHAKTA BUDHA</t>
  </si>
  <si>
    <t>JAMANSARI BUDHA</t>
  </si>
  <si>
    <t xml:space="preserve">MAHESH BUDHA MAGAR </t>
  </si>
  <si>
    <t>AASH BAHADUR BUDHA</t>
  </si>
  <si>
    <t>MINA BUDHA</t>
  </si>
  <si>
    <t>MAMATA BUDHA MAGAR</t>
  </si>
  <si>
    <t>BHUMI BUDHA</t>
  </si>
  <si>
    <t>MANOJ BUDHA MAGAR</t>
  </si>
  <si>
    <t>KHIUTE BUDHA</t>
  </si>
  <si>
    <t>JAGU BUDHA</t>
  </si>
  <si>
    <t>MILAN B.K.</t>
  </si>
  <si>
    <t>RAM BAHADUR KAMI</t>
  </si>
  <si>
    <t>LALPURA KAMI</t>
  </si>
  <si>
    <t>NIRMAN B.K.</t>
  </si>
  <si>
    <t>KARNA BAHADUR KAMI</t>
  </si>
  <si>
    <t>IKHAMAYA KAMI</t>
  </si>
  <si>
    <t>NISHAN BUDHA MAGAR</t>
  </si>
  <si>
    <t>KAMAL JUNG BUDHA</t>
  </si>
  <si>
    <t>BISHNU BUDHA MAGAR</t>
  </si>
  <si>
    <t>RAM BUDHA MAGAR</t>
  </si>
  <si>
    <t>PUNRAJ BUDHA MAGAR</t>
  </si>
  <si>
    <t>RAM KUMARI BUDHA MAGAR</t>
  </si>
  <si>
    <t>RAMITA DAMAI</t>
  </si>
  <si>
    <t>TEK DAMAI</t>
  </si>
  <si>
    <t>REWATI DAMAI</t>
  </si>
  <si>
    <t>SABITRA BUDHA</t>
  </si>
  <si>
    <t>PANCHA SINGH BUDHA</t>
  </si>
  <si>
    <t>BANI BUDHA</t>
  </si>
  <si>
    <t>SAMITA BUDHA MAGAR</t>
  </si>
  <si>
    <t>DIPAK KUMAR BUDHA MAGAR</t>
  </si>
  <si>
    <t>SITA BUDHA MAGAR</t>
  </si>
  <si>
    <t>SANDESH BUDHA MAGAR</t>
  </si>
  <si>
    <t>BAM BAHADUR BUDHA</t>
  </si>
  <si>
    <t>DIL KUMARI BUDHA</t>
  </si>
  <si>
    <t>SHAKTIMAN KAMI</t>
  </si>
  <si>
    <t>RAM PRASAD KAMI</t>
  </si>
  <si>
    <t>LAL KUMARI KAMI</t>
  </si>
  <si>
    <t>SIRMAYA DAMAI</t>
  </si>
  <si>
    <t>THAK BAHADUR DAMAI</t>
  </si>
  <si>
    <t>JANAJAGRITI SECONDARY SCHOOL MAHAT</t>
  </si>
  <si>
    <t>BAL JANAJAGARAN BASIC SCHOOL RISALCHAUR</t>
  </si>
  <si>
    <t>JANAJYOTI BASIC SCHOOL DHARMASHALA</t>
  </si>
  <si>
    <t>NEPAL RASTRIYA BASIC SCHOOL KORJA</t>
  </si>
  <si>
    <t>SARASWATI BASIC SCHOOL SIMKHOLA</t>
  </si>
  <si>
    <t>SECONDARY SCHOOL KUCHIBANG</t>
  </si>
  <si>
    <t>ABHISHEK BUDHA MAGAR</t>
  </si>
  <si>
    <t>KHARK BAHADUR BUDHA</t>
  </si>
  <si>
    <t>LILA BUDHA</t>
  </si>
  <si>
    <t>Bhume 9 Rukum East</t>
  </si>
  <si>
    <t>NEPAL RASTRIYA SECONDARY SCHOOL CHUNBANG</t>
  </si>
  <si>
    <t>AMRIT PARIYAR</t>
  </si>
  <si>
    <t>TEK BAHADUR NEPALI</t>
  </si>
  <si>
    <t>MAN KUMARI NEPALI</t>
  </si>
  <si>
    <t>ANANDI ROKA MAGAR</t>
  </si>
  <si>
    <t>DHAKENDRA ROKA</t>
  </si>
  <si>
    <t>KAMALA ROKA</t>
  </si>
  <si>
    <t>ARATI PUN MAGAR</t>
  </si>
  <si>
    <t>PREM BAHADUR PUN</t>
  </si>
  <si>
    <t>DIL KUMARI PUN</t>
  </si>
  <si>
    <t>ASHA K.C.</t>
  </si>
  <si>
    <t>MAN BAHADUR K.C.</t>
  </si>
  <si>
    <t>MANSARI K.C.</t>
  </si>
  <si>
    <t>Parivartan 4 Rolpa</t>
  </si>
  <si>
    <t>BHABANA PUN MAGAR</t>
  </si>
  <si>
    <t>MAN PRASAD PUN</t>
  </si>
  <si>
    <t>RUPKALA PUN</t>
  </si>
  <si>
    <t>BHIM KUMARI PUN MAGAR</t>
  </si>
  <si>
    <t>MAN KUMARI PUN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</si>
</sst>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textRotation="90"/>
    </xf>
    <xf numFmtId="0" fontId="0" fillId="0" borderId="0" xfId="0" applyFont="1" applyBorder="1" applyAlignment="1">
      <alignment horizontal="center" vertical="center" textRotation="90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4" fontId="0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165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2" xfId="0" applyBorder="1" applyAlignment="1">
      <alignment horizontal="left" vertical="center"/>
    </xf>
    <xf numFmtId="16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vertical="center"/>
    </xf>
    <xf numFmtId="0" fontId="0" fillId="3" borderId="0" xfId="0" applyFont="1" applyFill="1"/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lass8/markledg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edger With Mark"/>
      <sheetName val="Result with Grade"/>
      <sheetName val="Ma V Chunbang"/>
      <sheetName val="Ma V Mahat"/>
      <sheetName val="Ma V Sima"/>
      <sheetName val="Ma V Lukum"/>
      <sheetName val="Ma V Kankri"/>
      <sheetName val="Ma V Kanda"/>
      <sheetName val="Ma V Kuchibang"/>
      <sheetName val="Aa V Jhumlabang"/>
      <sheetName val="Aa V Kyansi"/>
      <sheetName val="Aa V Korja"/>
      <sheetName val="Aa V Simkhola"/>
      <sheetName val="Aa V Dharmashala"/>
      <sheetName val="Aa V Risalchaur"/>
      <sheetName val="Sheet1"/>
    </sheetNames>
    <sheetDataSet>
      <sheetData sheetId="0">
        <row r="4">
          <cell r="A4">
            <v>1</v>
          </cell>
          <cell r="B4">
            <v>752001</v>
          </cell>
          <cell r="D4" t="str">
            <v>2061/07/05</v>
          </cell>
          <cell r="E4" t="str">
            <v>JOG BAHADUR BUDHA</v>
          </cell>
          <cell r="F4" t="str">
            <v>DAYAPURA BUDHA</v>
          </cell>
          <cell r="G4" t="str">
            <v>BHUME 1 RUKUM EAST</v>
          </cell>
          <cell r="H4">
            <v>30</v>
          </cell>
          <cell r="I4">
            <v>20</v>
          </cell>
          <cell r="J4">
            <v>50</v>
          </cell>
          <cell r="L4">
            <v>35</v>
          </cell>
          <cell r="M4">
            <v>21</v>
          </cell>
          <cell r="N4">
            <v>56</v>
          </cell>
          <cell r="P4">
            <v>40</v>
          </cell>
          <cell r="R4">
            <v>35</v>
          </cell>
          <cell r="S4">
            <v>20</v>
          </cell>
          <cell r="T4">
            <v>55</v>
          </cell>
          <cell r="V4">
            <v>32</v>
          </cell>
          <cell r="W4">
            <v>20</v>
          </cell>
          <cell r="X4">
            <v>52</v>
          </cell>
          <cell r="Z4">
            <v>18</v>
          </cell>
          <cell r="AA4">
            <v>15</v>
          </cell>
          <cell r="AB4">
            <v>33</v>
          </cell>
          <cell r="AD4">
            <v>12</v>
          </cell>
          <cell r="AE4">
            <v>20</v>
          </cell>
          <cell r="AF4">
            <v>32</v>
          </cell>
          <cell r="AH4">
            <v>26</v>
          </cell>
          <cell r="AI4">
            <v>35</v>
          </cell>
          <cell r="AJ4">
            <v>61</v>
          </cell>
          <cell r="AL4">
            <v>30</v>
          </cell>
          <cell r="AM4">
            <v>30</v>
          </cell>
          <cell r="AN4">
            <v>60</v>
          </cell>
        </row>
        <row r="5">
          <cell r="A5">
            <v>2</v>
          </cell>
          <cell r="B5">
            <v>752002</v>
          </cell>
          <cell r="C5" t="str">
            <v>AMRITA PUN</v>
          </cell>
          <cell r="D5" t="str">
            <v>2061/05/08</v>
          </cell>
          <cell r="E5" t="str">
            <v>TAPAS PUN</v>
          </cell>
          <cell r="F5" t="str">
            <v>DIL KUMARI PUN</v>
          </cell>
          <cell r="G5" t="str">
            <v>BHUME 1 RUKUM EAST</v>
          </cell>
          <cell r="H5">
            <v>30</v>
          </cell>
          <cell r="I5">
            <v>20</v>
          </cell>
          <cell r="J5">
            <v>50</v>
          </cell>
          <cell r="L5">
            <v>33</v>
          </cell>
          <cell r="M5">
            <v>20</v>
          </cell>
          <cell r="N5">
            <v>53</v>
          </cell>
          <cell r="P5">
            <v>40</v>
          </cell>
          <cell r="R5">
            <v>34</v>
          </cell>
          <cell r="S5">
            <v>20</v>
          </cell>
          <cell r="T5">
            <v>54</v>
          </cell>
          <cell r="V5">
            <v>30</v>
          </cell>
          <cell r="W5">
            <v>20</v>
          </cell>
          <cell r="X5">
            <v>50</v>
          </cell>
          <cell r="Z5">
            <v>16</v>
          </cell>
          <cell r="AA5">
            <v>15</v>
          </cell>
          <cell r="AB5">
            <v>31</v>
          </cell>
          <cell r="AD5">
            <v>10</v>
          </cell>
          <cell r="AE5">
            <v>18</v>
          </cell>
          <cell r="AF5">
            <v>28</v>
          </cell>
          <cell r="AH5">
            <v>22</v>
          </cell>
          <cell r="AI5">
            <v>35</v>
          </cell>
          <cell r="AJ5">
            <v>57</v>
          </cell>
          <cell r="AL5">
            <v>32</v>
          </cell>
          <cell r="AM5">
            <v>30</v>
          </cell>
          <cell r="AN5">
            <v>62</v>
          </cell>
        </row>
        <row r="6">
          <cell r="A6">
            <v>3</v>
          </cell>
          <cell r="B6">
            <v>752003</v>
          </cell>
          <cell r="C6" t="str">
            <v>ASHISH B.K.</v>
          </cell>
          <cell r="D6" t="str">
            <v>2061/01/29</v>
          </cell>
          <cell r="E6" t="str">
            <v>TEKMAN KAMI</v>
          </cell>
          <cell r="F6" t="str">
            <v>PUN KUMARI KAMI</v>
          </cell>
          <cell r="G6" t="str">
            <v>BHUME 1 RUKUM EAST</v>
          </cell>
          <cell r="H6">
            <v>30</v>
          </cell>
          <cell r="I6">
            <v>19</v>
          </cell>
          <cell r="J6">
            <v>49</v>
          </cell>
          <cell r="L6">
            <v>32</v>
          </cell>
          <cell r="M6">
            <v>20</v>
          </cell>
          <cell r="N6">
            <v>52</v>
          </cell>
          <cell r="P6">
            <v>40</v>
          </cell>
          <cell r="R6">
            <v>32</v>
          </cell>
          <cell r="S6">
            <v>20</v>
          </cell>
          <cell r="T6">
            <v>52</v>
          </cell>
          <cell r="V6">
            <v>30</v>
          </cell>
          <cell r="W6">
            <v>20</v>
          </cell>
          <cell r="X6">
            <v>50</v>
          </cell>
          <cell r="Z6">
            <v>16</v>
          </cell>
          <cell r="AA6">
            <v>15</v>
          </cell>
          <cell r="AB6">
            <v>31</v>
          </cell>
          <cell r="AD6">
            <v>13</v>
          </cell>
          <cell r="AE6">
            <v>20</v>
          </cell>
          <cell r="AF6">
            <v>33</v>
          </cell>
          <cell r="AH6">
            <v>22</v>
          </cell>
          <cell r="AI6">
            <v>34</v>
          </cell>
          <cell r="AJ6">
            <v>56</v>
          </cell>
          <cell r="AL6">
            <v>35</v>
          </cell>
          <cell r="AM6">
            <v>30</v>
          </cell>
          <cell r="AN6">
            <v>65</v>
          </cell>
        </row>
        <row r="7">
          <cell r="A7">
            <v>4</v>
          </cell>
          <cell r="B7">
            <v>752004</v>
          </cell>
          <cell r="C7" t="str">
            <v>BAL KUMAR BUDHA MAGAR</v>
          </cell>
          <cell r="D7" t="str">
            <v>2059/07/16</v>
          </cell>
          <cell r="E7" t="str">
            <v>ASHA BAHADUR BUDHA</v>
          </cell>
          <cell r="F7" t="str">
            <v>GYAN KUMARI BUDHA</v>
          </cell>
          <cell r="G7" t="str">
            <v>BHUME 1 RUKUM EAST</v>
          </cell>
          <cell r="H7">
            <v>30</v>
          </cell>
          <cell r="I7">
            <v>18</v>
          </cell>
          <cell r="J7">
            <v>48</v>
          </cell>
          <cell r="L7">
            <v>36</v>
          </cell>
          <cell r="M7">
            <v>20</v>
          </cell>
          <cell r="N7">
            <v>56</v>
          </cell>
          <cell r="P7">
            <v>40</v>
          </cell>
          <cell r="R7">
            <v>30</v>
          </cell>
          <cell r="S7">
            <v>21</v>
          </cell>
          <cell r="T7">
            <v>51</v>
          </cell>
          <cell r="V7">
            <v>35</v>
          </cell>
          <cell r="W7">
            <v>20</v>
          </cell>
          <cell r="X7">
            <v>55</v>
          </cell>
          <cell r="Z7">
            <v>16</v>
          </cell>
          <cell r="AA7">
            <v>15</v>
          </cell>
          <cell r="AB7">
            <v>31</v>
          </cell>
          <cell r="AD7">
            <v>12</v>
          </cell>
          <cell r="AE7">
            <v>19</v>
          </cell>
          <cell r="AF7">
            <v>31</v>
          </cell>
          <cell r="AH7">
            <v>30</v>
          </cell>
          <cell r="AI7">
            <v>36</v>
          </cell>
          <cell r="AJ7">
            <v>66</v>
          </cell>
          <cell r="AL7">
            <v>34</v>
          </cell>
          <cell r="AM7">
            <v>31</v>
          </cell>
          <cell r="AN7">
            <v>65</v>
          </cell>
        </row>
        <row r="8">
          <cell r="A8">
            <v>5</v>
          </cell>
          <cell r="B8">
            <v>752005</v>
          </cell>
          <cell r="C8" t="str">
            <v>BARMAYA BUDHA</v>
          </cell>
          <cell r="D8" t="str">
            <v>2056/02/15</v>
          </cell>
          <cell r="E8" t="str">
            <v>DIL PRASAD BUDHA</v>
          </cell>
          <cell r="F8" t="str">
            <v>SABITA BUDHA</v>
          </cell>
          <cell r="G8" t="str">
            <v>BHUME 1 RUKUM EAST</v>
          </cell>
          <cell r="H8">
            <v>35</v>
          </cell>
          <cell r="I8">
            <v>20</v>
          </cell>
          <cell r="J8">
            <v>55</v>
          </cell>
          <cell r="L8">
            <v>30</v>
          </cell>
          <cell r="M8">
            <v>20</v>
          </cell>
          <cell r="N8">
            <v>50</v>
          </cell>
          <cell r="P8">
            <v>42</v>
          </cell>
          <cell r="R8">
            <v>40</v>
          </cell>
          <cell r="S8">
            <v>20</v>
          </cell>
          <cell r="T8">
            <v>60</v>
          </cell>
          <cell r="V8">
            <v>38</v>
          </cell>
          <cell r="W8">
            <v>20</v>
          </cell>
          <cell r="X8">
            <v>58</v>
          </cell>
          <cell r="Z8">
            <v>18</v>
          </cell>
          <cell r="AA8">
            <v>15</v>
          </cell>
          <cell r="AB8">
            <v>33</v>
          </cell>
          <cell r="AD8">
            <v>18</v>
          </cell>
          <cell r="AE8">
            <v>20</v>
          </cell>
          <cell r="AF8">
            <v>38</v>
          </cell>
          <cell r="AH8">
            <v>20</v>
          </cell>
          <cell r="AI8">
            <v>30</v>
          </cell>
          <cell r="AJ8">
            <v>50</v>
          </cell>
          <cell r="AL8">
            <v>33</v>
          </cell>
          <cell r="AM8">
            <v>30</v>
          </cell>
          <cell r="AN8">
            <v>63</v>
          </cell>
        </row>
        <row r="9">
          <cell r="A9">
            <v>6</v>
          </cell>
          <cell r="B9">
            <v>752006</v>
          </cell>
          <cell r="C9" t="str">
            <v>BIJAYA GHARTI MAGAR</v>
          </cell>
          <cell r="D9" t="str">
            <v>2060/11/05</v>
          </cell>
          <cell r="E9" t="str">
            <v>BARTAMAN GHARTI</v>
          </cell>
          <cell r="F9" t="str">
            <v>JANI GHARTI</v>
          </cell>
          <cell r="G9" t="str">
            <v>BHUME 1 RUKUM EAST</v>
          </cell>
          <cell r="H9">
            <v>31</v>
          </cell>
          <cell r="I9">
            <v>20</v>
          </cell>
          <cell r="J9">
            <v>51</v>
          </cell>
          <cell r="L9">
            <v>31</v>
          </cell>
          <cell r="M9">
            <v>20</v>
          </cell>
          <cell r="N9">
            <v>51</v>
          </cell>
          <cell r="P9">
            <v>42</v>
          </cell>
          <cell r="R9">
            <v>38</v>
          </cell>
          <cell r="S9">
            <v>20</v>
          </cell>
          <cell r="T9">
            <v>58</v>
          </cell>
          <cell r="V9">
            <v>35</v>
          </cell>
          <cell r="W9">
            <v>20</v>
          </cell>
          <cell r="X9">
            <v>55</v>
          </cell>
          <cell r="Z9">
            <v>18</v>
          </cell>
          <cell r="AA9">
            <v>16</v>
          </cell>
          <cell r="AB9">
            <v>34</v>
          </cell>
          <cell r="AD9">
            <v>20</v>
          </cell>
          <cell r="AE9">
            <v>20</v>
          </cell>
          <cell r="AF9">
            <v>40</v>
          </cell>
          <cell r="AH9">
            <v>25</v>
          </cell>
          <cell r="AI9">
            <v>35</v>
          </cell>
          <cell r="AJ9">
            <v>60</v>
          </cell>
          <cell r="AL9">
            <v>32</v>
          </cell>
          <cell r="AM9">
            <v>30</v>
          </cell>
          <cell r="AN9">
            <v>62</v>
          </cell>
        </row>
        <row r="10">
          <cell r="A10">
            <v>7</v>
          </cell>
          <cell r="B10">
            <v>752007</v>
          </cell>
          <cell r="C10" t="str">
            <v>BIMALA B.K.</v>
          </cell>
          <cell r="D10" t="str">
            <v>2062/09/26</v>
          </cell>
          <cell r="E10" t="str">
            <v>SHRIDHAN KAMI</v>
          </cell>
          <cell r="F10" t="str">
            <v>UJELI KAMI</v>
          </cell>
          <cell r="G10" t="str">
            <v>BHUME 1 RUKUM EAST</v>
          </cell>
          <cell r="H10">
            <v>40</v>
          </cell>
          <cell r="I10">
            <v>22</v>
          </cell>
          <cell r="J10">
            <v>62</v>
          </cell>
          <cell r="L10">
            <v>33</v>
          </cell>
          <cell r="M10">
            <v>20</v>
          </cell>
          <cell r="N10">
            <v>53</v>
          </cell>
          <cell r="P10">
            <v>41</v>
          </cell>
          <cell r="R10">
            <v>40</v>
          </cell>
          <cell r="S10">
            <v>22</v>
          </cell>
          <cell r="T10">
            <v>62</v>
          </cell>
          <cell r="V10">
            <v>40</v>
          </cell>
          <cell r="W10">
            <v>21</v>
          </cell>
          <cell r="X10">
            <v>61</v>
          </cell>
          <cell r="Z10">
            <v>15</v>
          </cell>
          <cell r="AA10">
            <v>15</v>
          </cell>
          <cell r="AB10">
            <v>30</v>
          </cell>
          <cell r="AD10">
            <v>15</v>
          </cell>
          <cell r="AE10">
            <v>20</v>
          </cell>
          <cell r="AF10">
            <v>35</v>
          </cell>
          <cell r="AH10">
            <v>30</v>
          </cell>
          <cell r="AI10">
            <v>35</v>
          </cell>
          <cell r="AJ10">
            <v>65</v>
          </cell>
          <cell r="AL10">
            <v>33</v>
          </cell>
          <cell r="AM10">
            <v>30</v>
          </cell>
          <cell r="AN10">
            <v>63</v>
          </cell>
        </row>
        <row r="11">
          <cell r="A11">
            <v>8</v>
          </cell>
          <cell r="B11">
            <v>752008</v>
          </cell>
          <cell r="C11" t="str">
            <v>BISHAL PUN</v>
          </cell>
          <cell r="D11" t="str">
            <v>2059/11/12</v>
          </cell>
          <cell r="E11" t="str">
            <v>DIL BAHADUR PUN</v>
          </cell>
          <cell r="F11" t="str">
            <v>SUNMAYA PUN</v>
          </cell>
          <cell r="G11" t="str">
            <v>BHUME 1 RUKUM EAST</v>
          </cell>
          <cell r="H11">
            <v>38</v>
          </cell>
          <cell r="I11">
            <v>20</v>
          </cell>
          <cell r="J11">
            <v>58</v>
          </cell>
          <cell r="L11">
            <v>35</v>
          </cell>
          <cell r="M11">
            <v>20</v>
          </cell>
          <cell r="N11">
            <v>55</v>
          </cell>
          <cell r="P11">
            <v>45</v>
          </cell>
          <cell r="R11">
            <v>38</v>
          </cell>
          <cell r="S11">
            <v>20</v>
          </cell>
          <cell r="T11">
            <v>58</v>
          </cell>
          <cell r="V11">
            <v>40</v>
          </cell>
          <cell r="W11">
            <v>20</v>
          </cell>
          <cell r="X11">
            <v>60</v>
          </cell>
          <cell r="Z11">
            <v>20</v>
          </cell>
          <cell r="AA11">
            <v>15</v>
          </cell>
          <cell r="AB11">
            <v>35</v>
          </cell>
          <cell r="AD11">
            <v>20</v>
          </cell>
          <cell r="AE11">
            <v>20</v>
          </cell>
          <cell r="AF11">
            <v>40</v>
          </cell>
          <cell r="AH11">
            <v>25</v>
          </cell>
          <cell r="AI11">
            <v>35</v>
          </cell>
          <cell r="AJ11">
            <v>60</v>
          </cell>
          <cell r="AL11">
            <v>35</v>
          </cell>
          <cell r="AM11">
            <v>30</v>
          </cell>
          <cell r="AN11">
            <v>65</v>
          </cell>
        </row>
        <row r="12">
          <cell r="A12">
            <v>9</v>
          </cell>
          <cell r="B12">
            <v>752009</v>
          </cell>
          <cell r="C12" t="str">
            <v>DILRAKHI B.K.</v>
          </cell>
          <cell r="D12" t="str">
            <v>2061/11/10</v>
          </cell>
          <cell r="E12" t="str">
            <v>JIR BAHADUR KAMI</v>
          </cell>
          <cell r="F12" t="str">
            <v>DAL KUMARI KAMI</v>
          </cell>
          <cell r="G12" t="str">
            <v>BHUME 1 RUKUM EAST</v>
          </cell>
          <cell r="H12">
            <v>39</v>
          </cell>
          <cell r="I12">
            <v>20</v>
          </cell>
          <cell r="J12">
            <v>59</v>
          </cell>
          <cell r="L12">
            <v>36</v>
          </cell>
          <cell r="M12">
            <v>20</v>
          </cell>
          <cell r="N12">
            <v>56</v>
          </cell>
          <cell r="P12">
            <v>40</v>
          </cell>
          <cell r="R12">
            <v>34</v>
          </cell>
          <cell r="S12">
            <v>20</v>
          </cell>
          <cell r="T12">
            <v>54</v>
          </cell>
          <cell r="V12">
            <v>35</v>
          </cell>
          <cell r="W12">
            <v>20</v>
          </cell>
          <cell r="X12">
            <v>55</v>
          </cell>
          <cell r="Z12">
            <v>15</v>
          </cell>
          <cell r="AA12">
            <v>15</v>
          </cell>
          <cell r="AB12">
            <v>30</v>
          </cell>
          <cell r="AD12">
            <v>14</v>
          </cell>
          <cell r="AE12">
            <v>18</v>
          </cell>
          <cell r="AF12">
            <v>32</v>
          </cell>
          <cell r="AH12">
            <v>30</v>
          </cell>
          <cell r="AI12">
            <v>36</v>
          </cell>
          <cell r="AJ12">
            <v>66</v>
          </cell>
          <cell r="AL12">
            <v>30</v>
          </cell>
          <cell r="AM12">
            <v>30</v>
          </cell>
          <cell r="AN12">
            <v>60</v>
          </cell>
        </row>
        <row r="13">
          <cell r="A13">
            <v>10</v>
          </cell>
          <cell r="B13">
            <v>752010</v>
          </cell>
          <cell r="C13" t="str">
            <v>JAYAPURA ROKA</v>
          </cell>
          <cell r="D13" t="str">
            <v>2061/04/18</v>
          </cell>
          <cell r="E13" t="str">
            <v>RAJ BAHADUR ROKA</v>
          </cell>
          <cell r="F13" t="str">
            <v>LAKHA ROKA</v>
          </cell>
          <cell r="G13" t="str">
            <v>BHUME 1 RUKUM EAST</v>
          </cell>
          <cell r="H13">
            <v>46</v>
          </cell>
          <cell r="I13">
            <v>22</v>
          </cell>
          <cell r="J13">
            <v>68</v>
          </cell>
          <cell r="L13">
            <v>30</v>
          </cell>
          <cell r="M13">
            <v>20</v>
          </cell>
          <cell r="N13">
            <v>50</v>
          </cell>
          <cell r="P13">
            <v>40</v>
          </cell>
          <cell r="R13">
            <v>50</v>
          </cell>
          <cell r="S13">
            <v>20</v>
          </cell>
          <cell r="T13">
            <v>70</v>
          </cell>
          <cell r="V13">
            <v>48</v>
          </cell>
          <cell r="W13">
            <v>21</v>
          </cell>
          <cell r="X13">
            <v>69</v>
          </cell>
          <cell r="Z13">
            <v>22</v>
          </cell>
          <cell r="AA13">
            <v>15</v>
          </cell>
          <cell r="AB13">
            <v>37</v>
          </cell>
          <cell r="AD13">
            <v>22</v>
          </cell>
          <cell r="AE13">
            <v>20</v>
          </cell>
          <cell r="AF13">
            <v>42</v>
          </cell>
          <cell r="AH13">
            <v>22</v>
          </cell>
          <cell r="AI13">
            <v>35</v>
          </cell>
          <cell r="AJ13">
            <v>57</v>
          </cell>
          <cell r="AL13">
            <v>32</v>
          </cell>
          <cell r="AM13">
            <v>30</v>
          </cell>
          <cell r="AN13">
            <v>62</v>
          </cell>
        </row>
        <row r="14">
          <cell r="A14">
            <v>11</v>
          </cell>
          <cell r="B14">
            <v>752011</v>
          </cell>
          <cell r="C14" t="str">
            <v>MANISHA KAMI</v>
          </cell>
          <cell r="D14" t="str">
            <v>2059/11/01</v>
          </cell>
          <cell r="E14" t="str">
            <v>KULE KAMI</v>
          </cell>
          <cell r="F14" t="str">
            <v>MAN KUMARI KAMI</v>
          </cell>
          <cell r="G14" t="str">
            <v>BHUME 1 RUKUM EAST</v>
          </cell>
          <cell r="H14">
            <v>30</v>
          </cell>
          <cell r="I14">
            <v>20</v>
          </cell>
          <cell r="J14">
            <v>50</v>
          </cell>
          <cell r="L14">
            <v>36</v>
          </cell>
          <cell r="M14">
            <v>20</v>
          </cell>
          <cell r="N14">
            <v>56</v>
          </cell>
          <cell r="P14">
            <v>40</v>
          </cell>
          <cell r="R14">
            <v>52</v>
          </cell>
          <cell r="S14">
            <v>20</v>
          </cell>
          <cell r="T14">
            <v>72</v>
          </cell>
          <cell r="V14">
            <v>55</v>
          </cell>
          <cell r="W14">
            <v>20</v>
          </cell>
          <cell r="X14">
            <v>75</v>
          </cell>
          <cell r="Z14">
            <v>16</v>
          </cell>
          <cell r="AA14">
            <v>15</v>
          </cell>
          <cell r="AB14">
            <v>31</v>
          </cell>
          <cell r="AD14">
            <v>20</v>
          </cell>
          <cell r="AE14">
            <v>20</v>
          </cell>
          <cell r="AF14">
            <v>40</v>
          </cell>
          <cell r="AH14">
            <v>30</v>
          </cell>
          <cell r="AI14">
            <v>35</v>
          </cell>
          <cell r="AJ14">
            <v>65</v>
          </cell>
          <cell r="AL14">
            <v>29</v>
          </cell>
          <cell r="AM14">
            <v>30</v>
          </cell>
          <cell r="AN14">
            <v>59</v>
          </cell>
        </row>
        <row r="15">
          <cell r="A15">
            <v>12</v>
          </cell>
          <cell r="B15">
            <v>752012</v>
          </cell>
          <cell r="C15" t="str">
            <v>MILAN B.K.</v>
          </cell>
          <cell r="D15" t="str">
            <v>2060/06/25</v>
          </cell>
          <cell r="E15" t="str">
            <v>TILMAN KAMI</v>
          </cell>
          <cell r="F15" t="str">
            <v>DALPURA KAMI</v>
          </cell>
          <cell r="G15" t="str">
            <v>BHUME 1 RUKUM EAST</v>
          </cell>
          <cell r="H15">
            <v>33</v>
          </cell>
          <cell r="I15">
            <v>20</v>
          </cell>
          <cell r="J15">
            <v>53</v>
          </cell>
          <cell r="L15">
            <v>30</v>
          </cell>
          <cell r="M15">
            <v>20</v>
          </cell>
          <cell r="N15">
            <v>50</v>
          </cell>
          <cell r="P15">
            <v>40</v>
          </cell>
          <cell r="R15">
            <v>55</v>
          </cell>
          <cell r="S15">
            <v>20</v>
          </cell>
          <cell r="T15">
            <v>75</v>
          </cell>
          <cell r="V15">
            <v>60</v>
          </cell>
          <cell r="W15">
            <v>21</v>
          </cell>
          <cell r="X15">
            <v>81</v>
          </cell>
          <cell r="Z15">
            <v>20</v>
          </cell>
          <cell r="AA15">
            <v>16</v>
          </cell>
          <cell r="AB15">
            <v>36</v>
          </cell>
          <cell r="AD15">
            <v>20</v>
          </cell>
          <cell r="AE15">
            <v>20</v>
          </cell>
          <cell r="AF15">
            <v>40</v>
          </cell>
          <cell r="AH15">
            <v>30</v>
          </cell>
          <cell r="AI15">
            <v>35</v>
          </cell>
          <cell r="AJ15">
            <v>65</v>
          </cell>
          <cell r="AL15">
            <v>29</v>
          </cell>
          <cell r="AM15">
            <v>30</v>
          </cell>
          <cell r="AN15">
            <v>59</v>
          </cell>
        </row>
        <row r="16">
          <cell r="A16">
            <v>13</v>
          </cell>
          <cell r="B16">
            <v>752013</v>
          </cell>
          <cell r="C16" t="str">
            <v>RABINA PUN</v>
          </cell>
          <cell r="D16" t="str">
            <v>2063/09/17</v>
          </cell>
          <cell r="E16" t="str">
            <v>KHATAK PUN</v>
          </cell>
          <cell r="F16" t="str">
            <v>AMAR PUN</v>
          </cell>
          <cell r="G16" t="str">
            <v>BHUME 1 RUKUM EAST</v>
          </cell>
          <cell r="H16">
            <v>36</v>
          </cell>
          <cell r="I16">
            <v>21</v>
          </cell>
          <cell r="J16">
            <v>57</v>
          </cell>
          <cell r="L16">
            <v>31</v>
          </cell>
          <cell r="M16">
            <v>20</v>
          </cell>
          <cell r="N16">
            <v>51</v>
          </cell>
          <cell r="P16">
            <v>40</v>
          </cell>
          <cell r="R16">
            <v>38</v>
          </cell>
          <cell r="S16">
            <v>20</v>
          </cell>
          <cell r="T16">
            <v>58</v>
          </cell>
          <cell r="V16">
            <v>35</v>
          </cell>
          <cell r="W16">
            <v>20</v>
          </cell>
          <cell r="X16">
            <v>55</v>
          </cell>
          <cell r="Z16">
            <v>16</v>
          </cell>
          <cell r="AA16">
            <v>15</v>
          </cell>
          <cell r="AB16">
            <v>31</v>
          </cell>
          <cell r="AD16">
            <v>18</v>
          </cell>
          <cell r="AE16">
            <v>20</v>
          </cell>
          <cell r="AF16">
            <v>38</v>
          </cell>
          <cell r="AH16">
            <v>25</v>
          </cell>
          <cell r="AI16">
            <v>30</v>
          </cell>
          <cell r="AJ16">
            <v>55</v>
          </cell>
          <cell r="AL16">
            <v>33</v>
          </cell>
          <cell r="AM16">
            <v>30</v>
          </cell>
          <cell r="AN16">
            <v>63</v>
          </cell>
        </row>
        <row r="17">
          <cell r="A17">
            <v>14</v>
          </cell>
          <cell r="B17">
            <v>752014</v>
          </cell>
          <cell r="C17" t="str">
            <v>RAJ KUMARI PUN</v>
          </cell>
          <cell r="D17" t="str">
            <v>2057/08/12</v>
          </cell>
          <cell r="E17" t="str">
            <v>SIRIMAN PUN</v>
          </cell>
          <cell r="F17" t="str">
            <v>RAMI PUN</v>
          </cell>
          <cell r="G17" t="str">
            <v>BHUME 1 RUKUM EAST</v>
          </cell>
          <cell r="H17">
            <v>35</v>
          </cell>
          <cell r="I17">
            <v>20</v>
          </cell>
          <cell r="J17">
            <v>55</v>
          </cell>
          <cell r="L17">
            <v>32</v>
          </cell>
          <cell r="M17">
            <v>20</v>
          </cell>
          <cell r="N17">
            <v>52</v>
          </cell>
          <cell r="P17">
            <v>40</v>
          </cell>
          <cell r="R17">
            <v>36</v>
          </cell>
          <cell r="S17">
            <v>20</v>
          </cell>
          <cell r="T17">
            <v>56</v>
          </cell>
          <cell r="V17">
            <v>35</v>
          </cell>
          <cell r="W17">
            <v>20</v>
          </cell>
          <cell r="X17">
            <v>55</v>
          </cell>
          <cell r="Z17">
            <v>14</v>
          </cell>
          <cell r="AA17">
            <v>15</v>
          </cell>
          <cell r="AB17">
            <v>29</v>
          </cell>
          <cell r="AD17">
            <v>20</v>
          </cell>
          <cell r="AE17">
            <v>20</v>
          </cell>
          <cell r="AF17">
            <v>40</v>
          </cell>
          <cell r="AH17">
            <v>26</v>
          </cell>
          <cell r="AI17">
            <v>32</v>
          </cell>
          <cell r="AJ17">
            <v>58</v>
          </cell>
          <cell r="AL17">
            <v>32</v>
          </cell>
          <cell r="AM17">
            <v>30</v>
          </cell>
          <cell r="AN17">
            <v>62</v>
          </cell>
        </row>
        <row r="18">
          <cell r="A18">
            <v>15</v>
          </cell>
          <cell r="B18">
            <v>752015</v>
          </cell>
          <cell r="C18" t="str">
            <v>RAMESH PUN</v>
          </cell>
          <cell r="D18" t="str">
            <v>2058/09/08</v>
          </cell>
          <cell r="E18" t="str">
            <v>RUJIDHAN PUN</v>
          </cell>
          <cell r="F18" t="str">
            <v>KARMA PUN</v>
          </cell>
          <cell r="G18" t="str">
            <v>BHUME 1 RUKUM EAST</v>
          </cell>
          <cell r="H18">
            <v>33</v>
          </cell>
          <cell r="I18">
            <v>20</v>
          </cell>
          <cell r="J18">
            <v>53</v>
          </cell>
          <cell r="L18">
            <v>30</v>
          </cell>
          <cell r="M18">
            <v>20</v>
          </cell>
          <cell r="N18">
            <v>50</v>
          </cell>
          <cell r="P18">
            <v>40</v>
          </cell>
          <cell r="R18">
            <v>34</v>
          </cell>
          <cell r="S18">
            <v>20</v>
          </cell>
          <cell r="T18">
            <v>54</v>
          </cell>
          <cell r="V18">
            <v>32</v>
          </cell>
          <cell r="W18">
            <v>20</v>
          </cell>
          <cell r="X18">
            <v>52</v>
          </cell>
          <cell r="Z18">
            <v>20</v>
          </cell>
          <cell r="AA18">
            <v>16</v>
          </cell>
          <cell r="AB18">
            <v>36</v>
          </cell>
          <cell r="AD18">
            <v>12</v>
          </cell>
          <cell r="AE18">
            <v>20</v>
          </cell>
          <cell r="AF18">
            <v>32</v>
          </cell>
          <cell r="AH18">
            <v>32</v>
          </cell>
          <cell r="AI18">
            <v>35</v>
          </cell>
          <cell r="AJ18">
            <v>67</v>
          </cell>
          <cell r="AL18">
            <v>28</v>
          </cell>
          <cell r="AM18">
            <v>30</v>
          </cell>
          <cell r="AN18">
            <v>58</v>
          </cell>
        </row>
        <row r="19">
          <cell r="A19">
            <v>16</v>
          </cell>
          <cell r="B19">
            <v>752016</v>
          </cell>
          <cell r="C19" t="str">
            <v>RUJIMAYA DAMAI</v>
          </cell>
          <cell r="D19" t="str">
            <v>2061/10/05</v>
          </cell>
          <cell r="E19" t="str">
            <v>BUDDHIMAN DAMAI</v>
          </cell>
          <cell r="F19" t="str">
            <v>DIL KUMARI DAMAI</v>
          </cell>
          <cell r="G19" t="str">
            <v>BHUME 1 RUKUM EAST</v>
          </cell>
          <cell r="H19">
            <v>30</v>
          </cell>
          <cell r="I19">
            <v>18</v>
          </cell>
          <cell r="J19">
            <v>48</v>
          </cell>
          <cell r="L19">
            <v>31</v>
          </cell>
          <cell r="M19">
            <v>18</v>
          </cell>
          <cell r="N19">
            <v>49</v>
          </cell>
          <cell r="P19">
            <v>40</v>
          </cell>
          <cell r="R19">
            <v>35</v>
          </cell>
          <cell r="S19">
            <v>20</v>
          </cell>
          <cell r="T19">
            <v>55</v>
          </cell>
          <cell r="V19">
            <v>32</v>
          </cell>
          <cell r="W19">
            <v>20</v>
          </cell>
          <cell r="X19">
            <v>52</v>
          </cell>
          <cell r="Z19">
            <v>14</v>
          </cell>
          <cell r="AA19">
            <v>15</v>
          </cell>
          <cell r="AB19">
            <v>29</v>
          </cell>
          <cell r="AD19">
            <v>14</v>
          </cell>
          <cell r="AE19">
            <v>18</v>
          </cell>
          <cell r="AF19">
            <v>32</v>
          </cell>
          <cell r="AH19">
            <v>24</v>
          </cell>
          <cell r="AI19">
            <v>32</v>
          </cell>
          <cell r="AJ19">
            <v>56</v>
          </cell>
          <cell r="AL19">
            <v>27</v>
          </cell>
          <cell r="AM19">
            <v>30</v>
          </cell>
          <cell r="AN19">
            <v>57</v>
          </cell>
        </row>
        <row r="20">
          <cell r="A20">
            <v>17</v>
          </cell>
          <cell r="B20">
            <v>752017</v>
          </cell>
          <cell r="C20" t="str">
            <v>SAHI BUDHA MAGAR</v>
          </cell>
          <cell r="D20" t="str">
            <v>2062/03/19</v>
          </cell>
          <cell r="E20" t="str">
            <v>ASHA BAHADUR BUDHA</v>
          </cell>
          <cell r="F20" t="str">
            <v>GYAN KUMARI BUDHA</v>
          </cell>
          <cell r="G20" t="str">
            <v>BHUME 1 RUKUM EAST</v>
          </cell>
          <cell r="H20">
            <v>32</v>
          </cell>
          <cell r="I20">
            <v>20</v>
          </cell>
          <cell r="J20">
            <v>52</v>
          </cell>
          <cell r="L20">
            <v>32</v>
          </cell>
          <cell r="M20">
            <v>20</v>
          </cell>
          <cell r="N20">
            <v>52</v>
          </cell>
          <cell r="P20">
            <v>42</v>
          </cell>
          <cell r="R20">
            <v>36</v>
          </cell>
          <cell r="S20">
            <v>20</v>
          </cell>
          <cell r="T20">
            <v>56</v>
          </cell>
          <cell r="V20">
            <v>35</v>
          </cell>
          <cell r="W20">
            <v>20</v>
          </cell>
          <cell r="X20">
            <v>55</v>
          </cell>
          <cell r="Z20">
            <v>22</v>
          </cell>
          <cell r="AA20">
            <v>16</v>
          </cell>
          <cell r="AB20">
            <v>38</v>
          </cell>
          <cell r="AD20">
            <v>14</v>
          </cell>
          <cell r="AE20">
            <v>19</v>
          </cell>
          <cell r="AF20">
            <v>33</v>
          </cell>
          <cell r="AH20">
            <v>30</v>
          </cell>
          <cell r="AI20">
            <v>32</v>
          </cell>
          <cell r="AJ20">
            <v>62</v>
          </cell>
          <cell r="AL20">
            <v>30</v>
          </cell>
          <cell r="AM20">
            <v>30</v>
          </cell>
          <cell r="AN20">
            <v>60</v>
          </cell>
        </row>
        <row r="21">
          <cell r="A21">
            <v>18</v>
          </cell>
          <cell r="B21">
            <v>752018</v>
          </cell>
          <cell r="C21" t="str">
            <v>SAMDHAN PUN</v>
          </cell>
          <cell r="D21" t="str">
            <v>2060/02/15</v>
          </cell>
          <cell r="E21" t="str">
            <v>SUKMAN PUN</v>
          </cell>
          <cell r="F21" t="str">
            <v>JUN KUMARI PUN</v>
          </cell>
          <cell r="G21" t="str">
            <v>BHUME 1 RUKUM EAST</v>
          </cell>
          <cell r="H21">
            <v>35</v>
          </cell>
          <cell r="I21">
            <v>21</v>
          </cell>
          <cell r="J21">
            <v>56</v>
          </cell>
          <cell r="L21">
            <v>33</v>
          </cell>
          <cell r="M21">
            <v>20</v>
          </cell>
          <cell r="N21">
            <v>53</v>
          </cell>
          <cell r="P21">
            <v>41</v>
          </cell>
          <cell r="R21">
            <v>37</v>
          </cell>
          <cell r="S21">
            <v>21</v>
          </cell>
          <cell r="T21">
            <v>58</v>
          </cell>
          <cell r="V21">
            <v>35</v>
          </cell>
          <cell r="W21">
            <v>20</v>
          </cell>
          <cell r="X21">
            <v>55</v>
          </cell>
          <cell r="Z21">
            <v>20</v>
          </cell>
          <cell r="AA21">
            <v>15</v>
          </cell>
          <cell r="AB21">
            <v>35</v>
          </cell>
          <cell r="AD21">
            <v>18</v>
          </cell>
          <cell r="AE21">
            <v>20</v>
          </cell>
          <cell r="AF21">
            <v>38</v>
          </cell>
          <cell r="AH21">
            <v>23</v>
          </cell>
          <cell r="AI21">
            <v>30</v>
          </cell>
          <cell r="AJ21">
            <v>53</v>
          </cell>
          <cell r="AL21">
            <v>34</v>
          </cell>
          <cell r="AM21">
            <v>30</v>
          </cell>
          <cell r="AN21">
            <v>64</v>
          </cell>
        </row>
        <row r="22">
          <cell r="A22">
            <v>19</v>
          </cell>
          <cell r="B22">
            <v>752019</v>
          </cell>
          <cell r="C22" t="str">
            <v>SAMPATI GURUNG</v>
          </cell>
          <cell r="D22" t="str">
            <v>2060/09/12</v>
          </cell>
          <cell r="E22" t="str">
            <v>JAMAN GURUNG</v>
          </cell>
          <cell r="F22" t="str">
            <v>DHANTI GURUNG</v>
          </cell>
          <cell r="G22" t="str">
            <v>BHUME 1 RUKUM EAST</v>
          </cell>
          <cell r="H22">
            <v>32</v>
          </cell>
          <cell r="I22">
            <v>20</v>
          </cell>
          <cell r="J22">
            <v>52</v>
          </cell>
          <cell r="L22">
            <v>35</v>
          </cell>
          <cell r="M22">
            <v>20</v>
          </cell>
          <cell r="N22">
            <v>55</v>
          </cell>
          <cell r="P22">
            <v>40</v>
          </cell>
          <cell r="R22">
            <v>35</v>
          </cell>
          <cell r="S22">
            <v>20</v>
          </cell>
          <cell r="T22">
            <v>55</v>
          </cell>
          <cell r="V22">
            <v>32</v>
          </cell>
          <cell r="W22">
            <v>20</v>
          </cell>
          <cell r="X22">
            <v>52</v>
          </cell>
          <cell r="Z22">
            <v>15</v>
          </cell>
          <cell r="AA22">
            <v>15</v>
          </cell>
          <cell r="AB22">
            <v>30</v>
          </cell>
          <cell r="AD22">
            <v>12</v>
          </cell>
          <cell r="AE22">
            <v>18</v>
          </cell>
          <cell r="AF22">
            <v>30</v>
          </cell>
          <cell r="AH22">
            <v>20</v>
          </cell>
          <cell r="AI22">
            <v>30</v>
          </cell>
          <cell r="AJ22">
            <v>50</v>
          </cell>
          <cell r="AL22">
            <v>33</v>
          </cell>
          <cell r="AM22">
            <v>30</v>
          </cell>
          <cell r="AN22">
            <v>63</v>
          </cell>
        </row>
        <row r="23">
          <cell r="A23">
            <v>20</v>
          </cell>
          <cell r="B23">
            <v>752020</v>
          </cell>
          <cell r="C23" t="str">
            <v>SANTOSHI KAMI</v>
          </cell>
          <cell r="D23" t="str">
            <v>2061/07/01</v>
          </cell>
          <cell r="E23" t="str">
            <v>ICHCHHE KAMI</v>
          </cell>
          <cell r="F23" t="str">
            <v>DILMAYA KAMI</v>
          </cell>
          <cell r="G23" t="str">
            <v>BHUME 1 RUKUM EAST</v>
          </cell>
          <cell r="H23">
            <v>33</v>
          </cell>
          <cell r="I23">
            <v>20</v>
          </cell>
          <cell r="J23">
            <v>53</v>
          </cell>
          <cell r="L23">
            <v>30</v>
          </cell>
          <cell r="M23">
            <v>20</v>
          </cell>
          <cell r="N23">
            <v>50</v>
          </cell>
          <cell r="P23">
            <v>52</v>
          </cell>
          <cell r="R23">
            <v>34</v>
          </cell>
          <cell r="S23">
            <v>20</v>
          </cell>
          <cell r="T23">
            <v>54</v>
          </cell>
          <cell r="V23">
            <v>32</v>
          </cell>
          <cell r="W23">
            <v>20</v>
          </cell>
          <cell r="X23">
            <v>52</v>
          </cell>
          <cell r="Z23">
            <v>20</v>
          </cell>
          <cell r="AA23">
            <v>15</v>
          </cell>
          <cell r="AB23">
            <v>35</v>
          </cell>
          <cell r="AD23">
            <v>14</v>
          </cell>
          <cell r="AE23">
            <v>19</v>
          </cell>
          <cell r="AF23">
            <v>33</v>
          </cell>
          <cell r="AH23">
            <v>30</v>
          </cell>
          <cell r="AI23">
            <v>35</v>
          </cell>
          <cell r="AJ23">
            <v>65</v>
          </cell>
          <cell r="AL23">
            <v>30</v>
          </cell>
          <cell r="AM23">
            <v>30</v>
          </cell>
          <cell r="AN23">
            <v>60</v>
          </cell>
        </row>
        <row r="24">
          <cell r="A24">
            <v>21</v>
          </cell>
          <cell r="B24">
            <v>752021</v>
          </cell>
          <cell r="C24" t="str">
            <v>SATYANARAYAN BUDHA</v>
          </cell>
          <cell r="D24" t="str">
            <v>2061/01/04</v>
          </cell>
          <cell r="E24" t="str">
            <v>BARATE BUDHA</v>
          </cell>
          <cell r="F24" t="str">
            <v>AMAR KUMARI BUDHA</v>
          </cell>
          <cell r="G24" t="str">
            <v>BHUME 1 RUKUM EAST</v>
          </cell>
          <cell r="H24">
            <v>30</v>
          </cell>
          <cell r="I24">
            <v>20</v>
          </cell>
          <cell r="J24">
            <v>50</v>
          </cell>
          <cell r="L24">
            <v>34</v>
          </cell>
          <cell r="M24">
            <v>21</v>
          </cell>
          <cell r="N24">
            <v>55</v>
          </cell>
          <cell r="P24">
            <v>40</v>
          </cell>
          <cell r="R24">
            <v>33</v>
          </cell>
          <cell r="S24">
            <v>20</v>
          </cell>
          <cell r="T24">
            <v>53</v>
          </cell>
          <cell r="V24">
            <v>30</v>
          </cell>
          <cell r="W24">
            <v>20</v>
          </cell>
          <cell r="X24">
            <v>50</v>
          </cell>
          <cell r="Z24">
            <v>18</v>
          </cell>
          <cell r="AA24">
            <v>15</v>
          </cell>
          <cell r="AB24">
            <v>33</v>
          </cell>
          <cell r="AD24">
            <v>14</v>
          </cell>
          <cell r="AE24">
            <v>20</v>
          </cell>
          <cell r="AF24">
            <v>34</v>
          </cell>
          <cell r="AH24">
            <v>20</v>
          </cell>
          <cell r="AI24">
            <v>30</v>
          </cell>
          <cell r="AJ24">
            <v>50</v>
          </cell>
          <cell r="AL24">
            <v>27</v>
          </cell>
          <cell r="AM24">
            <v>30</v>
          </cell>
          <cell r="AN24">
            <v>57</v>
          </cell>
        </row>
        <row r="25">
          <cell r="A25">
            <v>22</v>
          </cell>
          <cell r="B25">
            <v>752022</v>
          </cell>
          <cell r="C25" t="str">
            <v>SUJATA PUN MAGAR</v>
          </cell>
          <cell r="D25" t="str">
            <v>2061/10/16</v>
          </cell>
          <cell r="E25" t="str">
            <v>SATYA PUN</v>
          </cell>
          <cell r="F25" t="str">
            <v>JANPURA PUN</v>
          </cell>
          <cell r="G25" t="str">
            <v>BHUME 1 RUKUM EAST</v>
          </cell>
          <cell r="H25">
            <v>50</v>
          </cell>
          <cell r="I25">
            <v>22</v>
          </cell>
          <cell r="J25">
            <v>72</v>
          </cell>
          <cell r="L25">
            <v>32</v>
          </cell>
          <cell r="M25">
            <v>22</v>
          </cell>
          <cell r="N25">
            <v>54</v>
          </cell>
          <cell r="P25">
            <v>55</v>
          </cell>
          <cell r="R25">
            <v>46</v>
          </cell>
          <cell r="S25">
            <v>20</v>
          </cell>
          <cell r="T25">
            <v>66</v>
          </cell>
          <cell r="V25">
            <v>45</v>
          </cell>
          <cell r="W25">
            <v>20</v>
          </cell>
          <cell r="X25">
            <v>65</v>
          </cell>
          <cell r="Z25">
            <v>22</v>
          </cell>
          <cell r="AA25">
            <v>15</v>
          </cell>
          <cell r="AB25">
            <v>37</v>
          </cell>
          <cell r="AD25">
            <v>21</v>
          </cell>
          <cell r="AE25">
            <v>20</v>
          </cell>
          <cell r="AF25">
            <v>41</v>
          </cell>
          <cell r="AH25">
            <v>20</v>
          </cell>
          <cell r="AI25">
            <v>30</v>
          </cell>
          <cell r="AJ25">
            <v>50</v>
          </cell>
          <cell r="AL25">
            <v>31</v>
          </cell>
          <cell r="AM25">
            <v>30</v>
          </cell>
          <cell r="AN25">
            <v>61</v>
          </cell>
        </row>
        <row r="26">
          <cell r="A26">
            <v>23</v>
          </cell>
          <cell r="B26">
            <v>752023</v>
          </cell>
          <cell r="C26" t="str">
            <v>SULAB BUDHA</v>
          </cell>
          <cell r="D26" t="str">
            <v>2060/10/12</v>
          </cell>
          <cell r="E26" t="str">
            <v>SUR BAHADUR BUDHA</v>
          </cell>
          <cell r="F26" t="str">
            <v>SARKHANDI BUDHA</v>
          </cell>
          <cell r="G26" t="str">
            <v>BHUME 1 RUKUM EAST</v>
          </cell>
          <cell r="H26">
            <v>23</v>
          </cell>
          <cell r="I26">
            <v>20</v>
          </cell>
          <cell r="J26">
            <v>53</v>
          </cell>
          <cell r="L26">
            <v>30</v>
          </cell>
          <cell r="M26">
            <v>20</v>
          </cell>
          <cell r="N26">
            <v>50</v>
          </cell>
          <cell r="P26">
            <v>40</v>
          </cell>
          <cell r="R26">
            <v>36</v>
          </cell>
          <cell r="S26">
            <v>20</v>
          </cell>
          <cell r="T26">
            <v>56</v>
          </cell>
          <cell r="V26">
            <v>30</v>
          </cell>
          <cell r="W26">
            <v>20</v>
          </cell>
          <cell r="X26">
            <v>50</v>
          </cell>
          <cell r="Z26">
            <v>16</v>
          </cell>
          <cell r="AA26">
            <v>15</v>
          </cell>
          <cell r="AB26">
            <v>31</v>
          </cell>
          <cell r="AD26">
            <v>18</v>
          </cell>
          <cell r="AE26">
            <v>20</v>
          </cell>
          <cell r="AF26">
            <v>38</v>
          </cell>
          <cell r="AH26">
            <v>20</v>
          </cell>
          <cell r="AI26">
            <v>30</v>
          </cell>
          <cell r="AJ26">
            <v>50</v>
          </cell>
          <cell r="AL26">
            <v>35</v>
          </cell>
          <cell r="AM26">
            <v>30</v>
          </cell>
          <cell r="AN26">
            <v>65</v>
          </cell>
        </row>
        <row r="27">
          <cell r="A27">
            <v>24</v>
          </cell>
          <cell r="B27">
            <v>752024</v>
          </cell>
          <cell r="C27" t="str">
            <v>SURENDRA GHARTI</v>
          </cell>
          <cell r="D27" t="str">
            <v>2059/07/04</v>
          </cell>
          <cell r="E27" t="str">
            <v>RETE GHARTI</v>
          </cell>
          <cell r="F27" t="str">
            <v>TIJU GHARTI</v>
          </cell>
          <cell r="G27" t="str">
            <v>BHUME 1 RUKUM EAST</v>
          </cell>
          <cell r="H27">
            <v>36</v>
          </cell>
          <cell r="I27">
            <v>20</v>
          </cell>
          <cell r="J27">
            <v>56</v>
          </cell>
          <cell r="L27">
            <v>30</v>
          </cell>
          <cell r="M27">
            <v>20</v>
          </cell>
          <cell r="N27">
            <v>50</v>
          </cell>
          <cell r="P27">
            <v>42</v>
          </cell>
          <cell r="R27">
            <v>45</v>
          </cell>
          <cell r="S27">
            <v>20</v>
          </cell>
          <cell r="T27">
            <v>65</v>
          </cell>
          <cell r="V27">
            <v>42</v>
          </cell>
          <cell r="W27">
            <v>20</v>
          </cell>
          <cell r="X27">
            <v>62</v>
          </cell>
          <cell r="Z27">
            <v>22</v>
          </cell>
          <cell r="AA27">
            <v>15</v>
          </cell>
          <cell r="AB27">
            <v>37</v>
          </cell>
          <cell r="AD27">
            <v>18</v>
          </cell>
          <cell r="AE27">
            <v>20</v>
          </cell>
          <cell r="AF27">
            <v>38</v>
          </cell>
          <cell r="AH27">
            <v>35</v>
          </cell>
          <cell r="AI27">
            <v>38</v>
          </cell>
          <cell r="AJ27">
            <v>73</v>
          </cell>
          <cell r="AL27">
            <v>32</v>
          </cell>
          <cell r="AM27">
            <v>30</v>
          </cell>
          <cell r="AN27">
            <v>62</v>
          </cell>
        </row>
        <row r="28">
          <cell r="A28">
            <v>25</v>
          </cell>
          <cell r="B28">
            <v>752025</v>
          </cell>
          <cell r="C28" t="str">
            <v>UNISHA GHARTI</v>
          </cell>
          <cell r="D28" t="str">
            <v>2059/11/15</v>
          </cell>
          <cell r="E28" t="str">
            <v>DALMAN GHARTI</v>
          </cell>
          <cell r="F28" t="str">
            <v>PHAKISARA GHARTI</v>
          </cell>
          <cell r="G28" t="str">
            <v>BHUME 1 RUKUM EAST</v>
          </cell>
          <cell r="H28">
            <v>40</v>
          </cell>
          <cell r="I28">
            <v>22</v>
          </cell>
          <cell r="J28">
            <v>62</v>
          </cell>
          <cell r="L28">
            <v>33</v>
          </cell>
          <cell r="M28">
            <v>20</v>
          </cell>
          <cell r="N28">
            <v>53</v>
          </cell>
          <cell r="P28">
            <v>42</v>
          </cell>
          <cell r="R28">
            <v>38</v>
          </cell>
          <cell r="S28">
            <v>20</v>
          </cell>
          <cell r="T28">
            <v>58</v>
          </cell>
          <cell r="V28">
            <v>35</v>
          </cell>
          <cell r="W28">
            <v>20</v>
          </cell>
          <cell r="X28">
            <v>55</v>
          </cell>
          <cell r="Z28">
            <v>18</v>
          </cell>
          <cell r="AA28">
            <v>15</v>
          </cell>
          <cell r="AB28">
            <v>33</v>
          </cell>
          <cell r="AD28">
            <v>20</v>
          </cell>
          <cell r="AE28">
            <v>20</v>
          </cell>
          <cell r="AF28">
            <v>40</v>
          </cell>
          <cell r="AH28">
            <v>20</v>
          </cell>
          <cell r="AI28">
            <v>30</v>
          </cell>
          <cell r="AJ28">
            <v>50</v>
          </cell>
          <cell r="AL28">
            <v>30</v>
          </cell>
          <cell r="AM28">
            <v>30</v>
          </cell>
          <cell r="AN28">
            <v>60</v>
          </cell>
        </row>
        <row r="29">
          <cell r="A29">
            <v>26</v>
          </cell>
          <cell r="B29">
            <v>752026</v>
          </cell>
          <cell r="C29" t="str">
            <v>HIKMAT GHARTI</v>
          </cell>
          <cell r="D29" t="str">
            <v>2055/04/12</v>
          </cell>
          <cell r="E29" t="str">
            <v>BUDDHIMAN GHARTI</v>
          </cell>
          <cell r="G29" t="str">
            <v>BHUME 1 RUKUM EAST</v>
          </cell>
        </row>
        <row r="30">
          <cell r="A30">
            <v>27</v>
          </cell>
          <cell r="B30">
            <v>752027</v>
          </cell>
          <cell r="H30">
            <v>33</v>
          </cell>
          <cell r="I30">
            <v>21</v>
          </cell>
          <cell r="J30">
            <v>54</v>
          </cell>
          <cell r="L30">
            <v>30</v>
          </cell>
          <cell r="M30">
            <v>22</v>
          </cell>
          <cell r="N30">
            <v>52</v>
          </cell>
          <cell r="P30">
            <v>40</v>
          </cell>
          <cell r="R30">
            <v>37</v>
          </cell>
          <cell r="S30">
            <v>21</v>
          </cell>
          <cell r="T30">
            <v>58</v>
          </cell>
          <cell r="V30">
            <v>34</v>
          </cell>
          <cell r="W30">
            <v>20</v>
          </cell>
          <cell r="X30">
            <v>54</v>
          </cell>
          <cell r="Z30">
            <v>20</v>
          </cell>
          <cell r="AA30">
            <v>14</v>
          </cell>
          <cell r="AB30">
            <v>34</v>
          </cell>
          <cell r="AD30">
            <v>13</v>
          </cell>
          <cell r="AE30">
            <v>22</v>
          </cell>
          <cell r="AF30">
            <v>35</v>
          </cell>
          <cell r="AH30">
            <v>18</v>
          </cell>
          <cell r="AI30">
            <v>54</v>
          </cell>
          <cell r="AJ30">
            <v>72</v>
          </cell>
          <cell r="AL30">
            <v>22</v>
          </cell>
          <cell r="AM30">
            <v>43</v>
          </cell>
          <cell r="AN30">
            <v>65</v>
          </cell>
        </row>
        <row r="31">
          <cell r="A31">
            <v>28</v>
          </cell>
          <cell r="B31">
            <v>752028</v>
          </cell>
          <cell r="H31">
            <v>32</v>
          </cell>
          <cell r="I31">
            <v>22</v>
          </cell>
          <cell r="J31">
            <v>57</v>
          </cell>
          <cell r="L31">
            <v>38</v>
          </cell>
          <cell r="M31">
            <v>22</v>
          </cell>
          <cell r="N31">
            <v>60</v>
          </cell>
          <cell r="P31">
            <v>49</v>
          </cell>
          <cell r="R31">
            <v>34</v>
          </cell>
          <cell r="S31">
            <v>21</v>
          </cell>
          <cell r="T31">
            <v>55</v>
          </cell>
          <cell r="V31">
            <v>41</v>
          </cell>
          <cell r="W31">
            <v>21</v>
          </cell>
          <cell r="X31">
            <v>62</v>
          </cell>
          <cell r="Z31">
            <v>19</v>
          </cell>
          <cell r="AA31">
            <v>14</v>
          </cell>
          <cell r="AB31">
            <v>32</v>
          </cell>
          <cell r="AD31">
            <v>10</v>
          </cell>
          <cell r="AE31">
            <v>22</v>
          </cell>
          <cell r="AF31">
            <v>32</v>
          </cell>
          <cell r="AH31">
            <v>16</v>
          </cell>
          <cell r="AI31">
            <v>44</v>
          </cell>
          <cell r="AJ31">
            <v>60</v>
          </cell>
          <cell r="AL31">
            <v>23</v>
          </cell>
          <cell r="AM31">
            <v>42</v>
          </cell>
          <cell r="AN31">
            <v>65</v>
          </cell>
        </row>
        <row r="32">
          <cell r="A32">
            <v>29</v>
          </cell>
          <cell r="B32">
            <v>752029</v>
          </cell>
          <cell r="H32">
            <v>39</v>
          </cell>
          <cell r="I32">
            <v>22</v>
          </cell>
          <cell r="J32">
            <v>61</v>
          </cell>
          <cell r="L32">
            <v>35</v>
          </cell>
          <cell r="M32">
            <v>23</v>
          </cell>
          <cell r="N32">
            <v>58</v>
          </cell>
          <cell r="P32">
            <v>41</v>
          </cell>
          <cell r="R32">
            <v>35</v>
          </cell>
          <cell r="S32">
            <v>21</v>
          </cell>
          <cell r="T32">
            <v>56</v>
          </cell>
          <cell r="V32">
            <v>40</v>
          </cell>
          <cell r="W32">
            <v>21</v>
          </cell>
          <cell r="X32">
            <v>61</v>
          </cell>
          <cell r="Z32">
            <v>13</v>
          </cell>
          <cell r="AA32">
            <v>13</v>
          </cell>
          <cell r="AB32">
            <v>26</v>
          </cell>
          <cell r="AD32">
            <v>10</v>
          </cell>
          <cell r="AE32">
            <v>23</v>
          </cell>
          <cell r="AF32">
            <v>33</v>
          </cell>
          <cell r="AH32">
            <v>20</v>
          </cell>
          <cell r="AI32">
            <v>47</v>
          </cell>
          <cell r="AJ32">
            <v>67</v>
          </cell>
          <cell r="AL32">
            <v>22</v>
          </cell>
          <cell r="AM32">
            <v>44</v>
          </cell>
          <cell r="AN32">
            <v>66</v>
          </cell>
        </row>
        <row r="33">
          <cell r="A33">
            <v>30</v>
          </cell>
          <cell r="B33">
            <v>752030</v>
          </cell>
          <cell r="H33">
            <v>45</v>
          </cell>
          <cell r="I33">
            <v>23</v>
          </cell>
          <cell r="J33">
            <v>68</v>
          </cell>
          <cell r="L33">
            <v>63</v>
          </cell>
          <cell r="M33">
            <v>23</v>
          </cell>
          <cell r="N33">
            <v>86</v>
          </cell>
          <cell r="P33">
            <v>52</v>
          </cell>
          <cell r="R33">
            <v>42</v>
          </cell>
          <cell r="S33">
            <v>22</v>
          </cell>
          <cell r="T33">
            <v>64</v>
          </cell>
          <cell r="V33">
            <v>50</v>
          </cell>
          <cell r="W33">
            <v>24</v>
          </cell>
          <cell r="X33">
            <v>74</v>
          </cell>
          <cell r="Z33">
            <v>13</v>
          </cell>
          <cell r="AA33">
            <v>15</v>
          </cell>
          <cell r="AB33">
            <v>38</v>
          </cell>
          <cell r="AD33">
            <v>18</v>
          </cell>
          <cell r="AE33">
            <v>23</v>
          </cell>
          <cell r="AF33">
            <v>41</v>
          </cell>
          <cell r="AH33">
            <v>21</v>
          </cell>
          <cell r="AI33">
            <v>48</v>
          </cell>
          <cell r="AJ33">
            <v>69</v>
          </cell>
          <cell r="AL33">
            <v>29</v>
          </cell>
          <cell r="AM33">
            <v>43</v>
          </cell>
          <cell r="AN33">
            <v>72</v>
          </cell>
        </row>
        <row r="34">
          <cell r="A34">
            <v>31</v>
          </cell>
          <cell r="B34">
            <v>752031</v>
          </cell>
          <cell r="H34">
            <v>42</v>
          </cell>
          <cell r="I34">
            <v>22</v>
          </cell>
          <cell r="J34">
            <v>64</v>
          </cell>
          <cell r="L34">
            <v>32</v>
          </cell>
          <cell r="M34">
            <v>22</v>
          </cell>
          <cell r="N34">
            <v>54</v>
          </cell>
          <cell r="P34">
            <v>60</v>
          </cell>
          <cell r="R34">
            <v>40</v>
          </cell>
          <cell r="S34">
            <v>20</v>
          </cell>
          <cell r="T34">
            <v>60</v>
          </cell>
          <cell r="V34">
            <v>41</v>
          </cell>
          <cell r="W34">
            <v>20</v>
          </cell>
          <cell r="X34">
            <v>61</v>
          </cell>
          <cell r="Z34">
            <v>15</v>
          </cell>
          <cell r="AA34">
            <v>14</v>
          </cell>
          <cell r="AB34">
            <v>29</v>
          </cell>
          <cell r="AD34">
            <v>14</v>
          </cell>
          <cell r="AE34">
            <v>23</v>
          </cell>
          <cell r="AF34">
            <v>37</v>
          </cell>
          <cell r="AH34">
            <v>20</v>
          </cell>
          <cell r="AI34">
            <v>47</v>
          </cell>
          <cell r="AJ34">
            <v>67</v>
          </cell>
          <cell r="AL34">
            <v>32</v>
          </cell>
          <cell r="AM34">
            <v>43</v>
          </cell>
          <cell r="AN34">
            <v>75</v>
          </cell>
        </row>
        <row r="35">
          <cell r="A35">
            <v>32</v>
          </cell>
          <cell r="B35">
            <v>752032</v>
          </cell>
          <cell r="H35">
            <v>38</v>
          </cell>
          <cell r="I35">
            <v>21</v>
          </cell>
          <cell r="J35">
            <v>59</v>
          </cell>
          <cell r="L35">
            <v>31</v>
          </cell>
          <cell r="M35">
            <v>21</v>
          </cell>
          <cell r="N35">
            <v>52</v>
          </cell>
          <cell r="P35">
            <v>41</v>
          </cell>
          <cell r="R35">
            <v>37</v>
          </cell>
          <cell r="S35">
            <v>20</v>
          </cell>
          <cell r="T35">
            <v>57</v>
          </cell>
          <cell r="V35">
            <v>29</v>
          </cell>
          <cell r="W35">
            <v>20</v>
          </cell>
          <cell r="X35">
            <v>59</v>
          </cell>
          <cell r="Z35">
            <v>17</v>
          </cell>
          <cell r="AA35">
            <v>14</v>
          </cell>
          <cell r="AB35">
            <v>31</v>
          </cell>
          <cell r="AD35">
            <v>10</v>
          </cell>
          <cell r="AE35">
            <v>23</v>
          </cell>
          <cell r="AF35">
            <v>33</v>
          </cell>
          <cell r="AH35">
            <v>20</v>
          </cell>
          <cell r="AI35">
            <v>47</v>
          </cell>
          <cell r="AJ35">
            <v>67</v>
          </cell>
          <cell r="AL35">
            <v>21</v>
          </cell>
          <cell r="AM35">
            <v>43</v>
          </cell>
          <cell r="AN35">
            <v>64</v>
          </cell>
        </row>
        <row r="36">
          <cell r="A36">
            <v>33</v>
          </cell>
          <cell r="B36">
            <v>752033</v>
          </cell>
          <cell r="H36">
            <v>33</v>
          </cell>
          <cell r="I36">
            <v>20</v>
          </cell>
          <cell r="J36">
            <v>53</v>
          </cell>
          <cell r="L36">
            <v>23</v>
          </cell>
          <cell r="M36">
            <v>20</v>
          </cell>
          <cell r="N36">
            <v>43</v>
          </cell>
          <cell r="P36">
            <v>54</v>
          </cell>
          <cell r="R36">
            <v>35</v>
          </cell>
          <cell r="S36">
            <v>20</v>
          </cell>
          <cell r="T36">
            <v>55</v>
          </cell>
          <cell r="V36">
            <v>31</v>
          </cell>
          <cell r="W36">
            <v>19</v>
          </cell>
          <cell r="X36">
            <v>50</v>
          </cell>
          <cell r="Z36">
            <v>16</v>
          </cell>
          <cell r="AA36">
            <v>13</v>
          </cell>
          <cell r="AB36">
            <v>29</v>
          </cell>
          <cell r="AD36">
            <v>13</v>
          </cell>
          <cell r="AE36">
            <v>22</v>
          </cell>
          <cell r="AF36">
            <v>35</v>
          </cell>
          <cell r="AH36">
            <v>17</v>
          </cell>
          <cell r="AI36">
            <v>47</v>
          </cell>
          <cell r="AJ36">
            <v>64</v>
          </cell>
          <cell r="AL36">
            <v>20</v>
          </cell>
          <cell r="AM36">
            <v>44</v>
          </cell>
          <cell r="AN36">
            <v>64</v>
          </cell>
        </row>
        <row r="37">
          <cell r="A37">
            <v>34</v>
          </cell>
          <cell r="B37">
            <v>752034</v>
          </cell>
          <cell r="H37">
            <v>44</v>
          </cell>
          <cell r="I37">
            <v>22</v>
          </cell>
          <cell r="J37">
            <v>66</v>
          </cell>
          <cell r="L37">
            <v>30</v>
          </cell>
          <cell r="M37">
            <v>22</v>
          </cell>
          <cell r="N37">
            <v>52</v>
          </cell>
          <cell r="P37">
            <v>48</v>
          </cell>
          <cell r="R37">
            <v>38</v>
          </cell>
          <cell r="S37">
            <v>20</v>
          </cell>
          <cell r="T37">
            <v>58</v>
          </cell>
          <cell r="V37">
            <v>45</v>
          </cell>
          <cell r="W37">
            <v>24</v>
          </cell>
          <cell r="X37">
            <v>69</v>
          </cell>
          <cell r="Z37">
            <v>14</v>
          </cell>
          <cell r="AA37">
            <v>14</v>
          </cell>
          <cell r="AB37">
            <v>28</v>
          </cell>
          <cell r="AD37">
            <v>18</v>
          </cell>
          <cell r="AE37">
            <v>22</v>
          </cell>
          <cell r="AF37">
            <v>40</v>
          </cell>
          <cell r="AH37">
            <v>34</v>
          </cell>
          <cell r="AI37">
            <v>48</v>
          </cell>
          <cell r="AJ37">
            <v>82</v>
          </cell>
          <cell r="AL37">
            <v>21</v>
          </cell>
          <cell r="AM37">
            <v>43</v>
          </cell>
          <cell r="AN37">
            <v>64</v>
          </cell>
        </row>
        <row r="38">
          <cell r="A38">
            <v>35</v>
          </cell>
          <cell r="B38">
            <v>752035</v>
          </cell>
          <cell r="H38">
            <v>34</v>
          </cell>
          <cell r="I38">
            <v>22</v>
          </cell>
          <cell r="J38">
            <v>56</v>
          </cell>
          <cell r="L38">
            <v>28</v>
          </cell>
          <cell r="M38">
            <v>20</v>
          </cell>
          <cell r="N38">
            <v>48</v>
          </cell>
          <cell r="P38">
            <v>49</v>
          </cell>
          <cell r="R38">
            <v>37</v>
          </cell>
          <cell r="S38">
            <v>20</v>
          </cell>
          <cell r="T38">
            <v>57</v>
          </cell>
          <cell r="V38">
            <v>36</v>
          </cell>
          <cell r="W38">
            <v>20</v>
          </cell>
          <cell r="X38">
            <v>56</v>
          </cell>
          <cell r="Z38">
            <v>18</v>
          </cell>
          <cell r="AA38">
            <v>13</v>
          </cell>
          <cell r="AB38">
            <v>31</v>
          </cell>
          <cell r="AD38">
            <v>10</v>
          </cell>
          <cell r="AE38">
            <v>22</v>
          </cell>
          <cell r="AF38">
            <v>32</v>
          </cell>
          <cell r="AH38">
            <v>19</v>
          </cell>
          <cell r="AI38">
            <v>46</v>
          </cell>
          <cell r="AJ38">
            <v>75</v>
          </cell>
          <cell r="AL38">
            <v>21</v>
          </cell>
          <cell r="AM38">
            <v>43</v>
          </cell>
          <cell r="AN38">
            <v>64</v>
          </cell>
        </row>
        <row r="39">
          <cell r="A39">
            <v>36</v>
          </cell>
          <cell r="B39">
            <v>752036</v>
          </cell>
          <cell r="H39">
            <v>49</v>
          </cell>
          <cell r="I39">
            <v>23</v>
          </cell>
          <cell r="J39">
            <v>72</v>
          </cell>
          <cell r="L39">
            <v>36</v>
          </cell>
          <cell r="M39">
            <v>22</v>
          </cell>
          <cell r="N39">
            <v>58</v>
          </cell>
          <cell r="P39">
            <v>67</v>
          </cell>
          <cell r="R39">
            <v>42</v>
          </cell>
          <cell r="S39">
            <v>22</v>
          </cell>
          <cell r="T39">
            <v>64</v>
          </cell>
          <cell r="V39">
            <v>32</v>
          </cell>
          <cell r="W39">
            <v>20</v>
          </cell>
          <cell r="X39">
            <v>52</v>
          </cell>
          <cell r="Z39">
            <v>26</v>
          </cell>
          <cell r="AA39">
            <v>15</v>
          </cell>
          <cell r="AB39">
            <v>41</v>
          </cell>
          <cell r="AD39">
            <v>22</v>
          </cell>
          <cell r="AE39">
            <v>23</v>
          </cell>
          <cell r="AF39">
            <v>45</v>
          </cell>
          <cell r="AH39">
            <v>35</v>
          </cell>
          <cell r="AI39">
            <v>49</v>
          </cell>
          <cell r="AJ39">
            <v>84</v>
          </cell>
          <cell r="AL39">
            <v>22</v>
          </cell>
          <cell r="AM39">
            <v>44</v>
          </cell>
          <cell r="AN39">
            <v>66</v>
          </cell>
        </row>
        <row r="40">
          <cell r="A40">
            <v>37</v>
          </cell>
          <cell r="B40">
            <v>752037</v>
          </cell>
          <cell r="H40">
            <v>40</v>
          </cell>
          <cell r="I40">
            <v>22</v>
          </cell>
          <cell r="J40">
            <v>62</v>
          </cell>
          <cell r="L40">
            <v>31</v>
          </cell>
          <cell r="M40">
            <v>20</v>
          </cell>
          <cell r="N40">
            <v>51</v>
          </cell>
          <cell r="P40">
            <v>43</v>
          </cell>
          <cell r="R40">
            <v>36</v>
          </cell>
          <cell r="S40">
            <v>20</v>
          </cell>
          <cell r="T40">
            <v>56</v>
          </cell>
          <cell r="V40">
            <v>45</v>
          </cell>
          <cell r="W40">
            <v>23</v>
          </cell>
          <cell r="X40">
            <v>68</v>
          </cell>
          <cell r="Z40">
            <v>16</v>
          </cell>
          <cell r="AA40">
            <v>13</v>
          </cell>
          <cell r="AB40">
            <v>29</v>
          </cell>
          <cell r="AD40">
            <v>14</v>
          </cell>
          <cell r="AE40">
            <v>21</v>
          </cell>
          <cell r="AF40">
            <v>35</v>
          </cell>
          <cell r="AH40">
            <v>18</v>
          </cell>
          <cell r="AI40">
            <v>44</v>
          </cell>
          <cell r="AJ40">
            <v>62</v>
          </cell>
          <cell r="AL40">
            <v>20</v>
          </cell>
          <cell r="AM40">
            <v>42</v>
          </cell>
          <cell r="AN40">
            <v>62</v>
          </cell>
        </row>
        <row r="41">
          <cell r="A41">
            <v>38</v>
          </cell>
          <cell r="B41">
            <v>752038</v>
          </cell>
          <cell r="H41">
            <v>32</v>
          </cell>
          <cell r="I41">
            <v>20</v>
          </cell>
          <cell r="J41">
            <v>52</v>
          </cell>
          <cell r="L41">
            <v>18</v>
          </cell>
          <cell r="M41">
            <v>20</v>
          </cell>
          <cell r="N41">
            <v>38</v>
          </cell>
          <cell r="P41">
            <v>40</v>
          </cell>
          <cell r="R41">
            <v>35</v>
          </cell>
          <cell r="S41">
            <v>20</v>
          </cell>
          <cell r="T41">
            <v>55</v>
          </cell>
          <cell r="V41">
            <v>30</v>
          </cell>
          <cell r="W41">
            <v>18</v>
          </cell>
          <cell r="X41">
            <v>48</v>
          </cell>
          <cell r="Z41">
            <v>15</v>
          </cell>
          <cell r="AA41">
            <v>13</v>
          </cell>
          <cell r="AB41">
            <v>28</v>
          </cell>
          <cell r="AD41">
            <v>13</v>
          </cell>
          <cell r="AE41">
            <v>22</v>
          </cell>
          <cell r="AF41">
            <v>35</v>
          </cell>
          <cell r="AH41">
            <v>14</v>
          </cell>
          <cell r="AI41">
            <v>44</v>
          </cell>
          <cell r="AJ41">
            <v>58</v>
          </cell>
          <cell r="AL41">
            <v>21</v>
          </cell>
          <cell r="AM41">
            <v>42</v>
          </cell>
          <cell r="AN41">
            <v>63</v>
          </cell>
        </row>
        <row r="42">
          <cell r="A42">
            <v>39</v>
          </cell>
          <cell r="B42">
            <v>752039</v>
          </cell>
          <cell r="H42">
            <v>44</v>
          </cell>
          <cell r="I42">
            <v>22</v>
          </cell>
          <cell r="J42">
            <v>66</v>
          </cell>
          <cell r="L42">
            <v>32</v>
          </cell>
          <cell r="M42">
            <v>22</v>
          </cell>
          <cell r="N42">
            <v>54</v>
          </cell>
          <cell r="P42">
            <v>52</v>
          </cell>
          <cell r="R42">
            <v>44</v>
          </cell>
          <cell r="S42">
            <v>22</v>
          </cell>
          <cell r="T42">
            <v>66</v>
          </cell>
          <cell r="V42">
            <v>44</v>
          </cell>
          <cell r="W42">
            <v>23</v>
          </cell>
          <cell r="X42">
            <v>67</v>
          </cell>
          <cell r="Z42">
            <v>17</v>
          </cell>
          <cell r="AA42">
            <v>14</v>
          </cell>
          <cell r="AB42">
            <v>31</v>
          </cell>
          <cell r="AD42">
            <v>18</v>
          </cell>
          <cell r="AE42">
            <v>23</v>
          </cell>
          <cell r="AF42">
            <v>41</v>
          </cell>
          <cell r="AH42">
            <v>25</v>
          </cell>
          <cell r="AI42">
            <v>48</v>
          </cell>
          <cell r="AJ42">
            <v>73</v>
          </cell>
          <cell r="AL42">
            <v>21</v>
          </cell>
          <cell r="AM42">
            <v>43</v>
          </cell>
          <cell r="AN42">
            <v>64</v>
          </cell>
        </row>
        <row r="43">
          <cell r="A43">
            <v>40</v>
          </cell>
          <cell r="B43">
            <v>752040</v>
          </cell>
          <cell r="H43">
            <v>43</v>
          </cell>
          <cell r="I43">
            <v>23</v>
          </cell>
          <cell r="J43">
            <v>66</v>
          </cell>
          <cell r="L43">
            <v>28</v>
          </cell>
          <cell r="M43">
            <v>20</v>
          </cell>
          <cell r="N43">
            <v>48</v>
          </cell>
          <cell r="P43">
            <v>47</v>
          </cell>
          <cell r="R43">
            <v>37</v>
          </cell>
          <cell r="S43">
            <v>21</v>
          </cell>
          <cell r="T43">
            <v>58</v>
          </cell>
          <cell r="V43">
            <v>45</v>
          </cell>
          <cell r="W43">
            <v>24</v>
          </cell>
          <cell r="X43">
            <v>69</v>
          </cell>
          <cell r="Z43">
            <v>13</v>
          </cell>
          <cell r="AA43">
            <v>13</v>
          </cell>
          <cell r="AB43">
            <v>26</v>
          </cell>
          <cell r="AD43">
            <v>10</v>
          </cell>
          <cell r="AE43">
            <v>23</v>
          </cell>
          <cell r="AF43">
            <v>33</v>
          </cell>
          <cell r="AH43">
            <v>20</v>
          </cell>
          <cell r="AI43">
            <v>47</v>
          </cell>
          <cell r="AJ43">
            <v>67</v>
          </cell>
          <cell r="AL43">
            <v>22</v>
          </cell>
          <cell r="AM43">
            <v>44</v>
          </cell>
          <cell r="AN43">
            <v>66</v>
          </cell>
        </row>
        <row r="44">
          <cell r="A44">
            <v>41</v>
          </cell>
          <cell r="B44">
            <v>752041</v>
          </cell>
          <cell r="H44">
            <v>48</v>
          </cell>
          <cell r="I44">
            <v>23</v>
          </cell>
          <cell r="J44">
            <v>71</v>
          </cell>
          <cell r="L44">
            <v>32</v>
          </cell>
          <cell r="M44">
            <v>22</v>
          </cell>
          <cell r="N44">
            <v>54</v>
          </cell>
          <cell r="P44">
            <v>55</v>
          </cell>
          <cell r="R44">
            <v>44</v>
          </cell>
          <cell r="S44">
            <v>22</v>
          </cell>
          <cell r="T44">
            <v>66</v>
          </cell>
          <cell r="V44">
            <v>56</v>
          </cell>
          <cell r="W44">
            <v>24</v>
          </cell>
          <cell r="X44">
            <v>80</v>
          </cell>
          <cell r="Z44">
            <v>23</v>
          </cell>
          <cell r="AA44">
            <v>15</v>
          </cell>
          <cell r="AB44">
            <v>38</v>
          </cell>
          <cell r="AD44">
            <v>22</v>
          </cell>
          <cell r="AE44">
            <v>23</v>
          </cell>
          <cell r="AF44">
            <v>45</v>
          </cell>
          <cell r="AH44">
            <v>36</v>
          </cell>
          <cell r="AI44">
            <v>49</v>
          </cell>
          <cell r="AJ44">
            <v>85</v>
          </cell>
          <cell r="AL44">
            <v>29</v>
          </cell>
          <cell r="AM44">
            <v>43</v>
          </cell>
          <cell r="AN44">
            <v>72</v>
          </cell>
        </row>
        <row r="45">
          <cell r="A45">
            <v>42</v>
          </cell>
          <cell r="B45">
            <v>752042</v>
          </cell>
          <cell r="H45">
            <v>33</v>
          </cell>
          <cell r="I45">
            <v>21</v>
          </cell>
          <cell r="J45">
            <v>54</v>
          </cell>
          <cell r="L45">
            <v>33</v>
          </cell>
          <cell r="M45">
            <v>21</v>
          </cell>
          <cell r="N45">
            <v>54</v>
          </cell>
          <cell r="P45">
            <v>40</v>
          </cell>
          <cell r="R45">
            <v>35</v>
          </cell>
          <cell r="S45">
            <v>21</v>
          </cell>
          <cell r="T45">
            <v>56</v>
          </cell>
          <cell r="V45">
            <v>34</v>
          </cell>
          <cell r="W45">
            <v>20</v>
          </cell>
          <cell r="X45">
            <v>54</v>
          </cell>
          <cell r="Z45">
            <v>14</v>
          </cell>
          <cell r="AA45">
            <v>13</v>
          </cell>
          <cell r="AB45">
            <v>27</v>
          </cell>
          <cell r="AD45">
            <v>10</v>
          </cell>
          <cell r="AE45">
            <v>22</v>
          </cell>
          <cell r="AF45">
            <v>32</v>
          </cell>
          <cell r="AH45">
            <v>20</v>
          </cell>
          <cell r="AI45">
            <v>48</v>
          </cell>
          <cell r="AJ45">
            <v>68</v>
          </cell>
          <cell r="AL45">
            <v>22</v>
          </cell>
          <cell r="AM45">
            <v>43</v>
          </cell>
          <cell r="AN45">
            <v>65</v>
          </cell>
        </row>
        <row r="46">
          <cell r="A46">
            <v>43</v>
          </cell>
          <cell r="B46">
            <v>752043</v>
          </cell>
          <cell r="H46">
            <v>40</v>
          </cell>
          <cell r="I46">
            <v>22</v>
          </cell>
          <cell r="J46">
            <v>62</v>
          </cell>
          <cell r="L46">
            <v>30</v>
          </cell>
          <cell r="M46">
            <v>20</v>
          </cell>
          <cell r="N46">
            <v>50</v>
          </cell>
          <cell r="P46">
            <v>52</v>
          </cell>
          <cell r="R46">
            <v>38</v>
          </cell>
          <cell r="S46">
            <v>21</v>
          </cell>
          <cell r="T46">
            <v>59</v>
          </cell>
          <cell r="V46">
            <v>39</v>
          </cell>
          <cell r="W46">
            <v>20</v>
          </cell>
          <cell r="X46">
            <v>59</v>
          </cell>
          <cell r="Z46">
            <v>18</v>
          </cell>
          <cell r="AA46">
            <v>13</v>
          </cell>
          <cell r="AB46">
            <v>31</v>
          </cell>
          <cell r="AD46">
            <v>19</v>
          </cell>
          <cell r="AE46">
            <v>23</v>
          </cell>
          <cell r="AF46">
            <v>42</v>
          </cell>
          <cell r="AH46">
            <v>24</v>
          </cell>
          <cell r="AI46">
            <v>48</v>
          </cell>
          <cell r="AJ46">
            <v>72</v>
          </cell>
          <cell r="AL46">
            <v>26</v>
          </cell>
          <cell r="AM46">
            <v>43</v>
          </cell>
          <cell r="AN46">
            <v>69</v>
          </cell>
        </row>
        <row r="47">
          <cell r="A47">
            <v>44</v>
          </cell>
          <cell r="B47">
            <v>752044</v>
          </cell>
          <cell r="H47">
            <v>30</v>
          </cell>
          <cell r="I47">
            <v>20</v>
          </cell>
          <cell r="J47">
            <v>50</v>
          </cell>
          <cell r="L47">
            <v>26</v>
          </cell>
          <cell r="M47">
            <v>20</v>
          </cell>
          <cell r="N47">
            <v>46</v>
          </cell>
          <cell r="P47">
            <v>40</v>
          </cell>
          <cell r="R47">
            <v>35</v>
          </cell>
          <cell r="S47">
            <v>20</v>
          </cell>
          <cell r="T47">
            <v>55</v>
          </cell>
          <cell r="V47">
            <v>31</v>
          </cell>
          <cell r="W47">
            <v>20</v>
          </cell>
          <cell r="X47">
            <v>51</v>
          </cell>
          <cell r="Z47">
            <v>16</v>
          </cell>
          <cell r="AA47">
            <v>13</v>
          </cell>
          <cell r="AB47">
            <v>29</v>
          </cell>
          <cell r="AD47">
            <v>11</v>
          </cell>
          <cell r="AE47">
            <v>21</v>
          </cell>
          <cell r="AF47">
            <v>32</v>
          </cell>
          <cell r="AH47">
            <v>18</v>
          </cell>
          <cell r="AI47">
            <v>45</v>
          </cell>
          <cell r="AJ47">
            <v>63</v>
          </cell>
          <cell r="AL47">
            <v>22</v>
          </cell>
          <cell r="AM47">
            <v>44</v>
          </cell>
          <cell r="AN47">
            <v>66</v>
          </cell>
        </row>
        <row r="48">
          <cell r="A48">
            <v>45</v>
          </cell>
          <cell r="B48">
            <v>752045</v>
          </cell>
          <cell r="H48">
            <v>30</v>
          </cell>
          <cell r="I48">
            <v>21</v>
          </cell>
          <cell r="J48">
            <v>51</v>
          </cell>
          <cell r="L48">
            <v>30</v>
          </cell>
          <cell r="M48">
            <v>21</v>
          </cell>
          <cell r="N48">
            <v>51</v>
          </cell>
          <cell r="P48">
            <v>40</v>
          </cell>
          <cell r="R48">
            <v>34</v>
          </cell>
          <cell r="S48">
            <v>20</v>
          </cell>
          <cell r="T48">
            <v>54</v>
          </cell>
          <cell r="V48">
            <v>23</v>
          </cell>
          <cell r="W48">
            <v>21</v>
          </cell>
          <cell r="X48">
            <v>54</v>
          </cell>
          <cell r="Z48">
            <v>14</v>
          </cell>
          <cell r="AA48">
            <v>14</v>
          </cell>
          <cell r="AB48">
            <v>28</v>
          </cell>
          <cell r="AD48">
            <v>10</v>
          </cell>
          <cell r="AE48">
            <v>22</v>
          </cell>
          <cell r="AF48">
            <v>32</v>
          </cell>
          <cell r="AH48">
            <v>12</v>
          </cell>
          <cell r="AI48">
            <v>44</v>
          </cell>
          <cell r="AJ48">
            <v>56</v>
          </cell>
          <cell r="AL48">
            <v>21</v>
          </cell>
          <cell r="AM48">
            <v>43</v>
          </cell>
          <cell r="AN48">
            <v>64</v>
          </cell>
        </row>
        <row r="49">
          <cell r="A49">
            <v>46</v>
          </cell>
          <cell r="B49">
            <v>752046</v>
          </cell>
          <cell r="H49">
            <v>45</v>
          </cell>
          <cell r="I49">
            <v>22</v>
          </cell>
          <cell r="J49">
            <v>67</v>
          </cell>
          <cell r="L49">
            <v>34</v>
          </cell>
          <cell r="M49">
            <v>22</v>
          </cell>
          <cell r="N49">
            <v>56</v>
          </cell>
          <cell r="P49">
            <v>42</v>
          </cell>
          <cell r="R49">
            <v>39</v>
          </cell>
          <cell r="S49">
            <v>22</v>
          </cell>
          <cell r="T49">
            <v>61</v>
          </cell>
          <cell r="V49">
            <v>36</v>
          </cell>
          <cell r="W49">
            <v>22</v>
          </cell>
          <cell r="X49">
            <v>58</v>
          </cell>
          <cell r="Z49">
            <v>22</v>
          </cell>
          <cell r="AA49">
            <v>14</v>
          </cell>
          <cell r="AB49">
            <v>36</v>
          </cell>
          <cell r="AD49">
            <v>16</v>
          </cell>
          <cell r="AE49">
            <v>23</v>
          </cell>
          <cell r="AF49">
            <v>39</v>
          </cell>
          <cell r="AH49">
            <v>26</v>
          </cell>
          <cell r="AI49">
            <v>48</v>
          </cell>
          <cell r="AJ49">
            <v>74</v>
          </cell>
          <cell r="AL49">
            <v>23</v>
          </cell>
          <cell r="AM49">
            <v>43</v>
          </cell>
          <cell r="AN49">
            <v>66</v>
          </cell>
        </row>
        <row r="50">
          <cell r="A50">
            <v>47</v>
          </cell>
          <cell r="B50">
            <v>752047</v>
          </cell>
          <cell r="H50">
            <v>34</v>
          </cell>
          <cell r="I50">
            <v>21</v>
          </cell>
          <cell r="J50">
            <v>55</v>
          </cell>
          <cell r="L50">
            <v>34</v>
          </cell>
          <cell r="M50">
            <v>22</v>
          </cell>
          <cell r="N50">
            <v>56</v>
          </cell>
          <cell r="P50">
            <v>40</v>
          </cell>
          <cell r="R50">
            <v>37</v>
          </cell>
          <cell r="S50">
            <v>20</v>
          </cell>
          <cell r="T50">
            <v>57</v>
          </cell>
          <cell r="V50">
            <v>37</v>
          </cell>
          <cell r="W50">
            <v>21</v>
          </cell>
          <cell r="X50">
            <v>58</v>
          </cell>
          <cell r="Z50">
            <v>18</v>
          </cell>
          <cell r="AA50">
            <v>14</v>
          </cell>
          <cell r="AB50">
            <v>32</v>
          </cell>
          <cell r="AD50">
            <v>17</v>
          </cell>
          <cell r="AE50">
            <v>22</v>
          </cell>
          <cell r="AF50">
            <v>39</v>
          </cell>
          <cell r="AH50">
            <v>17</v>
          </cell>
          <cell r="AI50">
            <v>47</v>
          </cell>
          <cell r="AJ50">
            <v>64</v>
          </cell>
          <cell r="AL50">
            <v>20</v>
          </cell>
          <cell r="AM50">
            <v>43</v>
          </cell>
          <cell r="AN50">
            <v>63</v>
          </cell>
        </row>
        <row r="51">
          <cell r="A51">
            <v>48</v>
          </cell>
          <cell r="B51">
            <v>752048</v>
          </cell>
          <cell r="H51">
            <v>41</v>
          </cell>
          <cell r="I51">
            <v>21</v>
          </cell>
          <cell r="J51">
            <v>62</v>
          </cell>
          <cell r="L51">
            <v>25</v>
          </cell>
          <cell r="M51">
            <v>20</v>
          </cell>
          <cell r="N51">
            <v>45</v>
          </cell>
          <cell r="P51">
            <v>40</v>
          </cell>
          <cell r="R51">
            <v>37</v>
          </cell>
          <cell r="S51">
            <v>21</v>
          </cell>
          <cell r="T51">
            <v>58</v>
          </cell>
          <cell r="V51">
            <v>36</v>
          </cell>
          <cell r="W51">
            <v>20</v>
          </cell>
          <cell r="X51">
            <v>56</v>
          </cell>
          <cell r="Z51">
            <v>17</v>
          </cell>
          <cell r="AA51">
            <v>13</v>
          </cell>
          <cell r="AB51">
            <v>30</v>
          </cell>
          <cell r="AD51">
            <v>14</v>
          </cell>
          <cell r="AE51">
            <v>23</v>
          </cell>
          <cell r="AF51">
            <v>37</v>
          </cell>
          <cell r="AH51">
            <v>16</v>
          </cell>
          <cell r="AI51">
            <v>45</v>
          </cell>
          <cell r="AJ51">
            <v>61</v>
          </cell>
          <cell r="AL51">
            <v>21</v>
          </cell>
          <cell r="AM51">
            <v>42</v>
          </cell>
          <cell r="AN51">
            <v>63</v>
          </cell>
        </row>
        <row r="52">
          <cell r="A52">
            <v>49</v>
          </cell>
          <cell r="B52">
            <v>752049</v>
          </cell>
          <cell r="H52">
            <v>34</v>
          </cell>
          <cell r="I52">
            <v>20</v>
          </cell>
          <cell r="J52">
            <v>54</v>
          </cell>
          <cell r="L52">
            <v>27</v>
          </cell>
          <cell r="M52">
            <v>20</v>
          </cell>
          <cell r="N52">
            <v>47</v>
          </cell>
          <cell r="P52">
            <v>50</v>
          </cell>
          <cell r="R52">
            <v>36</v>
          </cell>
          <cell r="S52">
            <v>21</v>
          </cell>
          <cell r="T52">
            <v>57</v>
          </cell>
          <cell r="V52">
            <v>35</v>
          </cell>
          <cell r="W52">
            <v>20</v>
          </cell>
          <cell r="X52">
            <v>55</v>
          </cell>
          <cell r="Z52">
            <v>19</v>
          </cell>
          <cell r="AA52">
            <v>13</v>
          </cell>
          <cell r="AB52">
            <v>32</v>
          </cell>
          <cell r="AD52">
            <v>14</v>
          </cell>
          <cell r="AE52">
            <v>23</v>
          </cell>
          <cell r="AF52">
            <v>37</v>
          </cell>
          <cell r="AH52">
            <v>15</v>
          </cell>
          <cell r="AI52">
            <v>46</v>
          </cell>
          <cell r="AJ52">
            <v>61</v>
          </cell>
          <cell r="AL52">
            <v>22</v>
          </cell>
          <cell r="AM52">
            <v>42</v>
          </cell>
          <cell r="AN52">
            <v>64</v>
          </cell>
        </row>
        <row r="53">
          <cell r="A53">
            <v>50</v>
          </cell>
          <cell r="B53">
            <v>752050</v>
          </cell>
          <cell r="H53">
            <v>34</v>
          </cell>
          <cell r="I53">
            <v>20</v>
          </cell>
          <cell r="J53">
            <v>54</v>
          </cell>
          <cell r="L53">
            <v>30</v>
          </cell>
          <cell r="M53">
            <v>22</v>
          </cell>
          <cell r="N53">
            <v>52</v>
          </cell>
          <cell r="P53">
            <v>49</v>
          </cell>
          <cell r="R53">
            <v>36</v>
          </cell>
          <cell r="S53">
            <v>20</v>
          </cell>
          <cell r="T53">
            <v>56</v>
          </cell>
          <cell r="V53">
            <v>32</v>
          </cell>
          <cell r="W53">
            <v>19</v>
          </cell>
          <cell r="X53">
            <v>51</v>
          </cell>
          <cell r="Z53">
            <v>16</v>
          </cell>
          <cell r="AA53">
            <v>13</v>
          </cell>
          <cell r="AB53">
            <v>29</v>
          </cell>
          <cell r="AD53">
            <v>14</v>
          </cell>
          <cell r="AE53">
            <v>23</v>
          </cell>
          <cell r="AF53">
            <v>37</v>
          </cell>
          <cell r="AH53">
            <v>25</v>
          </cell>
          <cell r="AI53">
            <v>48</v>
          </cell>
          <cell r="AJ53">
            <v>73</v>
          </cell>
          <cell r="AL53">
            <v>20</v>
          </cell>
          <cell r="AM53">
            <v>42</v>
          </cell>
          <cell r="AN53">
            <v>62</v>
          </cell>
        </row>
        <row r="54">
          <cell r="A54">
            <v>51</v>
          </cell>
          <cell r="B54">
            <v>752051</v>
          </cell>
          <cell r="H54">
            <v>48</v>
          </cell>
          <cell r="I54">
            <v>23</v>
          </cell>
          <cell r="J54">
            <v>71</v>
          </cell>
          <cell r="L54">
            <v>36</v>
          </cell>
          <cell r="M54">
            <v>23</v>
          </cell>
          <cell r="N54">
            <v>59</v>
          </cell>
          <cell r="P54">
            <v>56</v>
          </cell>
          <cell r="R54">
            <v>41</v>
          </cell>
          <cell r="S54">
            <v>21</v>
          </cell>
          <cell r="T54">
            <v>62</v>
          </cell>
          <cell r="V54">
            <v>44</v>
          </cell>
          <cell r="W54">
            <v>22</v>
          </cell>
          <cell r="X54">
            <v>66</v>
          </cell>
          <cell r="Z54">
            <v>25</v>
          </cell>
          <cell r="AA54">
            <v>15</v>
          </cell>
          <cell r="AB54">
            <v>40</v>
          </cell>
          <cell r="AD54">
            <v>19</v>
          </cell>
          <cell r="AE54">
            <v>22</v>
          </cell>
          <cell r="AF54">
            <v>41</v>
          </cell>
          <cell r="AH54">
            <v>23</v>
          </cell>
          <cell r="AI54">
            <v>48</v>
          </cell>
          <cell r="AJ54">
            <v>81</v>
          </cell>
          <cell r="AL54">
            <v>21</v>
          </cell>
          <cell r="AM54">
            <v>43</v>
          </cell>
          <cell r="AN54">
            <v>64</v>
          </cell>
        </row>
        <row r="55">
          <cell r="A55">
            <v>52</v>
          </cell>
          <cell r="B55">
            <v>752052</v>
          </cell>
          <cell r="H55">
            <v>33</v>
          </cell>
          <cell r="I55">
            <v>21</v>
          </cell>
          <cell r="J55">
            <v>54</v>
          </cell>
          <cell r="L55">
            <v>25</v>
          </cell>
          <cell r="M55">
            <v>22</v>
          </cell>
          <cell r="N55">
            <v>47</v>
          </cell>
          <cell r="P55">
            <v>47</v>
          </cell>
          <cell r="R55">
            <v>33</v>
          </cell>
          <cell r="S55">
            <v>20</v>
          </cell>
          <cell r="T55">
            <v>53</v>
          </cell>
          <cell r="V55">
            <v>23</v>
          </cell>
          <cell r="W55">
            <v>20</v>
          </cell>
          <cell r="X55">
            <v>53</v>
          </cell>
          <cell r="Z55">
            <v>18</v>
          </cell>
          <cell r="AA55">
            <v>14</v>
          </cell>
          <cell r="AB55">
            <v>32</v>
          </cell>
          <cell r="AD55">
            <v>10</v>
          </cell>
          <cell r="AE55">
            <v>23</v>
          </cell>
          <cell r="AF55">
            <v>33</v>
          </cell>
          <cell r="AH55">
            <v>10</v>
          </cell>
          <cell r="AI55">
            <v>44</v>
          </cell>
          <cell r="AJ55">
            <v>54</v>
          </cell>
          <cell r="AL55">
            <v>20</v>
          </cell>
          <cell r="AM55">
            <v>43</v>
          </cell>
          <cell r="AN55">
            <v>63</v>
          </cell>
        </row>
        <row r="56">
          <cell r="A56">
            <v>53</v>
          </cell>
          <cell r="B56">
            <v>752053</v>
          </cell>
          <cell r="H56">
            <v>34</v>
          </cell>
          <cell r="I56">
            <v>21</v>
          </cell>
          <cell r="J56">
            <v>55</v>
          </cell>
          <cell r="L56">
            <v>31</v>
          </cell>
          <cell r="M56">
            <v>20</v>
          </cell>
          <cell r="N56">
            <v>51</v>
          </cell>
          <cell r="P56">
            <v>56</v>
          </cell>
          <cell r="R56">
            <v>34</v>
          </cell>
          <cell r="S56">
            <v>20</v>
          </cell>
          <cell r="T56">
            <v>54</v>
          </cell>
          <cell r="V56">
            <v>32</v>
          </cell>
          <cell r="W56">
            <v>21</v>
          </cell>
          <cell r="X56">
            <v>53</v>
          </cell>
          <cell r="Z56">
            <v>13</v>
          </cell>
          <cell r="AA56">
            <v>13</v>
          </cell>
          <cell r="AB56">
            <v>26</v>
          </cell>
          <cell r="AD56">
            <v>11</v>
          </cell>
          <cell r="AE56">
            <v>22</v>
          </cell>
          <cell r="AF56">
            <v>33</v>
          </cell>
          <cell r="AH56">
            <v>11</v>
          </cell>
          <cell r="AI56">
            <v>45</v>
          </cell>
          <cell r="AJ56">
            <v>56</v>
          </cell>
          <cell r="AL56">
            <v>20</v>
          </cell>
          <cell r="AM56">
            <v>44</v>
          </cell>
          <cell r="AN56">
            <v>64</v>
          </cell>
        </row>
        <row r="57">
          <cell r="A57">
            <v>54</v>
          </cell>
          <cell r="B57">
            <v>752054</v>
          </cell>
          <cell r="H57">
            <v>32</v>
          </cell>
          <cell r="I57">
            <v>20</v>
          </cell>
          <cell r="J57">
            <v>52</v>
          </cell>
          <cell r="L57">
            <v>26</v>
          </cell>
          <cell r="M57">
            <v>21</v>
          </cell>
          <cell r="N57">
            <v>47</v>
          </cell>
          <cell r="P57">
            <v>46</v>
          </cell>
          <cell r="R57">
            <v>47</v>
          </cell>
          <cell r="S57">
            <v>21</v>
          </cell>
          <cell r="T57">
            <v>58</v>
          </cell>
          <cell r="V57">
            <v>31</v>
          </cell>
          <cell r="W57">
            <v>19</v>
          </cell>
          <cell r="X57">
            <v>50</v>
          </cell>
          <cell r="Z57">
            <v>15</v>
          </cell>
          <cell r="AA57">
            <v>13</v>
          </cell>
          <cell r="AB57">
            <v>28</v>
          </cell>
          <cell r="AD57">
            <v>16</v>
          </cell>
          <cell r="AE57">
            <v>22</v>
          </cell>
          <cell r="AF57">
            <v>38</v>
          </cell>
          <cell r="AH57">
            <v>12</v>
          </cell>
          <cell r="AI57">
            <v>44</v>
          </cell>
          <cell r="AJ57">
            <v>56</v>
          </cell>
          <cell r="AL57">
            <v>21</v>
          </cell>
          <cell r="AM57">
            <v>42</v>
          </cell>
          <cell r="AN57">
            <v>63</v>
          </cell>
        </row>
        <row r="58">
          <cell r="A58">
            <v>55</v>
          </cell>
          <cell r="B58">
            <v>752055</v>
          </cell>
          <cell r="H58">
            <v>52</v>
          </cell>
          <cell r="I58">
            <v>23</v>
          </cell>
          <cell r="J58">
            <v>75</v>
          </cell>
          <cell r="L58">
            <v>30</v>
          </cell>
          <cell r="M58">
            <v>22</v>
          </cell>
          <cell r="N58">
            <v>52</v>
          </cell>
          <cell r="P58">
            <v>60</v>
          </cell>
          <cell r="R58">
            <v>43</v>
          </cell>
          <cell r="S58">
            <v>22</v>
          </cell>
          <cell r="T58">
            <v>65</v>
          </cell>
          <cell r="V58">
            <v>45</v>
          </cell>
          <cell r="W58">
            <v>24</v>
          </cell>
          <cell r="X58">
            <v>69</v>
          </cell>
          <cell r="Z58">
            <v>19</v>
          </cell>
          <cell r="AA58">
            <v>16</v>
          </cell>
          <cell r="AB58">
            <v>35</v>
          </cell>
          <cell r="AD58">
            <v>17</v>
          </cell>
          <cell r="AE58">
            <v>23</v>
          </cell>
          <cell r="AF58">
            <v>40</v>
          </cell>
          <cell r="AH58">
            <v>31</v>
          </cell>
          <cell r="AI58">
            <v>48</v>
          </cell>
          <cell r="AJ58">
            <v>79</v>
          </cell>
          <cell r="AL58">
            <v>27</v>
          </cell>
          <cell r="AM58">
            <v>44</v>
          </cell>
          <cell r="AN58">
            <v>71</v>
          </cell>
        </row>
        <row r="59">
          <cell r="A59">
            <v>56</v>
          </cell>
          <cell r="B59">
            <v>752056</v>
          </cell>
          <cell r="H59">
            <v>51</v>
          </cell>
          <cell r="I59">
            <v>22</v>
          </cell>
          <cell r="J59">
            <v>73</v>
          </cell>
          <cell r="L59">
            <v>34</v>
          </cell>
          <cell r="M59">
            <v>22</v>
          </cell>
          <cell r="N59">
            <v>56</v>
          </cell>
          <cell r="P59">
            <v>60</v>
          </cell>
          <cell r="R59">
            <v>40</v>
          </cell>
          <cell r="S59">
            <v>20</v>
          </cell>
          <cell r="T59">
            <v>60</v>
          </cell>
          <cell r="V59">
            <v>42</v>
          </cell>
          <cell r="W59">
            <v>24</v>
          </cell>
          <cell r="X59">
            <v>66</v>
          </cell>
          <cell r="Z59">
            <v>22</v>
          </cell>
          <cell r="AA59">
            <v>15</v>
          </cell>
          <cell r="AB59">
            <v>37</v>
          </cell>
          <cell r="AD59">
            <v>20</v>
          </cell>
          <cell r="AE59">
            <v>23</v>
          </cell>
          <cell r="AF59">
            <v>33</v>
          </cell>
          <cell r="AH59">
            <v>28</v>
          </cell>
          <cell r="AI59">
            <v>48</v>
          </cell>
          <cell r="AJ59">
            <v>76</v>
          </cell>
          <cell r="AL59">
            <v>26</v>
          </cell>
          <cell r="AM59">
            <v>42</v>
          </cell>
          <cell r="AN59">
            <v>68</v>
          </cell>
        </row>
        <row r="60">
          <cell r="A60">
            <v>57</v>
          </cell>
          <cell r="B60">
            <v>752057</v>
          </cell>
          <cell r="H60">
            <v>40</v>
          </cell>
          <cell r="I60">
            <v>23</v>
          </cell>
          <cell r="J60">
            <v>63</v>
          </cell>
          <cell r="L60">
            <v>30</v>
          </cell>
          <cell r="M60">
            <v>21</v>
          </cell>
          <cell r="N60">
            <v>51</v>
          </cell>
          <cell r="P60">
            <v>58</v>
          </cell>
          <cell r="R60">
            <v>37</v>
          </cell>
          <cell r="S60">
            <v>21</v>
          </cell>
          <cell r="T60">
            <v>58</v>
          </cell>
          <cell r="V60">
            <v>37</v>
          </cell>
          <cell r="W60">
            <v>22</v>
          </cell>
          <cell r="X60">
            <v>59</v>
          </cell>
          <cell r="Z60">
            <v>15</v>
          </cell>
          <cell r="AA60">
            <v>13</v>
          </cell>
          <cell r="AB60">
            <v>28</v>
          </cell>
          <cell r="AD60">
            <v>15</v>
          </cell>
          <cell r="AE60">
            <v>21</v>
          </cell>
          <cell r="AF60">
            <v>36</v>
          </cell>
          <cell r="AH60">
            <v>22</v>
          </cell>
          <cell r="AI60">
            <v>48</v>
          </cell>
          <cell r="AJ60">
            <v>70</v>
          </cell>
          <cell r="AL60">
            <v>21</v>
          </cell>
          <cell r="AM60">
            <v>43</v>
          </cell>
          <cell r="AN60">
            <v>64</v>
          </cell>
        </row>
        <row r="61">
          <cell r="A61">
            <v>58</v>
          </cell>
          <cell r="B61">
            <v>752058</v>
          </cell>
          <cell r="H61">
            <v>36</v>
          </cell>
          <cell r="I61">
            <v>22</v>
          </cell>
          <cell r="J61">
            <v>58</v>
          </cell>
          <cell r="L61">
            <v>37</v>
          </cell>
          <cell r="M61">
            <v>22</v>
          </cell>
          <cell r="N61">
            <v>59</v>
          </cell>
          <cell r="P61">
            <v>48</v>
          </cell>
          <cell r="R61">
            <v>34</v>
          </cell>
          <cell r="S61">
            <v>20</v>
          </cell>
          <cell r="T61">
            <v>54</v>
          </cell>
          <cell r="V61">
            <v>37</v>
          </cell>
          <cell r="W61">
            <v>23</v>
          </cell>
          <cell r="X61">
            <v>60</v>
          </cell>
          <cell r="Z61">
            <v>13</v>
          </cell>
          <cell r="AA61">
            <v>14</v>
          </cell>
          <cell r="AB61">
            <v>27</v>
          </cell>
          <cell r="AD61">
            <v>11</v>
          </cell>
          <cell r="AE61">
            <v>22</v>
          </cell>
          <cell r="AF61">
            <v>33</v>
          </cell>
          <cell r="AH61">
            <v>15</v>
          </cell>
          <cell r="AI61">
            <v>46</v>
          </cell>
          <cell r="AJ61">
            <v>61</v>
          </cell>
          <cell r="AL61">
            <v>20</v>
          </cell>
          <cell r="AM61">
            <v>43</v>
          </cell>
          <cell r="AN61">
            <v>63</v>
          </cell>
        </row>
        <row r="62">
          <cell r="A62">
            <v>59</v>
          </cell>
          <cell r="B62">
            <v>752059</v>
          </cell>
          <cell r="C62" t="str">
            <v>AKASH SUNAR</v>
          </cell>
          <cell r="D62" t="str">
            <v>2061/11/05</v>
          </cell>
          <cell r="E62" t="str">
            <v>BHIULAL SUNAR</v>
          </cell>
          <cell r="F62" t="str">
            <v>JANAKI SUNAR</v>
          </cell>
          <cell r="G62" t="str">
            <v>BHUME 3 RUKUM EAST</v>
          </cell>
          <cell r="H62">
            <v>35</v>
          </cell>
          <cell r="I62">
            <v>23</v>
          </cell>
          <cell r="J62">
            <v>58</v>
          </cell>
          <cell r="L62">
            <v>39</v>
          </cell>
          <cell r="M62">
            <v>23</v>
          </cell>
          <cell r="N62">
            <v>62</v>
          </cell>
          <cell r="P62">
            <v>52</v>
          </cell>
          <cell r="R62">
            <v>42</v>
          </cell>
          <cell r="S62">
            <v>23</v>
          </cell>
          <cell r="T62">
            <v>65</v>
          </cell>
          <cell r="V62">
            <v>49</v>
          </cell>
          <cell r="W62">
            <v>23</v>
          </cell>
          <cell r="X62">
            <v>72</v>
          </cell>
          <cell r="Z62">
            <v>19</v>
          </cell>
          <cell r="AA62">
            <v>18</v>
          </cell>
          <cell r="AB62">
            <v>37</v>
          </cell>
          <cell r="AD62">
            <v>15</v>
          </cell>
          <cell r="AE62">
            <v>18</v>
          </cell>
          <cell r="AF62">
            <v>33</v>
          </cell>
          <cell r="AH62">
            <v>28</v>
          </cell>
          <cell r="AI62">
            <v>40</v>
          </cell>
          <cell r="AJ62">
            <v>68</v>
          </cell>
          <cell r="AL62">
            <v>24</v>
          </cell>
          <cell r="AM62">
            <v>34</v>
          </cell>
          <cell r="AN62">
            <v>58</v>
          </cell>
        </row>
        <row r="63">
          <cell r="A63">
            <v>60</v>
          </cell>
          <cell r="B63">
            <v>752060</v>
          </cell>
          <cell r="C63" t="str">
            <v>ARAYAN PUN</v>
          </cell>
          <cell r="D63" t="str">
            <v>2062/10/25</v>
          </cell>
          <cell r="E63" t="str">
            <v>HIKMAT PUN</v>
          </cell>
          <cell r="F63" t="str">
            <v>KALPANA PUN</v>
          </cell>
          <cell r="G63" t="str">
            <v>BHUME 3 RUKUM EAST</v>
          </cell>
          <cell r="H63">
            <v>30</v>
          </cell>
          <cell r="I63">
            <v>23</v>
          </cell>
          <cell r="J63">
            <v>53</v>
          </cell>
          <cell r="L63">
            <v>32</v>
          </cell>
          <cell r="M63">
            <v>19</v>
          </cell>
          <cell r="N63">
            <v>51</v>
          </cell>
          <cell r="P63">
            <v>40</v>
          </cell>
          <cell r="R63">
            <v>31</v>
          </cell>
          <cell r="S63">
            <v>21</v>
          </cell>
          <cell r="T63">
            <v>52</v>
          </cell>
          <cell r="V63">
            <v>35</v>
          </cell>
          <cell r="W63">
            <v>21</v>
          </cell>
          <cell r="X63">
            <v>56</v>
          </cell>
          <cell r="Z63">
            <v>20</v>
          </cell>
          <cell r="AA63">
            <v>15</v>
          </cell>
          <cell r="AB63">
            <v>35</v>
          </cell>
          <cell r="AD63">
            <v>14</v>
          </cell>
          <cell r="AE63">
            <v>15</v>
          </cell>
          <cell r="AF63">
            <v>29</v>
          </cell>
          <cell r="AH63">
            <v>28</v>
          </cell>
          <cell r="AI63">
            <v>36</v>
          </cell>
          <cell r="AJ63">
            <v>64</v>
          </cell>
          <cell r="AL63">
            <v>21</v>
          </cell>
          <cell r="AM63">
            <v>33</v>
          </cell>
          <cell r="AN63">
            <v>54</v>
          </cell>
        </row>
        <row r="64">
          <cell r="A64">
            <v>61</v>
          </cell>
          <cell r="B64">
            <v>752061</v>
          </cell>
          <cell r="C64" t="str">
            <v>ASHMI PUN MAGAR</v>
          </cell>
          <cell r="D64" t="str">
            <v>2062/09/06</v>
          </cell>
          <cell r="E64" t="str">
            <v>MOTI PRASAD PUN</v>
          </cell>
          <cell r="F64" t="str">
            <v xml:space="preserve">JUNA KUMARI PUN </v>
          </cell>
          <cell r="G64" t="str">
            <v>BHUME 3 RUKUM EAST</v>
          </cell>
          <cell r="H64">
            <v>38</v>
          </cell>
          <cell r="I64">
            <v>20</v>
          </cell>
          <cell r="J64">
            <v>58</v>
          </cell>
          <cell r="L64">
            <v>34</v>
          </cell>
          <cell r="M64">
            <v>21</v>
          </cell>
          <cell r="N64">
            <v>55</v>
          </cell>
          <cell r="P64">
            <v>54</v>
          </cell>
          <cell r="R64">
            <v>41</v>
          </cell>
          <cell r="S64">
            <v>22</v>
          </cell>
          <cell r="T64">
            <v>63</v>
          </cell>
          <cell r="V64">
            <v>37</v>
          </cell>
          <cell r="W64">
            <v>21</v>
          </cell>
          <cell r="X64">
            <v>58</v>
          </cell>
          <cell r="Z64">
            <v>21</v>
          </cell>
          <cell r="AA64">
            <v>17</v>
          </cell>
          <cell r="AB64">
            <v>38</v>
          </cell>
          <cell r="AD64">
            <v>14</v>
          </cell>
          <cell r="AE64">
            <v>16</v>
          </cell>
          <cell r="AF64">
            <v>30</v>
          </cell>
          <cell r="AH64">
            <v>31</v>
          </cell>
          <cell r="AI64">
            <v>41</v>
          </cell>
          <cell r="AJ64">
            <v>72</v>
          </cell>
          <cell r="AL64">
            <v>28</v>
          </cell>
          <cell r="AM64">
            <v>38</v>
          </cell>
          <cell r="AN64">
            <v>66</v>
          </cell>
        </row>
        <row r="65">
          <cell r="A65">
            <v>62</v>
          </cell>
          <cell r="B65">
            <v>752062</v>
          </cell>
          <cell r="C65" t="str">
            <v>BHAGIMAN PUN MAGAR</v>
          </cell>
          <cell r="D65" t="str">
            <v>2062/03/07</v>
          </cell>
          <cell r="E65" t="str">
            <v>PUN BAHADUR PUN</v>
          </cell>
          <cell r="F65" t="str">
            <v>DHANSARI PUN</v>
          </cell>
          <cell r="G65" t="str">
            <v>BHUME 3 RUKUM EAST</v>
          </cell>
          <cell r="H65">
            <v>56</v>
          </cell>
          <cell r="I65">
            <v>22</v>
          </cell>
          <cell r="J65">
            <v>78</v>
          </cell>
          <cell r="L65">
            <v>42</v>
          </cell>
          <cell r="M65">
            <v>23</v>
          </cell>
          <cell r="N65">
            <v>65</v>
          </cell>
          <cell r="P65">
            <v>58</v>
          </cell>
          <cell r="R65">
            <v>44</v>
          </cell>
          <cell r="S65">
            <v>23</v>
          </cell>
          <cell r="T65">
            <v>67</v>
          </cell>
          <cell r="V65">
            <v>49</v>
          </cell>
          <cell r="W65">
            <v>23</v>
          </cell>
          <cell r="X65">
            <v>72</v>
          </cell>
          <cell r="Z65">
            <v>23</v>
          </cell>
          <cell r="AA65">
            <v>19</v>
          </cell>
          <cell r="AB65">
            <v>42</v>
          </cell>
          <cell r="AD65">
            <v>19</v>
          </cell>
          <cell r="AE65">
            <v>18</v>
          </cell>
          <cell r="AF65">
            <v>37</v>
          </cell>
          <cell r="AH65">
            <v>35</v>
          </cell>
          <cell r="AI65">
            <v>43</v>
          </cell>
          <cell r="AJ65">
            <v>78</v>
          </cell>
          <cell r="AL65">
            <v>31</v>
          </cell>
          <cell r="AM65">
            <v>40</v>
          </cell>
          <cell r="AN65">
            <v>71</v>
          </cell>
        </row>
        <row r="66">
          <cell r="A66">
            <v>63</v>
          </cell>
          <cell r="B66">
            <v>752063</v>
          </cell>
          <cell r="C66" t="str">
            <v>BHARAT PUN MAGAR</v>
          </cell>
          <cell r="D66" t="str">
            <v>2061/01/28</v>
          </cell>
          <cell r="E66" t="str">
            <v>LEKHAN PUN</v>
          </cell>
          <cell r="F66" t="str">
            <v>DHANMAYA PUN</v>
          </cell>
          <cell r="G66" t="str">
            <v>BHUME 3 RUKUM EAST</v>
          </cell>
          <cell r="H66">
            <v>48</v>
          </cell>
          <cell r="I66">
            <v>24</v>
          </cell>
          <cell r="J66">
            <v>72</v>
          </cell>
          <cell r="L66">
            <v>41</v>
          </cell>
          <cell r="M66">
            <v>23</v>
          </cell>
          <cell r="N66">
            <v>64</v>
          </cell>
          <cell r="P66">
            <v>55</v>
          </cell>
          <cell r="R66">
            <v>43</v>
          </cell>
          <cell r="S66">
            <v>23</v>
          </cell>
          <cell r="T66">
            <v>66</v>
          </cell>
          <cell r="V66">
            <v>48</v>
          </cell>
          <cell r="W66">
            <v>23</v>
          </cell>
          <cell r="X66">
            <v>71</v>
          </cell>
          <cell r="Z66">
            <v>22</v>
          </cell>
          <cell r="AA66">
            <v>18</v>
          </cell>
          <cell r="AB66">
            <v>40</v>
          </cell>
          <cell r="AD66">
            <v>17</v>
          </cell>
          <cell r="AE66">
            <v>17</v>
          </cell>
          <cell r="AF66">
            <v>34</v>
          </cell>
          <cell r="AH66">
            <v>33</v>
          </cell>
          <cell r="AI66">
            <v>40</v>
          </cell>
          <cell r="AJ66">
            <v>73</v>
          </cell>
          <cell r="AL66">
            <v>25</v>
          </cell>
          <cell r="AM66">
            <v>34</v>
          </cell>
          <cell r="AN66">
            <v>59</v>
          </cell>
        </row>
        <row r="67">
          <cell r="A67">
            <v>64</v>
          </cell>
          <cell r="B67">
            <v>752064</v>
          </cell>
          <cell r="C67" t="str">
            <v>BIMALA ROKA MAGAR</v>
          </cell>
          <cell r="D67" t="str">
            <v>2060/11/27</v>
          </cell>
          <cell r="E67" t="str">
            <v>DIL BAHADUR ROKA</v>
          </cell>
          <cell r="F67" t="str">
            <v>KHIRMATI ROKA</v>
          </cell>
          <cell r="G67" t="str">
            <v>BHUME 3 RUKUM EAST</v>
          </cell>
          <cell r="H67">
            <v>37</v>
          </cell>
          <cell r="I67">
            <v>23</v>
          </cell>
          <cell r="J67">
            <v>60</v>
          </cell>
          <cell r="L67">
            <v>31</v>
          </cell>
          <cell r="M67">
            <v>22</v>
          </cell>
          <cell r="N67">
            <v>53</v>
          </cell>
          <cell r="P67">
            <v>46</v>
          </cell>
          <cell r="R67">
            <v>38</v>
          </cell>
          <cell r="S67">
            <v>21</v>
          </cell>
          <cell r="T67">
            <v>59</v>
          </cell>
          <cell r="V67">
            <v>39</v>
          </cell>
          <cell r="W67">
            <v>22</v>
          </cell>
          <cell r="X67">
            <v>61</v>
          </cell>
          <cell r="Z67">
            <v>16</v>
          </cell>
          <cell r="AA67">
            <v>16</v>
          </cell>
          <cell r="AB67">
            <v>32</v>
          </cell>
          <cell r="AD67">
            <v>16</v>
          </cell>
          <cell r="AE67">
            <v>15</v>
          </cell>
          <cell r="AF67">
            <v>31</v>
          </cell>
          <cell r="AH67">
            <v>25</v>
          </cell>
          <cell r="AI67">
            <v>36</v>
          </cell>
          <cell r="AJ67">
            <v>61</v>
          </cell>
          <cell r="AL67">
            <v>21</v>
          </cell>
          <cell r="AM67">
            <v>33</v>
          </cell>
          <cell r="AN67">
            <v>54</v>
          </cell>
        </row>
        <row r="68">
          <cell r="A68">
            <v>65</v>
          </cell>
          <cell r="B68">
            <v>752065</v>
          </cell>
          <cell r="C68" t="str">
            <v>CHHAYA KUMARI KANWAR</v>
          </cell>
          <cell r="D68" t="str">
            <v>2061/07/17</v>
          </cell>
          <cell r="E68" t="str">
            <v>BABURAM KANWAR</v>
          </cell>
          <cell r="F68" t="str">
            <v>BHAGISARA KANWAR</v>
          </cell>
          <cell r="G68" t="str">
            <v>BHUME 3 RUKUM EAST</v>
          </cell>
          <cell r="H68">
            <v>38</v>
          </cell>
          <cell r="I68">
            <v>22</v>
          </cell>
          <cell r="J68">
            <v>60</v>
          </cell>
          <cell r="L68">
            <v>38</v>
          </cell>
          <cell r="M68">
            <v>22</v>
          </cell>
          <cell r="N68">
            <v>60</v>
          </cell>
          <cell r="P68">
            <v>55</v>
          </cell>
          <cell r="R68">
            <v>37</v>
          </cell>
          <cell r="S68">
            <v>22</v>
          </cell>
          <cell r="T68">
            <v>59</v>
          </cell>
          <cell r="V68">
            <v>37</v>
          </cell>
          <cell r="W68">
            <v>22</v>
          </cell>
          <cell r="X68">
            <v>59</v>
          </cell>
          <cell r="Z68">
            <v>13</v>
          </cell>
          <cell r="AA68">
            <v>16</v>
          </cell>
          <cell r="AB68">
            <v>29</v>
          </cell>
          <cell r="AD68">
            <v>17</v>
          </cell>
          <cell r="AE68">
            <v>15</v>
          </cell>
          <cell r="AF68">
            <v>32</v>
          </cell>
          <cell r="AH68">
            <v>31</v>
          </cell>
          <cell r="AI68">
            <v>36</v>
          </cell>
          <cell r="AJ68">
            <v>67</v>
          </cell>
          <cell r="AL68">
            <v>26</v>
          </cell>
          <cell r="AM68">
            <v>25</v>
          </cell>
          <cell r="AN68">
            <v>51</v>
          </cell>
        </row>
        <row r="69">
          <cell r="A69">
            <v>66</v>
          </cell>
          <cell r="B69">
            <v>752066</v>
          </cell>
          <cell r="C69" t="str">
            <v>DAYA PUN MAGAR</v>
          </cell>
          <cell r="D69" t="str">
            <v>2060/03/19</v>
          </cell>
          <cell r="E69" t="str">
            <v xml:space="preserve">HARI PUN </v>
          </cell>
          <cell r="F69" t="str">
            <v>DILU PUN</v>
          </cell>
          <cell r="G69" t="str">
            <v>BHUME 3 RUKUM EAST</v>
          </cell>
          <cell r="H69">
            <v>33</v>
          </cell>
          <cell r="I69">
            <v>21</v>
          </cell>
          <cell r="J69">
            <v>54</v>
          </cell>
          <cell r="L69">
            <v>32</v>
          </cell>
          <cell r="M69">
            <v>19</v>
          </cell>
          <cell r="N69">
            <v>51</v>
          </cell>
          <cell r="P69">
            <v>48</v>
          </cell>
          <cell r="R69">
            <v>30</v>
          </cell>
          <cell r="S69">
            <v>20</v>
          </cell>
          <cell r="T69">
            <v>50</v>
          </cell>
          <cell r="V69">
            <v>36</v>
          </cell>
          <cell r="W69">
            <v>19</v>
          </cell>
          <cell r="X69">
            <v>55</v>
          </cell>
          <cell r="Z69">
            <v>17</v>
          </cell>
          <cell r="AA69">
            <v>16</v>
          </cell>
          <cell r="AB69">
            <v>33</v>
          </cell>
          <cell r="AD69">
            <v>16</v>
          </cell>
          <cell r="AE69">
            <v>15</v>
          </cell>
          <cell r="AF69">
            <v>31</v>
          </cell>
          <cell r="AH69">
            <v>30</v>
          </cell>
          <cell r="AI69">
            <v>37</v>
          </cell>
          <cell r="AJ69">
            <v>67</v>
          </cell>
          <cell r="AL69">
            <v>21</v>
          </cell>
          <cell r="AM69">
            <v>33</v>
          </cell>
          <cell r="AN69">
            <v>54</v>
          </cell>
        </row>
        <row r="70">
          <cell r="A70">
            <v>67</v>
          </cell>
          <cell r="B70">
            <v>752067</v>
          </cell>
          <cell r="C70" t="str">
            <v>DIPA PUN MAGAR</v>
          </cell>
          <cell r="D70" t="str">
            <v>2060/09/16</v>
          </cell>
          <cell r="E70" t="str">
            <v>SIR BAHADUR PUN</v>
          </cell>
          <cell r="F70" t="str">
            <v>MAN KUMARI PUN</v>
          </cell>
          <cell r="G70" t="str">
            <v>BHUME 3 RUKUM EAST</v>
          </cell>
          <cell r="H70">
            <v>30</v>
          </cell>
          <cell r="I70">
            <v>20</v>
          </cell>
          <cell r="J70">
            <v>50</v>
          </cell>
          <cell r="L70">
            <v>36</v>
          </cell>
          <cell r="M70">
            <v>19</v>
          </cell>
          <cell r="N70">
            <v>55</v>
          </cell>
          <cell r="P70">
            <v>53</v>
          </cell>
          <cell r="R70">
            <v>38</v>
          </cell>
          <cell r="S70">
            <v>20</v>
          </cell>
          <cell r="T70">
            <v>58</v>
          </cell>
          <cell r="V70">
            <v>34</v>
          </cell>
          <cell r="W70">
            <v>19</v>
          </cell>
          <cell r="X70">
            <v>53</v>
          </cell>
          <cell r="Z70">
            <v>19</v>
          </cell>
          <cell r="AA70">
            <v>16</v>
          </cell>
          <cell r="AB70">
            <v>35</v>
          </cell>
          <cell r="AD70">
            <v>21</v>
          </cell>
          <cell r="AE70">
            <v>15</v>
          </cell>
          <cell r="AF70">
            <v>36</v>
          </cell>
          <cell r="AH70">
            <v>37</v>
          </cell>
          <cell r="AI70">
            <v>36</v>
          </cell>
          <cell r="AJ70">
            <v>73</v>
          </cell>
          <cell r="AL70">
            <v>17</v>
          </cell>
          <cell r="AM70">
            <v>36</v>
          </cell>
          <cell r="AN70">
            <v>63</v>
          </cell>
        </row>
        <row r="71">
          <cell r="A71">
            <v>68</v>
          </cell>
          <cell r="B71">
            <v>752068</v>
          </cell>
          <cell r="C71" t="str">
            <v>KAJAL GHARTI MAGAR</v>
          </cell>
          <cell r="D71" t="str">
            <v>2061/09/24</v>
          </cell>
          <cell r="E71" t="str">
            <v>DIL BAHADUR GHARTI</v>
          </cell>
          <cell r="F71" t="str">
            <v>KAMARI GHARTI</v>
          </cell>
          <cell r="G71" t="str">
            <v>BHUME 3 RUKUM EAST</v>
          </cell>
          <cell r="H71">
            <v>31</v>
          </cell>
          <cell r="I71">
            <v>20</v>
          </cell>
          <cell r="J71">
            <v>51</v>
          </cell>
          <cell r="L71">
            <v>36</v>
          </cell>
          <cell r="M71">
            <v>20</v>
          </cell>
          <cell r="N71">
            <v>56</v>
          </cell>
          <cell r="P71">
            <v>54</v>
          </cell>
          <cell r="R71">
            <v>36</v>
          </cell>
          <cell r="S71">
            <v>21</v>
          </cell>
          <cell r="T71">
            <v>57</v>
          </cell>
          <cell r="V71">
            <v>38</v>
          </cell>
          <cell r="W71">
            <v>20</v>
          </cell>
          <cell r="X71">
            <v>58</v>
          </cell>
          <cell r="Z71">
            <v>13</v>
          </cell>
          <cell r="AA71">
            <v>16</v>
          </cell>
          <cell r="AB71">
            <v>29</v>
          </cell>
          <cell r="AD71">
            <v>19</v>
          </cell>
          <cell r="AE71">
            <v>16</v>
          </cell>
          <cell r="AF71">
            <v>35</v>
          </cell>
          <cell r="AH71">
            <v>35</v>
          </cell>
          <cell r="AI71">
            <v>36</v>
          </cell>
          <cell r="AJ71">
            <v>71</v>
          </cell>
          <cell r="AL71">
            <v>23</v>
          </cell>
          <cell r="AM71">
            <v>33</v>
          </cell>
          <cell r="AN71">
            <v>56</v>
          </cell>
        </row>
        <row r="72">
          <cell r="A72">
            <v>69</v>
          </cell>
          <cell r="B72">
            <v>752069</v>
          </cell>
          <cell r="C72" t="str">
            <v>LAYAN PUN MAGAR</v>
          </cell>
          <cell r="D72" t="str">
            <v>2061/12/10</v>
          </cell>
          <cell r="E72" t="str">
            <v>MANJIT PUN</v>
          </cell>
          <cell r="F72" t="str">
            <v>MULSARI PUN</v>
          </cell>
          <cell r="G72" t="str">
            <v>BHUME 3 RUKUM EAST</v>
          </cell>
          <cell r="H72">
            <v>30</v>
          </cell>
          <cell r="I72">
            <v>21</v>
          </cell>
          <cell r="J72">
            <v>51</v>
          </cell>
          <cell r="L72">
            <v>31</v>
          </cell>
          <cell r="M72">
            <v>19</v>
          </cell>
          <cell r="N72">
            <v>50</v>
          </cell>
          <cell r="P72">
            <v>47</v>
          </cell>
          <cell r="R72">
            <v>30</v>
          </cell>
          <cell r="S72">
            <v>20</v>
          </cell>
          <cell r="T72">
            <v>50</v>
          </cell>
          <cell r="V72">
            <v>30</v>
          </cell>
          <cell r="W72">
            <v>19</v>
          </cell>
          <cell r="X72">
            <v>49</v>
          </cell>
          <cell r="Z72">
            <v>16</v>
          </cell>
          <cell r="AA72">
            <v>16</v>
          </cell>
          <cell r="AB72">
            <v>32</v>
          </cell>
          <cell r="AD72">
            <v>13</v>
          </cell>
          <cell r="AE72">
            <v>15</v>
          </cell>
          <cell r="AF72">
            <v>28</v>
          </cell>
          <cell r="AH72">
            <v>29</v>
          </cell>
          <cell r="AI72">
            <v>34</v>
          </cell>
          <cell r="AJ72">
            <v>63</v>
          </cell>
          <cell r="AL72">
            <v>20</v>
          </cell>
          <cell r="AM72">
            <v>32</v>
          </cell>
          <cell r="AN72">
            <v>52</v>
          </cell>
        </row>
        <row r="73">
          <cell r="A73">
            <v>70</v>
          </cell>
          <cell r="B73">
            <v>752070</v>
          </cell>
          <cell r="C73" t="str">
            <v>LOKENDRA KANWAR</v>
          </cell>
          <cell r="D73" t="str">
            <v>2062/01/04</v>
          </cell>
          <cell r="E73" t="str">
            <v>DILMAN KANWAR</v>
          </cell>
          <cell r="F73" t="str">
            <v>TIRSANA KANWAR</v>
          </cell>
          <cell r="G73" t="str">
            <v>BHUME 3 RUKUM EAST</v>
          </cell>
          <cell r="H73">
            <v>53</v>
          </cell>
          <cell r="I73">
            <v>24</v>
          </cell>
          <cell r="J73">
            <v>77</v>
          </cell>
          <cell r="L73">
            <v>38</v>
          </cell>
          <cell r="M73">
            <v>23</v>
          </cell>
          <cell r="N73">
            <v>61</v>
          </cell>
          <cell r="P73">
            <v>51</v>
          </cell>
          <cell r="R73">
            <v>38</v>
          </cell>
          <cell r="S73">
            <v>23</v>
          </cell>
          <cell r="T73">
            <v>61</v>
          </cell>
          <cell r="V73">
            <v>59</v>
          </cell>
          <cell r="W73">
            <v>23</v>
          </cell>
          <cell r="X73">
            <v>82</v>
          </cell>
          <cell r="Z73">
            <v>23</v>
          </cell>
          <cell r="AA73">
            <v>18</v>
          </cell>
          <cell r="AB73">
            <v>41</v>
          </cell>
          <cell r="AD73">
            <v>21</v>
          </cell>
          <cell r="AE73">
            <v>18</v>
          </cell>
          <cell r="AF73">
            <v>39</v>
          </cell>
          <cell r="AH73">
            <v>34</v>
          </cell>
          <cell r="AI73">
            <v>41</v>
          </cell>
          <cell r="AJ73">
            <v>75</v>
          </cell>
          <cell r="AL73">
            <v>30</v>
          </cell>
          <cell r="AM73">
            <v>40</v>
          </cell>
          <cell r="AN73">
            <v>70</v>
          </cell>
        </row>
        <row r="74">
          <cell r="A74">
            <v>71</v>
          </cell>
          <cell r="B74">
            <v>752071</v>
          </cell>
          <cell r="C74" t="str">
            <v>MAN KUMARI PUN</v>
          </cell>
          <cell r="D74" t="str">
            <v>2061/07/11</v>
          </cell>
          <cell r="E74" t="str">
            <v>MAN PRASAD PUN</v>
          </cell>
          <cell r="F74" t="str">
            <v>JAMANSARI PUN</v>
          </cell>
          <cell r="G74" t="str">
            <v>BHUME 3 RUKUM EAST</v>
          </cell>
          <cell r="H74">
            <v>39</v>
          </cell>
          <cell r="I74">
            <v>22</v>
          </cell>
          <cell r="J74">
            <v>61</v>
          </cell>
          <cell r="L74">
            <v>36</v>
          </cell>
          <cell r="M74">
            <v>21</v>
          </cell>
          <cell r="N74">
            <v>57</v>
          </cell>
          <cell r="P74">
            <v>48</v>
          </cell>
          <cell r="R74">
            <v>36</v>
          </cell>
          <cell r="S74">
            <v>21</v>
          </cell>
          <cell r="T74">
            <v>57</v>
          </cell>
          <cell r="V74">
            <v>45</v>
          </cell>
          <cell r="W74">
            <v>20</v>
          </cell>
          <cell r="X74">
            <v>65</v>
          </cell>
          <cell r="Z74">
            <v>21</v>
          </cell>
          <cell r="AA74">
            <v>18</v>
          </cell>
          <cell r="AB74">
            <v>39</v>
          </cell>
          <cell r="AD74">
            <v>21</v>
          </cell>
          <cell r="AE74">
            <v>18</v>
          </cell>
          <cell r="AF74">
            <v>39</v>
          </cell>
          <cell r="AH74">
            <v>29</v>
          </cell>
          <cell r="AI74">
            <v>36</v>
          </cell>
          <cell r="AJ74">
            <v>65</v>
          </cell>
          <cell r="AL74">
            <v>27</v>
          </cell>
          <cell r="AM74">
            <v>36</v>
          </cell>
          <cell r="AN74">
            <v>63</v>
          </cell>
        </row>
        <row r="75">
          <cell r="A75">
            <v>72</v>
          </cell>
          <cell r="B75">
            <v>752072</v>
          </cell>
          <cell r="C75" t="str">
            <v>MANISHA ROKA</v>
          </cell>
          <cell r="D75" t="str">
            <v>2060/04/19</v>
          </cell>
          <cell r="E75" t="str">
            <v>CHAM PRASAD ROKA</v>
          </cell>
          <cell r="F75" t="str">
            <v>RAKHI ROKA</v>
          </cell>
          <cell r="G75" t="str">
            <v>BHUME 3 RUKUM EAST</v>
          </cell>
          <cell r="H75">
            <v>38</v>
          </cell>
          <cell r="I75">
            <v>22</v>
          </cell>
          <cell r="J75">
            <v>60</v>
          </cell>
          <cell r="L75">
            <v>33</v>
          </cell>
          <cell r="M75">
            <v>20</v>
          </cell>
          <cell r="N75">
            <v>53</v>
          </cell>
          <cell r="P75">
            <v>42</v>
          </cell>
          <cell r="R75">
            <v>35</v>
          </cell>
          <cell r="S75">
            <v>21</v>
          </cell>
          <cell r="T75">
            <v>56</v>
          </cell>
          <cell r="V75">
            <v>48</v>
          </cell>
          <cell r="W75">
            <v>20</v>
          </cell>
          <cell r="X75">
            <v>68</v>
          </cell>
          <cell r="Z75">
            <v>19</v>
          </cell>
          <cell r="AA75">
            <v>15</v>
          </cell>
          <cell r="AB75">
            <v>34</v>
          </cell>
          <cell r="AD75">
            <v>17</v>
          </cell>
          <cell r="AE75">
            <v>15</v>
          </cell>
          <cell r="AF75">
            <v>32</v>
          </cell>
          <cell r="AH75">
            <v>31</v>
          </cell>
          <cell r="AI75">
            <v>37</v>
          </cell>
          <cell r="AJ75">
            <v>68</v>
          </cell>
          <cell r="AL75">
            <v>27</v>
          </cell>
          <cell r="AM75">
            <v>36</v>
          </cell>
          <cell r="AN75">
            <v>63</v>
          </cell>
        </row>
        <row r="76">
          <cell r="A76">
            <v>73</v>
          </cell>
          <cell r="B76">
            <v>752073</v>
          </cell>
          <cell r="C76" t="str">
            <v>RAMITA ROKA MAGAR</v>
          </cell>
          <cell r="D76" t="str">
            <v>2061/06/10</v>
          </cell>
          <cell r="E76" t="str">
            <v>BHIM PRASAD ROKA</v>
          </cell>
          <cell r="F76" t="str">
            <v>BHUMALI ROKA</v>
          </cell>
          <cell r="G76" t="str">
            <v>BHUME 3 RUKUM EAST</v>
          </cell>
          <cell r="H76">
            <v>37</v>
          </cell>
          <cell r="I76">
            <v>24</v>
          </cell>
          <cell r="J76">
            <v>61</v>
          </cell>
          <cell r="L76">
            <v>34</v>
          </cell>
          <cell r="M76">
            <v>20</v>
          </cell>
          <cell r="N76">
            <v>54</v>
          </cell>
          <cell r="P76">
            <v>46</v>
          </cell>
          <cell r="R76">
            <v>34</v>
          </cell>
          <cell r="S76">
            <v>20</v>
          </cell>
          <cell r="T76">
            <v>54</v>
          </cell>
          <cell r="V76">
            <v>38</v>
          </cell>
          <cell r="W76">
            <v>20</v>
          </cell>
          <cell r="X76">
            <v>58</v>
          </cell>
          <cell r="Z76">
            <v>21</v>
          </cell>
          <cell r="AA76">
            <v>17</v>
          </cell>
          <cell r="AB76">
            <v>38</v>
          </cell>
          <cell r="AD76">
            <v>18</v>
          </cell>
          <cell r="AE76">
            <v>16</v>
          </cell>
          <cell r="AF76">
            <v>34</v>
          </cell>
          <cell r="AH76">
            <v>38</v>
          </cell>
          <cell r="AI76">
            <v>35</v>
          </cell>
          <cell r="AJ76">
            <v>73</v>
          </cell>
          <cell r="AL76">
            <v>26</v>
          </cell>
          <cell r="AM76">
            <v>35</v>
          </cell>
          <cell r="AN76">
            <v>61</v>
          </cell>
        </row>
        <row r="77">
          <cell r="A77">
            <v>74</v>
          </cell>
          <cell r="B77">
            <v>752074</v>
          </cell>
          <cell r="C77" t="str">
            <v>SALINA SUNAR</v>
          </cell>
          <cell r="D77" t="str">
            <v>2061/11/21</v>
          </cell>
          <cell r="E77" t="str">
            <v>DIL BAHADUR SUNAR</v>
          </cell>
          <cell r="F77" t="str">
            <v>JUN KUMARI SUNAR</v>
          </cell>
          <cell r="G77" t="str">
            <v>BHUME 3 RUKUM EAST</v>
          </cell>
          <cell r="H77">
            <v>46</v>
          </cell>
          <cell r="I77">
            <v>22</v>
          </cell>
          <cell r="J77">
            <v>68</v>
          </cell>
          <cell r="L77">
            <v>34</v>
          </cell>
          <cell r="M77">
            <v>21</v>
          </cell>
          <cell r="N77">
            <v>55</v>
          </cell>
          <cell r="P77">
            <v>50</v>
          </cell>
          <cell r="R77">
            <v>43</v>
          </cell>
          <cell r="S77">
            <v>21</v>
          </cell>
          <cell r="T77">
            <v>64</v>
          </cell>
          <cell r="V77">
            <v>46</v>
          </cell>
          <cell r="W77">
            <v>21</v>
          </cell>
          <cell r="X77">
            <v>67</v>
          </cell>
          <cell r="Z77">
            <v>22</v>
          </cell>
          <cell r="AA77">
            <v>18</v>
          </cell>
          <cell r="AB77">
            <v>40</v>
          </cell>
          <cell r="AD77">
            <v>16</v>
          </cell>
          <cell r="AE77">
            <v>16</v>
          </cell>
          <cell r="AF77">
            <v>32</v>
          </cell>
          <cell r="AH77">
            <v>32</v>
          </cell>
          <cell r="AI77">
            <v>37</v>
          </cell>
          <cell r="AJ77">
            <v>69</v>
          </cell>
          <cell r="AL77">
            <v>26</v>
          </cell>
          <cell r="AM77">
            <v>35</v>
          </cell>
          <cell r="AN77">
            <v>61</v>
          </cell>
        </row>
        <row r="78">
          <cell r="A78">
            <v>75</v>
          </cell>
          <cell r="B78">
            <v>752075</v>
          </cell>
          <cell r="C78" t="str">
            <v>SHUSTIKA B.K.</v>
          </cell>
          <cell r="D78" t="str">
            <v>2060/04/06</v>
          </cell>
          <cell r="E78" t="str">
            <v>PURNA BAHADUR B.K.</v>
          </cell>
          <cell r="F78" t="str">
            <v>BIRMATI B.K.</v>
          </cell>
          <cell r="G78" t="str">
            <v>BHUME 3 RUKUM EAST</v>
          </cell>
          <cell r="H78">
            <v>53</v>
          </cell>
          <cell r="I78">
            <v>22</v>
          </cell>
          <cell r="J78">
            <v>75</v>
          </cell>
          <cell r="L78">
            <v>38</v>
          </cell>
          <cell r="M78">
            <v>33</v>
          </cell>
          <cell r="N78">
            <v>61</v>
          </cell>
          <cell r="P78">
            <v>52</v>
          </cell>
          <cell r="R78">
            <v>44</v>
          </cell>
          <cell r="S78">
            <v>23</v>
          </cell>
          <cell r="T78">
            <v>67</v>
          </cell>
          <cell r="V78">
            <v>59</v>
          </cell>
          <cell r="W78">
            <v>23</v>
          </cell>
          <cell r="X78">
            <v>82</v>
          </cell>
          <cell r="Z78">
            <v>23</v>
          </cell>
          <cell r="AA78">
            <v>18</v>
          </cell>
          <cell r="AB78">
            <v>41</v>
          </cell>
          <cell r="AD78">
            <v>15</v>
          </cell>
          <cell r="AE78">
            <v>16</v>
          </cell>
          <cell r="AF78">
            <v>31</v>
          </cell>
          <cell r="AH78">
            <v>40</v>
          </cell>
          <cell r="AI78">
            <v>36</v>
          </cell>
          <cell r="AJ78">
            <v>76</v>
          </cell>
          <cell r="AL78">
            <v>28</v>
          </cell>
          <cell r="AM78">
            <v>36</v>
          </cell>
          <cell r="AN78">
            <v>64</v>
          </cell>
        </row>
        <row r="79">
          <cell r="A79">
            <v>76</v>
          </cell>
          <cell r="B79">
            <v>752076</v>
          </cell>
          <cell r="C79" t="str">
            <v>SISHIR KUMAHI</v>
          </cell>
          <cell r="D79" t="str">
            <v>2061/03/10</v>
          </cell>
          <cell r="E79" t="str">
            <v>MONSINGH KAMI</v>
          </cell>
          <cell r="F79" t="str">
            <v>MANMAYA KAMI</v>
          </cell>
          <cell r="G79" t="str">
            <v>BHUME 3 RUKUM EAST</v>
          </cell>
          <cell r="H79">
            <v>41</v>
          </cell>
          <cell r="I79">
            <v>24</v>
          </cell>
          <cell r="J79">
            <v>65</v>
          </cell>
          <cell r="L79">
            <v>34</v>
          </cell>
          <cell r="M79">
            <v>20</v>
          </cell>
          <cell r="N79">
            <v>54</v>
          </cell>
          <cell r="P79">
            <v>42</v>
          </cell>
          <cell r="R79">
            <v>35</v>
          </cell>
          <cell r="S79">
            <v>20</v>
          </cell>
          <cell r="T79">
            <v>55</v>
          </cell>
          <cell r="V79">
            <v>50</v>
          </cell>
          <cell r="W79">
            <v>20</v>
          </cell>
          <cell r="X79">
            <v>70</v>
          </cell>
          <cell r="Z79">
            <v>21</v>
          </cell>
          <cell r="AA79">
            <v>17</v>
          </cell>
          <cell r="AB79">
            <v>38</v>
          </cell>
          <cell r="AD79">
            <v>20</v>
          </cell>
          <cell r="AE79">
            <v>16</v>
          </cell>
          <cell r="AF79">
            <v>36</v>
          </cell>
          <cell r="AH79">
            <v>28</v>
          </cell>
          <cell r="AI79">
            <v>35</v>
          </cell>
          <cell r="AJ79">
            <v>63</v>
          </cell>
          <cell r="AL79">
            <v>25</v>
          </cell>
          <cell r="AM79">
            <v>34</v>
          </cell>
          <cell r="AN79">
            <v>59</v>
          </cell>
        </row>
        <row r="80">
          <cell r="A80">
            <v>77</v>
          </cell>
          <cell r="B80">
            <v>752077</v>
          </cell>
          <cell r="C80" t="str">
            <v>SMITA PUN MAGAR</v>
          </cell>
          <cell r="D80" t="str">
            <v>2062/04/26</v>
          </cell>
          <cell r="E80" t="str">
            <v>BHIM BAHADUR PUN</v>
          </cell>
          <cell r="F80" t="str">
            <v>PURNA KUMARI PUN</v>
          </cell>
          <cell r="G80" t="str">
            <v>BHUME 3 RUKUM EAST</v>
          </cell>
          <cell r="H80">
            <v>43</v>
          </cell>
          <cell r="I80">
            <v>22</v>
          </cell>
          <cell r="J80">
            <v>65</v>
          </cell>
          <cell r="L80">
            <v>32</v>
          </cell>
          <cell r="M80">
            <v>22</v>
          </cell>
          <cell r="N80">
            <v>54</v>
          </cell>
          <cell r="P80">
            <v>49</v>
          </cell>
          <cell r="R80">
            <v>35</v>
          </cell>
          <cell r="S80">
            <v>22</v>
          </cell>
          <cell r="T80">
            <v>57</v>
          </cell>
          <cell r="V80">
            <v>47</v>
          </cell>
          <cell r="W80">
            <v>22</v>
          </cell>
          <cell r="X80">
            <v>69</v>
          </cell>
          <cell r="Z80">
            <v>21</v>
          </cell>
          <cell r="AA80">
            <v>18</v>
          </cell>
          <cell r="AB80">
            <v>39</v>
          </cell>
          <cell r="AD80">
            <v>17</v>
          </cell>
          <cell r="AE80">
            <v>16</v>
          </cell>
          <cell r="AF80">
            <v>33</v>
          </cell>
          <cell r="AH80">
            <v>31</v>
          </cell>
          <cell r="AI80">
            <v>35</v>
          </cell>
          <cell r="AJ80">
            <v>66</v>
          </cell>
          <cell r="AL80">
            <v>23</v>
          </cell>
          <cell r="AM80">
            <v>33</v>
          </cell>
          <cell r="AN80">
            <v>56</v>
          </cell>
        </row>
        <row r="81">
          <cell r="A81">
            <v>78</v>
          </cell>
          <cell r="B81">
            <v>752078</v>
          </cell>
          <cell r="C81" t="str">
            <v>SURAJ SUNAR</v>
          </cell>
          <cell r="D81" t="str">
            <v>2061/04/05</v>
          </cell>
          <cell r="E81" t="str">
            <v>RAMKRISHNA SUNAR</v>
          </cell>
          <cell r="F81" t="str">
            <v>PURNAMAYA SUNAR</v>
          </cell>
          <cell r="G81" t="str">
            <v>BHUME 3 RUKUM EAST</v>
          </cell>
          <cell r="H81">
            <v>35</v>
          </cell>
          <cell r="I81">
            <v>22</v>
          </cell>
          <cell r="J81">
            <v>57</v>
          </cell>
          <cell r="L81">
            <v>32</v>
          </cell>
          <cell r="M81">
            <v>21</v>
          </cell>
          <cell r="N81">
            <v>53</v>
          </cell>
          <cell r="P81">
            <v>43</v>
          </cell>
          <cell r="R81">
            <v>30</v>
          </cell>
          <cell r="S81">
            <v>20</v>
          </cell>
          <cell r="T81">
            <v>50</v>
          </cell>
          <cell r="V81">
            <v>38</v>
          </cell>
          <cell r="W81">
            <v>19</v>
          </cell>
          <cell r="X81">
            <v>57</v>
          </cell>
          <cell r="Z81">
            <v>14</v>
          </cell>
          <cell r="AA81">
            <v>15</v>
          </cell>
          <cell r="AB81">
            <v>29</v>
          </cell>
          <cell r="AD81">
            <v>18</v>
          </cell>
          <cell r="AE81">
            <v>16</v>
          </cell>
          <cell r="AF81">
            <v>34</v>
          </cell>
          <cell r="AH81">
            <v>33</v>
          </cell>
          <cell r="AI81">
            <v>34</v>
          </cell>
          <cell r="AJ81">
            <v>67</v>
          </cell>
          <cell r="AL81">
            <v>21</v>
          </cell>
          <cell r="AM81">
            <v>33</v>
          </cell>
          <cell r="AN81">
            <v>54</v>
          </cell>
        </row>
        <row r="82">
          <cell r="A82">
            <v>79</v>
          </cell>
          <cell r="B82">
            <v>752079</v>
          </cell>
          <cell r="C82" t="str">
            <v>TEJMAYA SHRESTHA</v>
          </cell>
          <cell r="D82" t="str">
            <v>2058/03/21</v>
          </cell>
          <cell r="E82" t="str">
            <v>KAMARA SHRESTHA</v>
          </cell>
          <cell r="F82" t="str">
            <v>BHADU KUMARI SHRESTHA</v>
          </cell>
          <cell r="G82" t="str">
            <v>BHUME 3 RUKUM EAST</v>
          </cell>
          <cell r="H82">
            <v>52</v>
          </cell>
          <cell r="I82">
            <v>22</v>
          </cell>
          <cell r="J82">
            <v>74</v>
          </cell>
          <cell r="L82">
            <v>43</v>
          </cell>
          <cell r="M82">
            <v>23</v>
          </cell>
          <cell r="N82">
            <v>57</v>
          </cell>
          <cell r="P82">
            <v>52</v>
          </cell>
          <cell r="R82">
            <v>43</v>
          </cell>
          <cell r="S82">
            <v>23</v>
          </cell>
          <cell r="T82">
            <v>66</v>
          </cell>
          <cell r="V82">
            <v>50</v>
          </cell>
          <cell r="W82">
            <v>23</v>
          </cell>
          <cell r="X82">
            <v>73</v>
          </cell>
          <cell r="Z82">
            <v>22</v>
          </cell>
          <cell r="AA82">
            <v>17</v>
          </cell>
          <cell r="AB82">
            <v>39</v>
          </cell>
          <cell r="AD82">
            <v>17</v>
          </cell>
          <cell r="AE82">
            <v>15</v>
          </cell>
          <cell r="AF82">
            <v>32</v>
          </cell>
          <cell r="AH82">
            <v>35</v>
          </cell>
          <cell r="AI82">
            <v>40</v>
          </cell>
          <cell r="AJ82">
            <v>75</v>
          </cell>
          <cell r="AL82">
            <v>29</v>
          </cell>
          <cell r="AM82">
            <v>37</v>
          </cell>
          <cell r="AN82">
            <v>66</v>
          </cell>
        </row>
        <row r="83">
          <cell r="A83">
            <v>80</v>
          </cell>
          <cell r="B83">
            <v>752080</v>
          </cell>
          <cell r="C83" t="str">
            <v>TIRTHAMAN ROKA</v>
          </cell>
          <cell r="D83" t="str">
            <v>2058/09/21</v>
          </cell>
          <cell r="E83" t="str">
            <v>CHAM PRASAD ROKA</v>
          </cell>
          <cell r="F83" t="str">
            <v>RAKHI ROKA</v>
          </cell>
          <cell r="G83" t="str">
            <v>BHUME 3 RUKUM EAST</v>
          </cell>
          <cell r="H83">
            <v>42</v>
          </cell>
          <cell r="I83">
            <v>24</v>
          </cell>
          <cell r="J83">
            <v>66</v>
          </cell>
          <cell r="L83">
            <v>31</v>
          </cell>
          <cell r="M83">
            <v>19</v>
          </cell>
          <cell r="N83">
            <v>50</v>
          </cell>
          <cell r="P83">
            <v>44</v>
          </cell>
          <cell r="R83">
            <v>37</v>
          </cell>
          <cell r="S83">
            <v>20</v>
          </cell>
          <cell r="T83">
            <v>57</v>
          </cell>
          <cell r="V83">
            <v>42</v>
          </cell>
          <cell r="W83">
            <v>19</v>
          </cell>
          <cell r="X83">
            <v>61</v>
          </cell>
          <cell r="Z83">
            <v>16</v>
          </cell>
          <cell r="AA83">
            <v>16</v>
          </cell>
          <cell r="AB83">
            <v>32</v>
          </cell>
          <cell r="AD83">
            <v>15</v>
          </cell>
          <cell r="AE83">
            <v>15</v>
          </cell>
          <cell r="AF83">
            <v>30</v>
          </cell>
          <cell r="AH83">
            <v>30</v>
          </cell>
          <cell r="AI83">
            <v>35</v>
          </cell>
          <cell r="AJ83">
            <v>65</v>
          </cell>
          <cell r="AL83">
            <v>26</v>
          </cell>
          <cell r="AM83">
            <v>35</v>
          </cell>
          <cell r="AN83">
            <v>61</v>
          </cell>
        </row>
        <row r="84">
          <cell r="A84">
            <v>81</v>
          </cell>
          <cell r="B84">
            <v>752081</v>
          </cell>
          <cell r="C84" t="str">
            <v>ANITA SHRESTHA</v>
          </cell>
          <cell r="D84" t="str">
            <v>2061/03/15</v>
          </cell>
          <cell r="E84" t="str">
            <v>SHER BAHADUR SHRESTHA</v>
          </cell>
          <cell r="F84" t="str">
            <v>DIL KUMARI SHRESTHA</v>
          </cell>
          <cell r="G84" t="str">
            <v>BHUME 3 RUKUM EAST</v>
          </cell>
          <cell r="H84">
            <v>40</v>
          </cell>
          <cell r="I84">
            <v>22</v>
          </cell>
          <cell r="J84">
            <v>62</v>
          </cell>
          <cell r="L84">
            <v>35</v>
          </cell>
          <cell r="M84">
            <v>23</v>
          </cell>
          <cell r="N84">
            <v>58</v>
          </cell>
          <cell r="P84">
            <v>65</v>
          </cell>
          <cell r="R84">
            <v>39</v>
          </cell>
          <cell r="S84">
            <v>24</v>
          </cell>
          <cell r="T84">
            <v>63</v>
          </cell>
          <cell r="V84">
            <v>51</v>
          </cell>
          <cell r="W84">
            <v>24</v>
          </cell>
          <cell r="X84">
            <v>75</v>
          </cell>
          <cell r="Z84">
            <v>15</v>
          </cell>
          <cell r="AA84">
            <v>12</v>
          </cell>
          <cell r="AB84">
            <v>27</v>
          </cell>
          <cell r="AD84">
            <v>12</v>
          </cell>
          <cell r="AE84">
            <v>12</v>
          </cell>
          <cell r="AF84">
            <v>24</v>
          </cell>
          <cell r="AH84">
            <v>34</v>
          </cell>
          <cell r="AI84">
            <v>48</v>
          </cell>
          <cell r="AJ84">
            <v>82</v>
          </cell>
          <cell r="AL84">
            <v>24</v>
          </cell>
          <cell r="AM84">
            <v>48</v>
          </cell>
          <cell r="AN84">
            <v>72</v>
          </cell>
        </row>
        <row r="85">
          <cell r="A85">
            <v>82</v>
          </cell>
          <cell r="B85">
            <v>752082</v>
          </cell>
          <cell r="C85" t="str">
            <v>ANJANA MALLA</v>
          </cell>
          <cell r="D85" t="str">
            <v>2059/04/02</v>
          </cell>
          <cell r="E85" t="str">
            <v>BISHNU MALLA</v>
          </cell>
          <cell r="F85" t="str">
            <v>JUNMAYA BUDHA</v>
          </cell>
          <cell r="G85" t="str">
            <v>BHUME 3 RUKUM EAST</v>
          </cell>
          <cell r="H85">
            <v>56</v>
          </cell>
          <cell r="I85">
            <v>24</v>
          </cell>
          <cell r="J85">
            <v>80</v>
          </cell>
          <cell r="L85">
            <v>46</v>
          </cell>
          <cell r="M85">
            <v>24</v>
          </cell>
          <cell r="N85">
            <v>70</v>
          </cell>
          <cell r="P85">
            <v>54</v>
          </cell>
          <cell r="R85">
            <v>46</v>
          </cell>
          <cell r="S85">
            <v>23</v>
          </cell>
          <cell r="T85">
            <v>69</v>
          </cell>
          <cell r="V85">
            <v>52</v>
          </cell>
          <cell r="W85">
            <v>23</v>
          </cell>
          <cell r="X85">
            <v>75</v>
          </cell>
          <cell r="Z85">
            <v>27</v>
          </cell>
          <cell r="AA85">
            <v>19</v>
          </cell>
          <cell r="AB85">
            <v>46</v>
          </cell>
          <cell r="AD85">
            <v>23</v>
          </cell>
          <cell r="AE85">
            <v>24</v>
          </cell>
          <cell r="AF85">
            <v>47</v>
          </cell>
          <cell r="AH85">
            <v>38</v>
          </cell>
          <cell r="AI85">
            <v>49</v>
          </cell>
          <cell r="AJ85">
            <v>87</v>
          </cell>
          <cell r="AL85">
            <v>31</v>
          </cell>
          <cell r="AM85">
            <v>49</v>
          </cell>
          <cell r="AN85">
            <v>80</v>
          </cell>
        </row>
        <row r="86">
          <cell r="A86">
            <v>83</v>
          </cell>
          <cell r="B86">
            <v>752083</v>
          </cell>
          <cell r="C86" t="str">
            <v>BISHAL BUDHA MAGAR</v>
          </cell>
          <cell r="D86" t="str">
            <v>2060/11/06</v>
          </cell>
          <cell r="E86" t="str">
            <v>HUSER BUDHA</v>
          </cell>
          <cell r="F86" t="str">
            <v>JHULA BUDHA MAGAR</v>
          </cell>
          <cell r="G86" t="str">
            <v>BHUME 3 RUKUM EAST</v>
          </cell>
          <cell r="H86">
            <v>40</v>
          </cell>
          <cell r="I86">
            <v>24</v>
          </cell>
          <cell r="J86">
            <v>64</v>
          </cell>
          <cell r="L86">
            <v>38</v>
          </cell>
          <cell r="M86">
            <v>23</v>
          </cell>
          <cell r="N86">
            <v>61</v>
          </cell>
          <cell r="P86">
            <v>40</v>
          </cell>
          <cell r="R86">
            <v>30</v>
          </cell>
          <cell r="S86">
            <v>23</v>
          </cell>
          <cell r="T86">
            <v>53</v>
          </cell>
          <cell r="V86">
            <v>47</v>
          </cell>
          <cell r="W86">
            <v>24</v>
          </cell>
          <cell r="X86">
            <v>71</v>
          </cell>
          <cell r="Z86">
            <v>23</v>
          </cell>
          <cell r="AA86">
            <v>18</v>
          </cell>
          <cell r="AB86">
            <v>41</v>
          </cell>
          <cell r="AD86">
            <v>23</v>
          </cell>
          <cell r="AE86">
            <v>24</v>
          </cell>
          <cell r="AF86">
            <v>47</v>
          </cell>
          <cell r="AH86">
            <v>32</v>
          </cell>
          <cell r="AI86">
            <v>48</v>
          </cell>
          <cell r="AJ86">
            <v>80</v>
          </cell>
          <cell r="AL86">
            <v>31</v>
          </cell>
          <cell r="AM86">
            <v>49</v>
          </cell>
          <cell r="AN86">
            <v>80</v>
          </cell>
        </row>
        <row r="87">
          <cell r="A87">
            <v>84</v>
          </cell>
          <cell r="B87">
            <v>752084</v>
          </cell>
          <cell r="C87" t="str">
            <v>CHITRA ROKA</v>
          </cell>
          <cell r="D87" t="str">
            <v>2061/05/17</v>
          </cell>
          <cell r="E87" t="str">
            <v>DAL BAHADUR ROKA</v>
          </cell>
          <cell r="F87" t="str">
            <v>MINA ROKA</v>
          </cell>
          <cell r="G87" t="str">
            <v>MUSIKOT 7 RUKUM WEST</v>
          </cell>
          <cell r="H87">
            <v>30</v>
          </cell>
          <cell r="I87">
            <v>20</v>
          </cell>
          <cell r="J87">
            <v>50</v>
          </cell>
          <cell r="L87">
            <v>32</v>
          </cell>
          <cell r="M87">
            <v>21</v>
          </cell>
          <cell r="N87">
            <v>53</v>
          </cell>
          <cell r="P87">
            <v>40</v>
          </cell>
          <cell r="R87">
            <v>30</v>
          </cell>
          <cell r="S87">
            <v>23</v>
          </cell>
          <cell r="T87">
            <v>53</v>
          </cell>
          <cell r="V87">
            <v>39</v>
          </cell>
          <cell r="W87">
            <v>22</v>
          </cell>
          <cell r="X87">
            <v>61</v>
          </cell>
          <cell r="Z87">
            <v>20</v>
          </cell>
          <cell r="AA87">
            <v>15</v>
          </cell>
          <cell r="AB87">
            <v>35</v>
          </cell>
          <cell r="AD87">
            <v>18</v>
          </cell>
          <cell r="AE87">
            <v>20</v>
          </cell>
          <cell r="AF87">
            <v>38</v>
          </cell>
          <cell r="AH87">
            <v>34</v>
          </cell>
          <cell r="AI87">
            <v>46</v>
          </cell>
          <cell r="AJ87">
            <v>80</v>
          </cell>
          <cell r="AL87">
            <v>26</v>
          </cell>
          <cell r="AM87">
            <v>47</v>
          </cell>
          <cell r="AN87">
            <v>73</v>
          </cell>
        </row>
        <row r="88">
          <cell r="A88">
            <v>85</v>
          </cell>
          <cell r="B88">
            <v>752085</v>
          </cell>
          <cell r="C88" t="str">
            <v>MANISHA B.K.</v>
          </cell>
          <cell r="D88" t="str">
            <v>2058/11/24</v>
          </cell>
          <cell r="E88" t="str">
            <v>PURNE KAMI</v>
          </cell>
          <cell r="F88" t="str">
            <v>CHITA KUMARI KAMI</v>
          </cell>
          <cell r="G88" t="str">
            <v>BHUME 3 RUKUM EAST</v>
          </cell>
          <cell r="H88">
            <v>38</v>
          </cell>
          <cell r="I88">
            <v>20</v>
          </cell>
          <cell r="J88">
            <v>58</v>
          </cell>
          <cell r="L88">
            <v>30</v>
          </cell>
          <cell r="M88">
            <v>20</v>
          </cell>
          <cell r="N88">
            <v>50</v>
          </cell>
          <cell r="P88">
            <v>40</v>
          </cell>
          <cell r="R88">
            <v>30</v>
          </cell>
          <cell r="S88">
            <v>24</v>
          </cell>
          <cell r="T88">
            <v>54</v>
          </cell>
          <cell r="V88">
            <v>37</v>
          </cell>
          <cell r="W88">
            <v>23</v>
          </cell>
          <cell r="X88">
            <v>60</v>
          </cell>
          <cell r="Z88">
            <v>20</v>
          </cell>
          <cell r="AA88">
            <v>15</v>
          </cell>
          <cell r="AB88">
            <v>35</v>
          </cell>
          <cell r="AD88">
            <v>20</v>
          </cell>
          <cell r="AE88">
            <v>20</v>
          </cell>
          <cell r="AF88">
            <v>40</v>
          </cell>
          <cell r="AH88">
            <v>41</v>
          </cell>
          <cell r="AI88">
            <v>48</v>
          </cell>
          <cell r="AJ88">
            <v>89</v>
          </cell>
          <cell r="AL88">
            <v>21</v>
          </cell>
          <cell r="AM88">
            <v>47</v>
          </cell>
          <cell r="AN88">
            <v>68</v>
          </cell>
        </row>
        <row r="89">
          <cell r="A89">
            <v>86</v>
          </cell>
          <cell r="B89">
            <v>752086</v>
          </cell>
          <cell r="C89" t="str">
            <v>MONIKA PUN MAGAR</v>
          </cell>
          <cell r="D89" t="str">
            <v>2060/11/05</v>
          </cell>
          <cell r="E89" t="str">
            <v>LILA PRASAD PUN</v>
          </cell>
          <cell r="F89" t="str">
            <v>CHANDRAKALA PUN</v>
          </cell>
          <cell r="G89" t="str">
            <v>BHUME 3 RUKUM EAST</v>
          </cell>
          <cell r="H89">
            <v>42</v>
          </cell>
          <cell r="I89">
            <v>23</v>
          </cell>
          <cell r="J89">
            <v>65</v>
          </cell>
          <cell r="L89">
            <v>43</v>
          </cell>
          <cell r="M89">
            <v>24</v>
          </cell>
          <cell r="N89">
            <v>67</v>
          </cell>
          <cell r="P89">
            <v>50</v>
          </cell>
          <cell r="R89">
            <v>30</v>
          </cell>
          <cell r="S89">
            <v>23</v>
          </cell>
          <cell r="T89">
            <v>53</v>
          </cell>
          <cell r="V89">
            <v>40</v>
          </cell>
          <cell r="W89">
            <v>23</v>
          </cell>
          <cell r="X89">
            <v>63</v>
          </cell>
          <cell r="Z89">
            <v>23</v>
          </cell>
          <cell r="AA89">
            <v>18</v>
          </cell>
          <cell r="AB89">
            <v>41</v>
          </cell>
          <cell r="AD89">
            <v>22</v>
          </cell>
          <cell r="AE89">
            <v>24</v>
          </cell>
          <cell r="AF89">
            <v>46</v>
          </cell>
          <cell r="AH89">
            <v>32</v>
          </cell>
          <cell r="AI89">
            <v>48</v>
          </cell>
          <cell r="AJ89">
            <v>80</v>
          </cell>
          <cell r="AL89">
            <v>20</v>
          </cell>
          <cell r="AM89">
            <v>48</v>
          </cell>
          <cell r="AN89">
            <v>68</v>
          </cell>
        </row>
        <row r="90">
          <cell r="A90">
            <v>87</v>
          </cell>
          <cell r="B90">
            <v>752087</v>
          </cell>
          <cell r="C90" t="str">
            <v>NIRUTA RAMAJALI</v>
          </cell>
          <cell r="D90" t="str">
            <v>2062/10/07</v>
          </cell>
          <cell r="E90" t="str">
            <v>OM PRAKASH B.K.</v>
          </cell>
          <cell r="F90" t="str">
            <v>ICHCHHA B.K.</v>
          </cell>
          <cell r="G90" t="str">
            <v>BHUME 3 RUKUM EAST</v>
          </cell>
          <cell r="H90">
            <v>48</v>
          </cell>
          <cell r="I90">
            <v>22</v>
          </cell>
          <cell r="J90">
            <v>70</v>
          </cell>
          <cell r="L90">
            <v>46</v>
          </cell>
          <cell r="M90">
            <v>22</v>
          </cell>
          <cell r="N90">
            <v>68</v>
          </cell>
          <cell r="P90">
            <v>40</v>
          </cell>
          <cell r="R90">
            <v>48</v>
          </cell>
          <cell r="S90">
            <v>23</v>
          </cell>
          <cell r="T90">
            <v>71</v>
          </cell>
          <cell r="V90">
            <v>60</v>
          </cell>
          <cell r="W90">
            <v>23</v>
          </cell>
          <cell r="X90">
            <v>83</v>
          </cell>
          <cell r="Z90">
            <v>21</v>
          </cell>
          <cell r="AA90">
            <v>16</v>
          </cell>
          <cell r="AB90">
            <v>37</v>
          </cell>
          <cell r="AD90">
            <v>24</v>
          </cell>
          <cell r="AE90">
            <v>24</v>
          </cell>
          <cell r="AF90">
            <v>48</v>
          </cell>
          <cell r="AH90">
            <v>39</v>
          </cell>
          <cell r="AI90">
            <v>48</v>
          </cell>
          <cell r="AJ90">
            <v>87</v>
          </cell>
          <cell r="AL90">
            <v>28</v>
          </cell>
          <cell r="AM90">
            <v>49</v>
          </cell>
          <cell r="AN90">
            <v>77</v>
          </cell>
        </row>
        <row r="91">
          <cell r="A91">
            <v>88</v>
          </cell>
          <cell r="B91">
            <v>752088</v>
          </cell>
          <cell r="C91" t="str">
            <v>PRAKASH SUNAR</v>
          </cell>
          <cell r="D91" t="str">
            <v>2060/10/12</v>
          </cell>
          <cell r="E91" t="str">
            <v>NADBIR KAMI</v>
          </cell>
          <cell r="F91" t="str">
            <v>JOKHAMAYA KAMI</v>
          </cell>
          <cell r="G91" t="str">
            <v>BHUME 3 RUKUM EAST</v>
          </cell>
          <cell r="H91">
            <v>48</v>
          </cell>
          <cell r="I91">
            <v>24</v>
          </cell>
          <cell r="J91">
            <v>72</v>
          </cell>
          <cell r="L91">
            <v>48</v>
          </cell>
          <cell r="M91">
            <v>24</v>
          </cell>
          <cell r="N91">
            <v>72</v>
          </cell>
          <cell r="P91">
            <v>73</v>
          </cell>
          <cell r="R91">
            <v>49</v>
          </cell>
          <cell r="S91">
            <v>24</v>
          </cell>
          <cell r="T91">
            <v>73</v>
          </cell>
          <cell r="V91">
            <v>60</v>
          </cell>
          <cell r="W91">
            <v>24</v>
          </cell>
          <cell r="X91">
            <v>84</v>
          </cell>
          <cell r="Z91">
            <v>27</v>
          </cell>
          <cell r="AA91">
            <v>19</v>
          </cell>
          <cell r="AB91">
            <v>46</v>
          </cell>
          <cell r="AD91">
            <v>23</v>
          </cell>
          <cell r="AE91">
            <v>24</v>
          </cell>
          <cell r="AF91">
            <v>47</v>
          </cell>
          <cell r="AH91">
            <v>36</v>
          </cell>
          <cell r="AI91">
            <v>48</v>
          </cell>
          <cell r="AJ91">
            <v>84</v>
          </cell>
          <cell r="AL91">
            <v>32</v>
          </cell>
          <cell r="AM91">
            <v>49</v>
          </cell>
          <cell r="AN91">
            <v>81</v>
          </cell>
        </row>
        <row r="92">
          <cell r="A92">
            <v>89</v>
          </cell>
          <cell r="B92">
            <v>752089</v>
          </cell>
          <cell r="C92" t="str">
            <v>RAJESH SUNAR</v>
          </cell>
          <cell r="D92" t="str">
            <v>2060/04/08</v>
          </cell>
          <cell r="E92" t="str">
            <v>CHANDRA SINGH KAMI</v>
          </cell>
          <cell r="F92" t="str">
            <v>KISHANMATI KAMI</v>
          </cell>
          <cell r="G92" t="str">
            <v>BHUME 3 RUKUM EAST</v>
          </cell>
          <cell r="H92">
            <v>43</v>
          </cell>
          <cell r="I92">
            <v>23</v>
          </cell>
          <cell r="J92">
            <v>66</v>
          </cell>
          <cell r="L92">
            <v>30</v>
          </cell>
          <cell r="M92">
            <v>23</v>
          </cell>
          <cell r="N92">
            <v>53</v>
          </cell>
          <cell r="P92">
            <v>50</v>
          </cell>
          <cell r="R92">
            <v>44</v>
          </cell>
          <cell r="S92">
            <v>23</v>
          </cell>
          <cell r="T92">
            <v>67</v>
          </cell>
          <cell r="V92">
            <v>57</v>
          </cell>
          <cell r="W92">
            <v>24</v>
          </cell>
          <cell r="X92">
            <v>81</v>
          </cell>
          <cell r="Z92">
            <v>26</v>
          </cell>
          <cell r="AA92">
            <v>18</v>
          </cell>
          <cell r="AB92">
            <v>44</v>
          </cell>
          <cell r="AD92">
            <v>23</v>
          </cell>
          <cell r="AE92">
            <v>24</v>
          </cell>
          <cell r="AF92">
            <v>47</v>
          </cell>
          <cell r="AH92">
            <v>40</v>
          </cell>
          <cell r="AI92">
            <v>48</v>
          </cell>
          <cell r="AJ92">
            <v>88</v>
          </cell>
          <cell r="AL92">
            <v>32</v>
          </cell>
          <cell r="AM92">
            <v>48</v>
          </cell>
          <cell r="AN92">
            <v>80</v>
          </cell>
        </row>
        <row r="93">
          <cell r="A93">
            <v>90</v>
          </cell>
          <cell r="B93">
            <v>752090</v>
          </cell>
          <cell r="C93" t="str">
            <v>TIRSANA GURUNG</v>
          </cell>
          <cell r="D93" t="str">
            <v>2061/04/21</v>
          </cell>
          <cell r="E93" t="str">
            <v>BAL BAHADUR GURUNG</v>
          </cell>
          <cell r="F93" t="str">
            <v>SHAIMALI GURUNG</v>
          </cell>
          <cell r="G93" t="str">
            <v>BHUME 3 RUKUM EAST</v>
          </cell>
          <cell r="H93">
            <v>43</v>
          </cell>
          <cell r="I93">
            <v>22</v>
          </cell>
          <cell r="J93">
            <v>65</v>
          </cell>
          <cell r="L93">
            <v>33</v>
          </cell>
          <cell r="M93">
            <v>22</v>
          </cell>
          <cell r="N93">
            <v>55</v>
          </cell>
          <cell r="P93">
            <v>48</v>
          </cell>
          <cell r="R93">
            <v>42</v>
          </cell>
          <cell r="S93">
            <v>23</v>
          </cell>
          <cell r="T93">
            <v>65</v>
          </cell>
          <cell r="V93">
            <v>55</v>
          </cell>
          <cell r="W93">
            <v>24</v>
          </cell>
          <cell r="X93">
            <v>79</v>
          </cell>
          <cell r="Z93">
            <v>23</v>
          </cell>
          <cell r="AA93">
            <v>18</v>
          </cell>
          <cell r="AB93">
            <v>41</v>
          </cell>
          <cell r="AD93">
            <v>23</v>
          </cell>
          <cell r="AE93">
            <v>24</v>
          </cell>
          <cell r="AF93">
            <v>47</v>
          </cell>
          <cell r="AH93">
            <v>37</v>
          </cell>
          <cell r="AI93">
            <v>48</v>
          </cell>
          <cell r="AJ93">
            <v>85</v>
          </cell>
          <cell r="AL93">
            <v>30</v>
          </cell>
          <cell r="AM93">
            <v>48</v>
          </cell>
          <cell r="AN93">
            <v>78</v>
          </cell>
        </row>
        <row r="94">
          <cell r="A94">
            <v>91</v>
          </cell>
          <cell r="B94">
            <v>752091</v>
          </cell>
          <cell r="C94" t="str">
            <v>YAM BAHADUR SUNAR</v>
          </cell>
          <cell r="D94" t="str">
            <v>2057/06/18</v>
          </cell>
          <cell r="E94" t="str">
            <v>BONGCHE KAMI</v>
          </cell>
          <cell r="F94" t="str">
            <v>PURNA KAMI</v>
          </cell>
          <cell r="G94" t="str">
            <v>BHUME 3 RUKUM EAST</v>
          </cell>
          <cell r="H94">
            <v>43</v>
          </cell>
          <cell r="I94">
            <v>24</v>
          </cell>
          <cell r="J94">
            <v>67</v>
          </cell>
          <cell r="L94">
            <v>32</v>
          </cell>
          <cell r="M94">
            <v>24</v>
          </cell>
          <cell r="N94">
            <v>56</v>
          </cell>
          <cell r="P94">
            <v>40</v>
          </cell>
          <cell r="R94">
            <v>45</v>
          </cell>
          <cell r="S94">
            <v>24</v>
          </cell>
          <cell r="T94">
            <v>69</v>
          </cell>
          <cell r="V94">
            <v>56</v>
          </cell>
          <cell r="W94">
            <v>23</v>
          </cell>
          <cell r="X94">
            <v>79</v>
          </cell>
          <cell r="Z94">
            <v>25</v>
          </cell>
          <cell r="AA94">
            <v>18</v>
          </cell>
          <cell r="AB94">
            <v>43</v>
          </cell>
          <cell r="AD94">
            <v>24</v>
          </cell>
          <cell r="AE94">
            <v>24</v>
          </cell>
          <cell r="AF94">
            <v>48</v>
          </cell>
          <cell r="AH94">
            <v>31</v>
          </cell>
          <cell r="AI94">
            <v>48</v>
          </cell>
          <cell r="AJ94">
            <v>79</v>
          </cell>
          <cell r="AL94">
            <v>22</v>
          </cell>
          <cell r="AM94">
            <v>48</v>
          </cell>
          <cell r="AN94">
            <v>70</v>
          </cell>
        </row>
        <row r="95">
          <cell r="A95">
            <v>92</v>
          </cell>
          <cell r="B95">
            <v>752092</v>
          </cell>
          <cell r="H95">
            <v>31</v>
          </cell>
          <cell r="I95">
            <v>13</v>
          </cell>
          <cell r="J95">
            <v>44</v>
          </cell>
          <cell r="L95">
            <v>31</v>
          </cell>
          <cell r="M95">
            <v>13</v>
          </cell>
          <cell r="N95">
            <v>44</v>
          </cell>
          <cell r="P95">
            <v>41</v>
          </cell>
          <cell r="R95">
            <v>32</v>
          </cell>
          <cell r="S95">
            <v>14</v>
          </cell>
          <cell r="T95">
            <v>46</v>
          </cell>
          <cell r="V95">
            <v>42</v>
          </cell>
          <cell r="W95">
            <v>11</v>
          </cell>
          <cell r="X95">
            <v>53</v>
          </cell>
          <cell r="Z95">
            <v>14</v>
          </cell>
          <cell r="AA95">
            <v>10</v>
          </cell>
          <cell r="AB95">
            <v>24</v>
          </cell>
          <cell r="AD95">
            <v>11</v>
          </cell>
          <cell r="AE95">
            <v>10</v>
          </cell>
          <cell r="AF95">
            <v>21</v>
          </cell>
          <cell r="AH95">
            <v>26</v>
          </cell>
          <cell r="AI95">
            <v>20</v>
          </cell>
          <cell r="AJ95">
            <v>46</v>
          </cell>
          <cell r="AL95">
            <v>28</v>
          </cell>
          <cell r="AM95">
            <v>23</v>
          </cell>
          <cell r="AN95">
            <v>51</v>
          </cell>
        </row>
        <row r="96">
          <cell r="A96">
            <v>93</v>
          </cell>
          <cell r="B96">
            <v>752093</v>
          </cell>
          <cell r="C96" t="str">
            <v>BISHAL SUNAR</v>
          </cell>
          <cell r="D96" t="str">
            <v>2060/01/15</v>
          </cell>
          <cell r="E96" t="str">
            <v>LAHAR BAHADUR SUNAR</v>
          </cell>
          <cell r="F96" t="str">
            <v>INDRA KUMARI SUNAR</v>
          </cell>
          <cell r="G96" t="str">
            <v>BHUME 3 RUKUM EAST</v>
          </cell>
          <cell r="H96">
            <v>37</v>
          </cell>
          <cell r="I96">
            <v>15</v>
          </cell>
          <cell r="J96">
            <v>52</v>
          </cell>
          <cell r="L96">
            <v>30</v>
          </cell>
          <cell r="M96">
            <v>13</v>
          </cell>
          <cell r="N96">
            <v>43</v>
          </cell>
          <cell r="P96">
            <v>49</v>
          </cell>
          <cell r="R96">
            <v>40</v>
          </cell>
          <cell r="S96">
            <v>16</v>
          </cell>
          <cell r="T96">
            <v>56</v>
          </cell>
          <cell r="V96">
            <v>46</v>
          </cell>
          <cell r="W96">
            <v>11</v>
          </cell>
          <cell r="X96">
            <v>57</v>
          </cell>
          <cell r="Z96">
            <v>13</v>
          </cell>
          <cell r="AA96">
            <v>10</v>
          </cell>
          <cell r="AB96">
            <v>23</v>
          </cell>
          <cell r="AD96">
            <v>10</v>
          </cell>
          <cell r="AE96">
            <v>10</v>
          </cell>
          <cell r="AF96">
            <v>20</v>
          </cell>
          <cell r="AH96">
            <v>25</v>
          </cell>
          <cell r="AI96">
            <v>20</v>
          </cell>
          <cell r="AJ96">
            <v>45</v>
          </cell>
          <cell r="AL96">
            <v>25</v>
          </cell>
          <cell r="AM96">
            <v>25</v>
          </cell>
          <cell r="AN96">
            <v>50</v>
          </cell>
        </row>
        <row r="97">
          <cell r="A97">
            <v>94</v>
          </cell>
          <cell r="B97">
            <v>752094</v>
          </cell>
          <cell r="C97" t="str">
            <v>DHANPURA ROKA</v>
          </cell>
          <cell r="D97" t="str">
            <v>2061/06/08</v>
          </cell>
          <cell r="E97" t="str">
            <v>SUK PRASAD ROKA</v>
          </cell>
          <cell r="F97" t="str">
            <v>MANBHUJA ROKA</v>
          </cell>
          <cell r="G97" t="str">
            <v>BHUME 3 RUKUM EAST</v>
          </cell>
          <cell r="H97">
            <v>31</v>
          </cell>
          <cell r="I97">
            <v>12</v>
          </cell>
          <cell r="J97">
            <v>43</v>
          </cell>
          <cell r="L97">
            <v>30</v>
          </cell>
          <cell r="M97">
            <v>10</v>
          </cell>
          <cell r="N97">
            <v>40</v>
          </cell>
          <cell r="P97">
            <v>51</v>
          </cell>
          <cell r="R97">
            <v>31</v>
          </cell>
          <cell r="S97">
            <v>15</v>
          </cell>
          <cell r="T97">
            <v>46</v>
          </cell>
          <cell r="V97">
            <v>40</v>
          </cell>
          <cell r="W97">
            <v>10</v>
          </cell>
          <cell r="X97">
            <v>50</v>
          </cell>
          <cell r="Z97">
            <v>12</v>
          </cell>
          <cell r="AA97">
            <v>9</v>
          </cell>
          <cell r="AB97">
            <v>21</v>
          </cell>
          <cell r="AD97">
            <v>10</v>
          </cell>
          <cell r="AE97">
            <v>10</v>
          </cell>
          <cell r="AF97">
            <v>20</v>
          </cell>
          <cell r="AH97">
            <v>21</v>
          </cell>
          <cell r="AI97">
            <v>20</v>
          </cell>
          <cell r="AJ97">
            <v>41</v>
          </cell>
          <cell r="AL97">
            <v>23</v>
          </cell>
          <cell r="AM97">
            <v>21</v>
          </cell>
          <cell r="AN97">
            <v>44</v>
          </cell>
        </row>
        <row r="98">
          <cell r="A98">
            <v>95</v>
          </cell>
          <cell r="B98">
            <v>752095</v>
          </cell>
          <cell r="C98" t="str">
            <v>HIMAL BUDHA</v>
          </cell>
          <cell r="D98" t="str">
            <v>2060/01/04</v>
          </cell>
          <cell r="E98" t="str">
            <v>TEK PRASAD BUDHA</v>
          </cell>
          <cell r="F98" t="str">
            <v>DIL KUMARI BUDHA</v>
          </cell>
          <cell r="G98" t="str">
            <v>BHUME 2 RUKUM EAST</v>
          </cell>
          <cell r="H98">
            <v>33</v>
          </cell>
          <cell r="I98">
            <v>14</v>
          </cell>
          <cell r="J98">
            <v>47</v>
          </cell>
          <cell r="L98">
            <v>30</v>
          </cell>
          <cell r="M98">
            <v>10</v>
          </cell>
          <cell r="N98">
            <v>40</v>
          </cell>
          <cell r="P98">
            <v>48</v>
          </cell>
          <cell r="R98">
            <v>30</v>
          </cell>
          <cell r="S98">
            <v>14</v>
          </cell>
          <cell r="T98">
            <v>44</v>
          </cell>
          <cell r="V98">
            <v>37</v>
          </cell>
          <cell r="W98">
            <v>10</v>
          </cell>
          <cell r="X98">
            <v>47</v>
          </cell>
          <cell r="Z98">
            <v>12</v>
          </cell>
          <cell r="AA98">
            <v>8</v>
          </cell>
          <cell r="AB98">
            <v>20</v>
          </cell>
          <cell r="AD98">
            <v>10</v>
          </cell>
          <cell r="AE98">
            <v>10</v>
          </cell>
          <cell r="AF98">
            <v>20</v>
          </cell>
          <cell r="AH98">
            <v>20</v>
          </cell>
          <cell r="AI98">
            <v>20</v>
          </cell>
          <cell r="AJ98">
            <v>40</v>
          </cell>
          <cell r="AL98">
            <v>24</v>
          </cell>
          <cell r="AM98">
            <v>20</v>
          </cell>
          <cell r="AN98">
            <v>44</v>
          </cell>
        </row>
        <row r="99">
          <cell r="A99">
            <v>96</v>
          </cell>
          <cell r="B99">
            <v>752096</v>
          </cell>
          <cell r="C99" t="str">
            <v>JAMUNA ROKA MAGAR</v>
          </cell>
          <cell r="D99" t="str">
            <v>2060/11/29</v>
          </cell>
          <cell r="E99" t="str">
            <v>SHYAM PRASAD ROKA</v>
          </cell>
          <cell r="F99" t="str">
            <v>TULASI KUMARI ROKA</v>
          </cell>
          <cell r="G99" t="str">
            <v>BHUME 3 RUKUM EAST</v>
          </cell>
          <cell r="H99">
            <v>31</v>
          </cell>
          <cell r="I99">
            <v>13</v>
          </cell>
          <cell r="J99">
            <v>44</v>
          </cell>
          <cell r="L99">
            <v>30</v>
          </cell>
          <cell r="M99">
            <v>11</v>
          </cell>
          <cell r="N99">
            <v>41</v>
          </cell>
          <cell r="P99">
            <v>41</v>
          </cell>
          <cell r="R99">
            <v>30</v>
          </cell>
          <cell r="S99">
            <v>13</v>
          </cell>
          <cell r="T99">
            <v>43</v>
          </cell>
          <cell r="V99">
            <v>44</v>
          </cell>
          <cell r="W99">
            <v>10</v>
          </cell>
          <cell r="X99">
            <v>54</v>
          </cell>
          <cell r="Z99">
            <v>13</v>
          </cell>
          <cell r="AA99">
            <v>9</v>
          </cell>
          <cell r="AB99">
            <v>22</v>
          </cell>
          <cell r="AD99">
            <v>10</v>
          </cell>
          <cell r="AE99">
            <v>10</v>
          </cell>
          <cell r="AF99">
            <v>20</v>
          </cell>
          <cell r="AH99">
            <v>20</v>
          </cell>
          <cell r="AI99">
            <v>20</v>
          </cell>
          <cell r="AJ99">
            <v>40</v>
          </cell>
          <cell r="AL99">
            <v>25</v>
          </cell>
          <cell r="AM99">
            <v>22</v>
          </cell>
          <cell r="AN99">
            <v>47</v>
          </cell>
        </row>
        <row r="100">
          <cell r="A100">
            <v>97</v>
          </cell>
          <cell r="B100">
            <v>752097</v>
          </cell>
          <cell r="C100" t="str">
            <v>JITMAN ROKA MAGAR</v>
          </cell>
          <cell r="D100" t="str">
            <v>2062/08/25</v>
          </cell>
          <cell r="E100" t="str">
            <v>BISHNU ROKA MAGAR</v>
          </cell>
          <cell r="F100" t="str">
            <v>AASA KUMARI ROKA MAGAR</v>
          </cell>
          <cell r="G100" t="str">
            <v>BHUME 3 RUKUM EAST</v>
          </cell>
          <cell r="H100">
            <v>30</v>
          </cell>
          <cell r="I100">
            <v>14</v>
          </cell>
          <cell r="J100">
            <v>44</v>
          </cell>
          <cell r="L100">
            <v>30</v>
          </cell>
          <cell r="M100">
            <v>10</v>
          </cell>
          <cell r="N100">
            <v>40</v>
          </cell>
          <cell r="P100">
            <v>43</v>
          </cell>
          <cell r="R100">
            <v>32</v>
          </cell>
          <cell r="S100">
            <v>14</v>
          </cell>
          <cell r="T100">
            <v>46</v>
          </cell>
          <cell r="V100">
            <v>46</v>
          </cell>
          <cell r="W100">
            <v>10</v>
          </cell>
          <cell r="X100">
            <v>56</v>
          </cell>
          <cell r="Z100">
            <v>13</v>
          </cell>
          <cell r="AA100">
            <v>8</v>
          </cell>
          <cell r="AB100">
            <v>21</v>
          </cell>
          <cell r="AD100">
            <v>11</v>
          </cell>
          <cell r="AE100">
            <v>10</v>
          </cell>
          <cell r="AF100">
            <v>21</v>
          </cell>
          <cell r="AH100">
            <v>23</v>
          </cell>
          <cell r="AI100">
            <v>20</v>
          </cell>
          <cell r="AJ100">
            <v>43</v>
          </cell>
          <cell r="AL100">
            <v>22</v>
          </cell>
          <cell r="AM100">
            <v>21</v>
          </cell>
          <cell r="AN100">
            <v>43</v>
          </cell>
        </row>
        <row r="101">
          <cell r="A101">
            <v>98</v>
          </cell>
          <cell r="B101">
            <v>752098</v>
          </cell>
          <cell r="C101" t="str">
            <v>MILAN BUDHA</v>
          </cell>
          <cell r="D101" t="str">
            <v>2059/10/15</v>
          </cell>
          <cell r="E101" t="str">
            <v>MADAN KUMAR BUDHA</v>
          </cell>
          <cell r="F101" t="str">
            <v>JALA BUDHA</v>
          </cell>
          <cell r="G101" t="str">
            <v>BHUME 2 RUKUM EAST</v>
          </cell>
          <cell r="H101">
            <v>30</v>
          </cell>
          <cell r="I101">
            <v>13</v>
          </cell>
          <cell r="J101">
            <v>43</v>
          </cell>
          <cell r="L101">
            <v>30</v>
          </cell>
          <cell r="M101">
            <v>10</v>
          </cell>
          <cell r="N101">
            <v>40</v>
          </cell>
          <cell r="P101">
            <v>48</v>
          </cell>
          <cell r="R101">
            <v>30</v>
          </cell>
          <cell r="S101">
            <v>12</v>
          </cell>
          <cell r="T101">
            <v>42</v>
          </cell>
          <cell r="V101">
            <v>34</v>
          </cell>
          <cell r="W101">
            <v>10</v>
          </cell>
          <cell r="X101">
            <v>44</v>
          </cell>
          <cell r="Z101">
            <v>12</v>
          </cell>
          <cell r="AA101">
            <v>8</v>
          </cell>
          <cell r="AB101">
            <v>20</v>
          </cell>
          <cell r="AD101">
            <v>10</v>
          </cell>
          <cell r="AE101">
            <v>10</v>
          </cell>
          <cell r="AF101">
            <v>20</v>
          </cell>
          <cell r="AH101">
            <v>20</v>
          </cell>
          <cell r="AI101">
            <v>20</v>
          </cell>
          <cell r="AJ101">
            <v>40</v>
          </cell>
          <cell r="AL101">
            <v>22</v>
          </cell>
          <cell r="AM101">
            <v>20</v>
          </cell>
          <cell r="AN101">
            <v>42</v>
          </cell>
        </row>
        <row r="102">
          <cell r="A102">
            <v>99</v>
          </cell>
          <cell r="B102">
            <v>752099</v>
          </cell>
          <cell r="C102" t="str">
            <v>PRABESH PUN MAGAR</v>
          </cell>
          <cell r="D102" t="str">
            <v>2060/12/26</v>
          </cell>
          <cell r="E102" t="str">
            <v>TEJLAL PUN</v>
          </cell>
          <cell r="F102" t="str">
            <v>RAMLAGI PUN</v>
          </cell>
          <cell r="G102" t="str">
            <v>PUTHAUTTARGANGA 12 RUKUM EAST</v>
          </cell>
          <cell r="H102">
            <v>38</v>
          </cell>
          <cell r="I102">
            <v>17</v>
          </cell>
          <cell r="J102">
            <v>55</v>
          </cell>
          <cell r="L102">
            <v>30</v>
          </cell>
          <cell r="M102">
            <v>15</v>
          </cell>
          <cell r="N102">
            <v>45</v>
          </cell>
          <cell r="P102">
            <v>46</v>
          </cell>
          <cell r="R102">
            <v>38</v>
          </cell>
          <cell r="S102">
            <v>15</v>
          </cell>
          <cell r="T102">
            <v>53</v>
          </cell>
          <cell r="V102">
            <v>46</v>
          </cell>
          <cell r="W102">
            <v>12</v>
          </cell>
          <cell r="X102">
            <v>58</v>
          </cell>
          <cell r="Z102">
            <v>15</v>
          </cell>
          <cell r="AA102">
            <v>11</v>
          </cell>
          <cell r="AB102">
            <v>26</v>
          </cell>
          <cell r="AD102">
            <v>13</v>
          </cell>
          <cell r="AE102">
            <v>10</v>
          </cell>
          <cell r="AF102">
            <v>23</v>
          </cell>
          <cell r="AH102">
            <v>25</v>
          </cell>
          <cell r="AI102">
            <v>20</v>
          </cell>
          <cell r="AJ102">
            <v>45</v>
          </cell>
          <cell r="AL102">
            <v>30</v>
          </cell>
          <cell r="AM102">
            <v>23</v>
          </cell>
          <cell r="AN102">
            <v>53</v>
          </cell>
        </row>
        <row r="103">
          <cell r="A103">
            <v>100</v>
          </cell>
          <cell r="B103">
            <v>752100</v>
          </cell>
          <cell r="C103" t="str">
            <v>RABINA SUNAR</v>
          </cell>
          <cell r="D103" t="str">
            <v>2062/11/17</v>
          </cell>
          <cell r="E103" t="str">
            <v>JAMLAL SUNAR</v>
          </cell>
          <cell r="F103" t="str">
            <v>PHIKRIMAYA SUNAR</v>
          </cell>
          <cell r="G103" t="str">
            <v>BHUME 3 RUKUM EAST</v>
          </cell>
          <cell r="H103">
            <v>30</v>
          </cell>
          <cell r="I103">
            <v>14</v>
          </cell>
          <cell r="J103">
            <v>44</v>
          </cell>
          <cell r="L103">
            <v>30</v>
          </cell>
          <cell r="M103">
            <v>10</v>
          </cell>
          <cell r="N103">
            <v>40</v>
          </cell>
          <cell r="P103">
            <v>49</v>
          </cell>
          <cell r="R103">
            <v>31</v>
          </cell>
          <cell r="S103">
            <v>14</v>
          </cell>
          <cell r="T103">
            <v>45</v>
          </cell>
          <cell r="V103">
            <v>40</v>
          </cell>
          <cell r="W103">
            <v>10</v>
          </cell>
          <cell r="X103">
            <v>50</v>
          </cell>
          <cell r="Z103">
            <v>12</v>
          </cell>
          <cell r="AA103">
            <v>9</v>
          </cell>
          <cell r="AB103">
            <v>21</v>
          </cell>
          <cell r="AD103">
            <v>10</v>
          </cell>
          <cell r="AE103">
            <v>10</v>
          </cell>
          <cell r="AF103">
            <v>20</v>
          </cell>
          <cell r="AH103">
            <v>21</v>
          </cell>
          <cell r="AI103">
            <v>20</v>
          </cell>
          <cell r="AJ103">
            <v>41</v>
          </cell>
          <cell r="AL103">
            <v>20</v>
          </cell>
          <cell r="AM103">
            <v>20</v>
          </cell>
          <cell r="AN103">
            <v>40</v>
          </cell>
        </row>
        <row r="104">
          <cell r="A104">
            <v>101</v>
          </cell>
          <cell r="B104">
            <v>752101</v>
          </cell>
          <cell r="C104" t="str">
            <v>ROSHAN BUDHA MAGAR</v>
          </cell>
          <cell r="D104" t="str">
            <v>2060/12/09</v>
          </cell>
          <cell r="E104" t="str">
            <v>SOHANLAL BUDHA</v>
          </cell>
          <cell r="F104" t="str">
            <v>IKHMAYA BUDHA</v>
          </cell>
          <cell r="G104" t="str">
            <v>BHUME 2 RUKUM EAST</v>
          </cell>
          <cell r="H104">
            <v>30</v>
          </cell>
          <cell r="I104">
            <v>13</v>
          </cell>
          <cell r="J104">
            <v>43</v>
          </cell>
          <cell r="L104">
            <v>30</v>
          </cell>
          <cell r="M104">
            <v>10</v>
          </cell>
          <cell r="N104">
            <v>40</v>
          </cell>
          <cell r="P104">
            <v>52</v>
          </cell>
          <cell r="R104">
            <v>30</v>
          </cell>
          <cell r="S104">
            <v>14</v>
          </cell>
          <cell r="T104">
            <v>44</v>
          </cell>
          <cell r="V104">
            <v>40</v>
          </cell>
          <cell r="W104">
            <v>10</v>
          </cell>
          <cell r="X104">
            <v>50</v>
          </cell>
          <cell r="Z104">
            <v>12</v>
          </cell>
          <cell r="AA104">
            <v>9</v>
          </cell>
          <cell r="AB104">
            <v>21</v>
          </cell>
          <cell r="AD104">
            <v>10</v>
          </cell>
          <cell r="AE104">
            <v>10</v>
          </cell>
          <cell r="AF104">
            <v>20</v>
          </cell>
          <cell r="AH104">
            <v>20</v>
          </cell>
          <cell r="AI104">
            <v>20</v>
          </cell>
          <cell r="AJ104">
            <v>40</v>
          </cell>
          <cell r="AL104">
            <v>21</v>
          </cell>
          <cell r="AM104">
            <v>20</v>
          </cell>
          <cell r="AN104">
            <v>41</v>
          </cell>
        </row>
        <row r="105">
          <cell r="A105">
            <v>102</v>
          </cell>
          <cell r="B105">
            <v>752102</v>
          </cell>
          <cell r="C105" t="str">
            <v>SAMJHIPURA ROKA MAGAR</v>
          </cell>
          <cell r="D105" t="str">
            <v>2059/05/12</v>
          </cell>
          <cell r="E105" t="str">
            <v>SURASINGH ROKA</v>
          </cell>
          <cell r="F105" t="str">
            <v>DILBASI ROKA</v>
          </cell>
          <cell r="G105" t="str">
            <v>BHUME 3 RUKUM EAST</v>
          </cell>
          <cell r="H105">
            <v>30</v>
          </cell>
          <cell r="I105">
            <v>13</v>
          </cell>
          <cell r="J105">
            <v>43</v>
          </cell>
          <cell r="L105">
            <v>30</v>
          </cell>
          <cell r="M105">
            <v>10</v>
          </cell>
          <cell r="N105">
            <v>40</v>
          </cell>
          <cell r="P105">
            <v>42</v>
          </cell>
          <cell r="R105">
            <v>30</v>
          </cell>
          <cell r="S105">
            <v>14</v>
          </cell>
          <cell r="T105">
            <v>44</v>
          </cell>
          <cell r="V105">
            <v>33</v>
          </cell>
          <cell r="W105">
            <v>10</v>
          </cell>
          <cell r="X105">
            <v>43</v>
          </cell>
          <cell r="Z105">
            <v>12</v>
          </cell>
          <cell r="AA105">
            <v>9</v>
          </cell>
          <cell r="AB105">
            <v>21</v>
          </cell>
          <cell r="AD105">
            <v>10</v>
          </cell>
          <cell r="AE105">
            <v>10</v>
          </cell>
          <cell r="AF105">
            <v>20</v>
          </cell>
          <cell r="AH105">
            <v>20</v>
          </cell>
          <cell r="AI105">
            <v>20</v>
          </cell>
          <cell r="AJ105">
            <v>40</v>
          </cell>
          <cell r="AL105">
            <v>21</v>
          </cell>
          <cell r="AM105">
            <v>20</v>
          </cell>
          <cell r="AN105">
            <v>41</v>
          </cell>
        </row>
        <row r="106">
          <cell r="A106">
            <v>103</v>
          </cell>
          <cell r="B106">
            <v>752103</v>
          </cell>
          <cell r="C106" t="str">
            <v>SANTOSH ROKA MAGAR</v>
          </cell>
          <cell r="D106" t="str">
            <v>2060/04/01</v>
          </cell>
          <cell r="E106" t="str">
            <v>BHANDEU ROKA</v>
          </cell>
          <cell r="F106" t="str">
            <v>DHANMAYA ROKA MAGAR</v>
          </cell>
          <cell r="G106" t="str">
            <v>BHUME 3 RUKUM EAST</v>
          </cell>
          <cell r="H106">
            <v>33</v>
          </cell>
          <cell r="I106">
            <v>14</v>
          </cell>
          <cell r="J106">
            <v>47</v>
          </cell>
          <cell r="L106">
            <v>30</v>
          </cell>
          <cell r="M106">
            <v>13</v>
          </cell>
          <cell r="N106">
            <v>43</v>
          </cell>
          <cell r="P106">
            <v>54</v>
          </cell>
          <cell r="R106">
            <v>34</v>
          </cell>
          <cell r="S106">
            <v>15</v>
          </cell>
          <cell r="T106">
            <v>49</v>
          </cell>
          <cell r="V106">
            <v>48</v>
          </cell>
          <cell r="W106">
            <v>11</v>
          </cell>
          <cell r="X106">
            <v>59</v>
          </cell>
          <cell r="Z106">
            <v>13</v>
          </cell>
          <cell r="AA106">
            <v>12</v>
          </cell>
          <cell r="AB106">
            <v>25</v>
          </cell>
          <cell r="AD106">
            <v>10</v>
          </cell>
          <cell r="AE106">
            <v>10</v>
          </cell>
          <cell r="AF106">
            <v>20</v>
          </cell>
          <cell r="AH106">
            <v>26</v>
          </cell>
          <cell r="AI106">
            <v>20</v>
          </cell>
          <cell r="AJ106">
            <v>46</v>
          </cell>
          <cell r="AL106">
            <v>32</v>
          </cell>
          <cell r="AM106">
            <v>25</v>
          </cell>
          <cell r="AN106">
            <v>57</v>
          </cell>
        </row>
        <row r="107">
          <cell r="A107">
            <v>104</v>
          </cell>
          <cell r="B107">
            <v>752104</v>
          </cell>
          <cell r="H107">
            <v>55</v>
          </cell>
          <cell r="I107">
            <v>19</v>
          </cell>
          <cell r="J107">
            <v>74</v>
          </cell>
          <cell r="L107">
            <v>42</v>
          </cell>
          <cell r="M107">
            <v>23</v>
          </cell>
          <cell r="N107">
            <v>65</v>
          </cell>
          <cell r="P107">
            <v>40</v>
          </cell>
          <cell r="R107">
            <v>55</v>
          </cell>
          <cell r="S107">
            <v>24</v>
          </cell>
          <cell r="T107">
            <v>79</v>
          </cell>
          <cell r="V107">
            <v>40</v>
          </cell>
          <cell r="W107">
            <v>23</v>
          </cell>
          <cell r="X107">
            <v>63</v>
          </cell>
          <cell r="Z107">
            <v>20</v>
          </cell>
          <cell r="AA107">
            <v>12</v>
          </cell>
          <cell r="AB107">
            <v>32</v>
          </cell>
          <cell r="AD107">
            <v>21</v>
          </cell>
          <cell r="AE107">
            <v>17</v>
          </cell>
          <cell r="AF107">
            <v>38</v>
          </cell>
          <cell r="AH107">
            <v>40</v>
          </cell>
          <cell r="AI107">
            <v>44</v>
          </cell>
          <cell r="AJ107">
            <v>84</v>
          </cell>
          <cell r="AL107">
            <v>29</v>
          </cell>
          <cell r="AM107">
            <v>46</v>
          </cell>
          <cell r="AN107">
            <v>75</v>
          </cell>
        </row>
        <row r="108">
          <cell r="A108">
            <v>105</v>
          </cell>
          <cell r="B108">
            <v>752105</v>
          </cell>
          <cell r="H108">
            <v>44</v>
          </cell>
          <cell r="I108">
            <v>24</v>
          </cell>
          <cell r="J108">
            <v>68</v>
          </cell>
          <cell r="L108">
            <v>33</v>
          </cell>
          <cell r="M108">
            <v>22</v>
          </cell>
          <cell r="N108">
            <v>55</v>
          </cell>
          <cell r="P108">
            <v>55</v>
          </cell>
          <cell r="R108">
            <v>53</v>
          </cell>
          <cell r="S108">
            <v>23</v>
          </cell>
          <cell r="T108">
            <v>76</v>
          </cell>
          <cell r="V108">
            <v>39</v>
          </cell>
          <cell r="W108">
            <v>24</v>
          </cell>
          <cell r="X108">
            <v>63</v>
          </cell>
          <cell r="Z108">
            <v>22</v>
          </cell>
          <cell r="AA108">
            <v>15</v>
          </cell>
          <cell r="AB108">
            <v>37</v>
          </cell>
          <cell r="AD108">
            <v>20</v>
          </cell>
          <cell r="AE108">
            <v>19</v>
          </cell>
          <cell r="AF108">
            <v>39</v>
          </cell>
          <cell r="AH108">
            <v>34</v>
          </cell>
          <cell r="AI108">
            <v>35</v>
          </cell>
          <cell r="AJ108">
            <v>69</v>
          </cell>
          <cell r="AL108">
            <v>25</v>
          </cell>
          <cell r="AM108">
            <v>44</v>
          </cell>
          <cell r="AN108">
            <v>69</v>
          </cell>
        </row>
        <row r="109">
          <cell r="A109">
            <v>106</v>
          </cell>
          <cell r="B109">
            <v>752106</v>
          </cell>
        </row>
        <row r="110">
          <cell r="A110">
            <v>107</v>
          </cell>
          <cell r="B110">
            <v>752107</v>
          </cell>
          <cell r="H110">
            <v>45</v>
          </cell>
          <cell r="I110">
            <v>23</v>
          </cell>
          <cell r="J110">
            <v>68</v>
          </cell>
          <cell r="L110">
            <v>32</v>
          </cell>
          <cell r="M110">
            <v>23</v>
          </cell>
          <cell r="N110">
            <v>55</v>
          </cell>
          <cell r="P110">
            <v>45</v>
          </cell>
          <cell r="R110">
            <v>45</v>
          </cell>
          <cell r="S110">
            <v>22</v>
          </cell>
          <cell r="T110">
            <v>67</v>
          </cell>
          <cell r="V110">
            <v>41</v>
          </cell>
          <cell r="W110">
            <v>23</v>
          </cell>
          <cell r="X110">
            <v>64</v>
          </cell>
          <cell r="Z110">
            <v>21</v>
          </cell>
          <cell r="AA110">
            <v>23</v>
          </cell>
          <cell r="AB110">
            <v>34</v>
          </cell>
          <cell r="AD110">
            <v>22</v>
          </cell>
          <cell r="AE110">
            <v>15</v>
          </cell>
          <cell r="AF110">
            <v>37</v>
          </cell>
          <cell r="AH110">
            <v>29</v>
          </cell>
          <cell r="AI110">
            <v>35</v>
          </cell>
          <cell r="AJ110">
            <v>65</v>
          </cell>
          <cell r="AL110">
            <v>20</v>
          </cell>
          <cell r="AM110">
            <v>43</v>
          </cell>
          <cell r="AN110">
            <v>63</v>
          </cell>
        </row>
        <row r="111">
          <cell r="A111">
            <v>108</v>
          </cell>
          <cell r="B111">
            <v>752108</v>
          </cell>
          <cell r="H111">
            <v>37</v>
          </cell>
          <cell r="I111">
            <v>22</v>
          </cell>
          <cell r="J111">
            <v>59</v>
          </cell>
          <cell r="L111">
            <v>37</v>
          </cell>
          <cell r="M111">
            <v>23</v>
          </cell>
          <cell r="N111">
            <v>60</v>
          </cell>
          <cell r="P111">
            <v>51</v>
          </cell>
          <cell r="R111">
            <v>50</v>
          </cell>
          <cell r="S111">
            <v>24</v>
          </cell>
          <cell r="T111">
            <v>74</v>
          </cell>
          <cell r="V111">
            <v>30</v>
          </cell>
          <cell r="W111">
            <v>23</v>
          </cell>
          <cell r="X111">
            <v>53</v>
          </cell>
          <cell r="Z111">
            <v>20</v>
          </cell>
          <cell r="AA111">
            <v>18</v>
          </cell>
          <cell r="AB111">
            <v>38</v>
          </cell>
          <cell r="AD111">
            <v>20</v>
          </cell>
          <cell r="AE111">
            <v>12</v>
          </cell>
          <cell r="AF111">
            <v>32</v>
          </cell>
          <cell r="AH111">
            <v>24</v>
          </cell>
          <cell r="AI111">
            <v>35</v>
          </cell>
          <cell r="AJ111">
            <v>59</v>
          </cell>
          <cell r="AL111">
            <v>24</v>
          </cell>
          <cell r="AM111">
            <v>44</v>
          </cell>
          <cell r="AN111">
            <v>68</v>
          </cell>
        </row>
        <row r="112">
          <cell r="A112">
            <v>109</v>
          </cell>
          <cell r="B112">
            <v>752109</v>
          </cell>
          <cell r="H112">
            <v>39</v>
          </cell>
          <cell r="I112">
            <v>23</v>
          </cell>
          <cell r="J112">
            <v>62</v>
          </cell>
          <cell r="L112">
            <v>33</v>
          </cell>
          <cell r="M112">
            <v>23</v>
          </cell>
          <cell r="N112">
            <v>56</v>
          </cell>
          <cell r="P112">
            <v>51</v>
          </cell>
          <cell r="R112">
            <v>40</v>
          </cell>
          <cell r="S112">
            <v>21</v>
          </cell>
          <cell r="T112">
            <v>61</v>
          </cell>
          <cell r="V112">
            <v>30</v>
          </cell>
          <cell r="W112">
            <v>23</v>
          </cell>
          <cell r="X112">
            <v>53</v>
          </cell>
          <cell r="Z112">
            <v>18</v>
          </cell>
          <cell r="AA112">
            <v>15</v>
          </cell>
          <cell r="AB112">
            <v>33</v>
          </cell>
          <cell r="AD112">
            <v>21</v>
          </cell>
          <cell r="AE112">
            <v>12</v>
          </cell>
          <cell r="AF112">
            <v>33</v>
          </cell>
          <cell r="AH112">
            <v>33</v>
          </cell>
          <cell r="AI112">
            <v>37</v>
          </cell>
          <cell r="AJ112">
            <v>70</v>
          </cell>
          <cell r="AL112">
            <v>20</v>
          </cell>
          <cell r="AM112">
            <v>39</v>
          </cell>
          <cell r="AN112">
            <v>59</v>
          </cell>
        </row>
        <row r="113">
          <cell r="A113">
            <v>110</v>
          </cell>
          <cell r="B113">
            <v>752110</v>
          </cell>
          <cell r="H113">
            <v>38</v>
          </cell>
          <cell r="I113">
            <v>22</v>
          </cell>
          <cell r="J113">
            <v>60</v>
          </cell>
          <cell r="L113">
            <v>37</v>
          </cell>
          <cell r="M113">
            <v>23</v>
          </cell>
          <cell r="N113">
            <v>60</v>
          </cell>
          <cell r="P113">
            <v>44</v>
          </cell>
          <cell r="R113">
            <v>49</v>
          </cell>
          <cell r="S113">
            <v>22</v>
          </cell>
          <cell r="T113">
            <v>71</v>
          </cell>
          <cell r="V113">
            <v>35</v>
          </cell>
          <cell r="W113">
            <v>23</v>
          </cell>
          <cell r="X113">
            <v>58</v>
          </cell>
          <cell r="Z113">
            <v>17</v>
          </cell>
          <cell r="AA113">
            <v>12</v>
          </cell>
          <cell r="AB113">
            <v>29</v>
          </cell>
          <cell r="AD113">
            <v>22</v>
          </cell>
          <cell r="AE113">
            <v>13</v>
          </cell>
          <cell r="AF113">
            <v>35</v>
          </cell>
          <cell r="AH113">
            <v>30</v>
          </cell>
          <cell r="AI113">
            <v>35</v>
          </cell>
          <cell r="AJ113">
            <v>65</v>
          </cell>
          <cell r="AL113">
            <v>21</v>
          </cell>
          <cell r="AM113">
            <v>43</v>
          </cell>
          <cell r="AN113">
            <v>64</v>
          </cell>
        </row>
        <row r="114">
          <cell r="A114">
            <v>111</v>
          </cell>
          <cell r="B114">
            <v>752111</v>
          </cell>
          <cell r="H114">
            <v>39</v>
          </cell>
          <cell r="I114">
            <v>22</v>
          </cell>
          <cell r="J114">
            <v>61</v>
          </cell>
          <cell r="L114">
            <v>32</v>
          </cell>
          <cell r="M114">
            <v>23</v>
          </cell>
          <cell r="N114">
            <v>55</v>
          </cell>
          <cell r="P114">
            <v>43</v>
          </cell>
          <cell r="R114">
            <v>53</v>
          </cell>
          <cell r="S114">
            <v>22</v>
          </cell>
          <cell r="T114">
            <v>75</v>
          </cell>
          <cell r="V114">
            <v>31</v>
          </cell>
          <cell r="W114">
            <v>21</v>
          </cell>
          <cell r="X114">
            <v>52</v>
          </cell>
          <cell r="Z114">
            <v>17</v>
          </cell>
          <cell r="AA114">
            <v>13</v>
          </cell>
          <cell r="AB114">
            <v>30</v>
          </cell>
          <cell r="AD114">
            <v>20</v>
          </cell>
          <cell r="AE114">
            <v>18</v>
          </cell>
          <cell r="AF114">
            <v>38</v>
          </cell>
          <cell r="AH114">
            <v>24</v>
          </cell>
          <cell r="AI114">
            <v>35</v>
          </cell>
          <cell r="AJ114">
            <v>59</v>
          </cell>
          <cell r="AL114">
            <v>23</v>
          </cell>
          <cell r="AM114">
            <v>43</v>
          </cell>
          <cell r="AN114">
            <v>66</v>
          </cell>
        </row>
        <row r="115">
          <cell r="A115">
            <v>112</v>
          </cell>
          <cell r="B115">
            <v>752112</v>
          </cell>
          <cell r="H115">
            <v>38</v>
          </cell>
          <cell r="I115">
            <v>22</v>
          </cell>
          <cell r="J115">
            <v>60</v>
          </cell>
          <cell r="L115">
            <v>30</v>
          </cell>
          <cell r="M115">
            <v>22</v>
          </cell>
          <cell r="N115">
            <v>52</v>
          </cell>
          <cell r="P115">
            <v>45</v>
          </cell>
          <cell r="R115">
            <v>31</v>
          </cell>
          <cell r="S115">
            <v>21</v>
          </cell>
          <cell r="T115">
            <v>52</v>
          </cell>
          <cell r="V115">
            <v>30</v>
          </cell>
          <cell r="W115">
            <v>20</v>
          </cell>
          <cell r="X115">
            <v>50</v>
          </cell>
          <cell r="Z115">
            <v>22</v>
          </cell>
          <cell r="AA115">
            <v>13</v>
          </cell>
          <cell r="AB115">
            <v>35</v>
          </cell>
          <cell r="AD115">
            <v>21</v>
          </cell>
          <cell r="AE115">
            <v>16</v>
          </cell>
          <cell r="AF115">
            <v>37</v>
          </cell>
          <cell r="AH115">
            <v>33</v>
          </cell>
          <cell r="AI115">
            <v>37</v>
          </cell>
          <cell r="AJ115">
            <v>70</v>
          </cell>
          <cell r="AL115">
            <v>20</v>
          </cell>
          <cell r="AM115">
            <v>38</v>
          </cell>
          <cell r="AN115">
            <v>58</v>
          </cell>
        </row>
        <row r="116">
          <cell r="A116">
            <v>113</v>
          </cell>
          <cell r="B116">
            <v>752113</v>
          </cell>
          <cell r="H116">
            <v>36</v>
          </cell>
          <cell r="I116">
            <v>23</v>
          </cell>
          <cell r="J116">
            <v>59</v>
          </cell>
          <cell r="L116">
            <v>44</v>
          </cell>
          <cell r="M116">
            <v>24</v>
          </cell>
          <cell r="N116">
            <v>66</v>
          </cell>
          <cell r="P116">
            <v>44</v>
          </cell>
          <cell r="R116">
            <v>55</v>
          </cell>
          <cell r="S116">
            <v>24</v>
          </cell>
          <cell r="T116">
            <v>79</v>
          </cell>
          <cell r="V116">
            <v>49</v>
          </cell>
          <cell r="W116">
            <v>24</v>
          </cell>
          <cell r="X116">
            <v>73</v>
          </cell>
          <cell r="Z116">
            <v>17</v>
          </cell>
          <cell r="AA116">
            <v>12</v>
          </cell>
          <cell r="AB116">
            <v>29</v>
          </cell>
          <cell r="AD116">
            <v>22</v>
          </cell>
          <cell r="AE116">
            <v>18</v>
          </cell>
          <cell r="AF116">
            <v>40</v>
          </cell>
          <cell r="AH116">
            <v>30</v>
          </cell>
          <cell r="AI116">
            <v>35</v>
          </cell>
          <cell r="AJ116">
            <v>65</v>
          </cell>
          <cell r="AL116">
            <v>36</v>
          </cell>
          <cell r="AM116">
            <v>40</v>
          </cell>
          <cell r="AN116">
            <v>72</v>
          </cell>
        </row>
        <row r="117">
          <cell r="A117">
            <v>114</v>
          </cell>
          <cell r="B117">
            <v>752114</v>
          </cell>
          <cell r="H117">
            <v>40</v>
          </cell>
          <cell r="I117">
            <v>24</v>
          </cell>
          <cell r="J117">
            <v>64</v>
          </cell>
          <cell r="L117">
            <v>34</v>
          </cell>
          <cell r="M117">
            <v>22</v>
          </cell>
          <cell r="N117">
            <v>56</v>
          </cell>
          <cell r="P117">
            <v>48</v>
          </cell>
          <cell r="R117">
            <v>40</v>
          </cell>
          <cell r="S117">
            <v>22</v>
          </cell>
          <cell r="T117">
            <v>62</v>
          </cell>
          <cell r="V117">
            <v>42</v>
          </cell>
          <cell r="W117">
            <v>23</v>
          </cell>
          <cell r="X117">
            <v>65</v>
          </cell>
          <cell r="Z117">
            <v>20</v>
          </cell>
          <cell r="AA117">
            <v>13</v>
          </cell>
          <cell r="AB117">
            <v>33</v>
          </cell>
          <cell r="AD117">
            <v>19</v>
          </cell>
          <cell r="AE117">
            <v>16</v>
          </cell>
          <cell r="AF117">
            <v>35</v>
          </cell>
          <cell r="AH117">
            <v>24</v>
          </cell>
          <cell r="AI117">
            <v>35</v>
          </cell>
          <cell r="AJ117">
            <v>59</v>
          </cell>
          <cell r="AL117">
            <v>23</v>
          </cell>
          <cell r="AM117">
            <v>40</v>
          </cell>
          <cell r="AN117">
            <v>63</v>
          </cell>
        </row>
        <row r="118">
          <cell r="A118">
            <v>115</v>
          </cell>
          <cell r="B118">
            <v>752115</v>
          </cell>
        </row>
        <row r="119">
          <cell r="A119">
            <v>116</v>
          </cell>
          <cell r="B119">
            <v>752116</v>
          </cell>
          <cell r="H119">
            <v>40</v>
          </cell>
          <cell r="I119">
            <v>23</v>
          </cell>
          <cell r="J119">
            <v>63</v>
          </cell>
          <cell r="L119">
            <v>35</v>
          </cell>
          <cell r="M119">
            <v>23</v>
          </cell>
          <cell r="N119">
            <v>58</v>
          </cell>
          <cell r="P119">
            <v>45</v>
          </cell>
          <cell r="R119">
            <v>44</v>
          </cell>
          <cell r="S119">
            <v>21</v>
          </cell>
          <cell r="T119">
            <v>65</v>
          </cell>
          <cell r="V119">
            <v>30</v>
          </cell>
          <cell r="W119">
            <v>22</v>
          </cell>
          <cell r="X119">
            <v>52</v>
          </cell>
          <cell r="Z119">
            <v>22</v>
          </cell>
          <cell r="AA119">
            <v>17</v>
          </cell>
          <cell r="AB119">
            <v>39</v>
          </cell>
          <cell r="AD119">
            <v>22</v>
          </cell>
          <cell r="AE119">
            <v>12</v>
          </cell>
          <cell r="AF119">
            <v>34</v>
          </cell>
          <cell r="AH119">
            <v>40</v>
          </cell>
          <cell r="AI119">
            <v>43</v>
          </cell>
          <cell r="AJ119">
            <v>83</v>
          </cell>
          <cell r="AL119">
            <v>20</v>
          </cell>
          <cell r="AM119">
            <v>39</v>
          </cell>
          <cell r="AN119">
            <v>59</v>
          </cell>
        </row>
        <row r="120">
          <cell r="A120">
            <v>117</v>
          </cell>
          <cell r="B120">
            <v>752117</v>
          </cell>
          <cell r="H120">
            <v>34</v>
          </cell>
          <cell r="I120">
            <v>23</v>
          </cell>
          <cell r="J120">
            <v>57</v>
          </cell>
          <cell r="L120">
            <v>33</v>
          </cell>
          <cell r="M120">
            <v>23</v>
          </cell>
          <cell r="N120">
            <v>56</v>
          </cell>
          <cell r="P120">
            <v>41</v>
          </cell>
          <cell r="R120">
            <v>43</v>
          </cell>
          <cell r="S120">
            <v>23</v>
          </cell>
          <cell r="T120">
            <v>66</v>
          </cell>
          <cell r="V120">
            <v>31</v>
          </cell>
          <cell r="W120">
            <v>21</v>
          </cell>
          <cell r="X120">
            <v>52</v>
          </cell>
          <cell r="Z120">
            <v>20</v>
          </cell>
          <cell r="AA120">
            <v>12</v>
          </cell>
          <cell r="AB120">
            <v>32</v>
          </cell>
          <cell r="AD120">
            <v>19</v>
          </cell>
          <cell r="AE120">
            <v>16</v>
          </cell>
          <cell r="AF120">
            <v>35</v>
          </cell>
          <cell r="AH120">
            <v>37</v>
          </cell>
          <cell r="AI120">
            <v>39</v>
          </cell>
          <cell r="AJ120">
            <v>76</v>
          </cell>
          <cell r="AL120">
            <v>20</v>
          </cell>
          <cell r="AM120">
            <v>39</v>
          </cell>
          <cell r="AN120">
            <v>59</v>
          </cell>
        </row>
        <row r="121">
          <cell r="A121">
            <v>118</v>
          </cell>
          <cell r="B121">
            <v>752118</v>
          </cell>
          <cell r="H121">
            <v>34</v>
          </cell>
          <cell r="I121">
            <v>21</v>
          </cell>
          <cell r="J121">
            <v>55</v>
          </cell>
          <cell r="L121">
            <v>37</v>
          </cell>
          <cell r="M121">
            <v>23</v>
          </cell>
          <cell r="N121">
            <v>60</v>
          </cell>
          <cell r="P121">
            <v>42</v>
          </cell>
          <cell r="R121">
            <v>50</v>
          </cell>
          <cell r="S121">
            <v>22</v>
          </cell>
          <cell r="T121">
            <v>72</v>
          </cell>
          <cell r="V121">
            <v>37</v>
          </cell>
          <cell r="W121">
            <v>22</v>
          </cell>
          <cell r="X121">
            <v>59</v>
          </cell>
          <cell r="Z121">
            <v>22</v>
          </cell>
          <cell r="AA121">
            <v>13</v>
          </cell>
          <cell r="AB121">
            <v>35</v>
          </cell>
          <cell r="AD121">
            <v>20</v>
          </cell>
          <cell r="AE121">
            <v>21</v>
          </cell>
          <cell r="AF121">
            <v>41</v>
          </cell>
          <cell r="AH121">
            <v>26</v>
          </cell>
          <cell r="AI121">
            <v>35</v>
          </cell>
          <cell r="AJ121">
            <v>61</v>
          </cell>
          <cell r="AL121">
            <v>24</v>
          </cell>
          <cell r="AM121">
            <v>44</v>
          </cell>
          <cell r="AN121">
            <v>59</v>
          </cell>
        </row>
        <row r="122">
          <cell r="A122">
            <v>119</v>
          </cell>
          <cell r="B122">
            <v>752119</v>
          </cell>
          <cell r="H122">
            <v>33</v>
          </cell>
          <cell r="I122">
            <v>21</v>
          </cell>
          <cell r="J122">
            <v>54</v>
          </cell>
          <cell r="L122">
            <v>38</v>
          </cell>
          <cell r="M122">
            <v>24</v>
          </cell>
          <cell r="N122">
            <v>62</v>
          </cell>
          <cell r="P122">
            <v>41</v>
          </cell>
          <cell r="R122">
            <v>48</v>
          </cell>
          <cell r="S122">
            <v>20</v>
          </cell>
          <cell r="T122">
            <v>68</v>
          </cell>
          <cell r="V122">
            <v>42</v>
          </cell>
          <cell r="W122">
            <v>21</v>
          </cell>
          <cell r="X122">
            <v>63</v>
          </cell>
          <cell r="Z122">
            <v>21</v>
          </cell>
          <cell r="AA122">
            <v>15</v>
          </cell>
          <cell r="AB122">
            <v>36</v>
          </cell>
          <cell r="AD122">
            <v>21</v>
          </cell>
          <cell r="AE122">
            <v>16</v>
          </cell>
          <cell r="AF122">
            <v>37</v>
          </cell>
          <cell r="AH122">
            <v>24</v>
          </cell>
          <cell r="AI122">
            <v>35</v>
          </cell>
          <cell r="AJ122">
            <v>59</v>
          </cell>
          <cell r="AL122">
            <v>23</v>
          </cell>
          <cell r="AM122">
            <v>44</v>
          </cell>
          <cell r="AN122">
            <v>67</v>
          </cell>
        </row>
        <row r="123">
          <cell r="A123">
            <v>120</v>
          </cell>
          <cell r="B123">
            <v>752120</v>
          </cell>
          <cell r="H123">
            <v>31</v>
          </cell>
          <cell r="I123">
            <v>20</v>
          </cell>
          <cell r="J123">
            <v>51</v>
          </cell>
          <cell r="L123">
            <v>34</v>
          </cell>
          <cell r="M123">
            <v>23</v>
          </cell>
          <cell r="N123">
            <v>57</v>
          </cell>
          <cell r="P123">
            <v>43</v>
          </cell>
          <cell r="R123">
            <v>42</v>
          </cell>
          <cell r="S123">
            <v>23</v>
          </cell>
          <cell r="T123">
            <v>65</v>
          </cell>
          <cell r="V123">
            <v>31</v>
          </cell>
          <cell r="W123">
            <v>22</v>
          </cell>
          <cell r="X123">
            <v>53</v>
          </cell>
          <cell r="Z123">
            <v>19</v>
          </cell>
          <cell r="AA123">
            <v>12</v>
          </cell>
          <cell r="AB123">
            <v>31</v>
          </cell>
          <cell r="AD123">
            <v>21</v>
          </cell>
          <cell r="AE123">
            <v>14</v>
          </cell>
          <cell r="AF123">
            <v>35</v>
          </cell>
          <cell r="AH123">
            <v>35</v>
          </cell>
          <cell r="AI123">
            <v>39</v>
          </cell>
          <cell r="AJ123">
            <v>74</v>
          </cell>
          <cell r="AL123">
            <v>20</v>
          </cell>
          <cell r="AM123">
            <v>39</v>
          </cell>
          <cell r="AN123">
            <v>59</v>
          </cell>
        </row>
        <row r="124">
          <cell r="A124">
            <v>121</v>
          </cell>
          <cell r="B124">
            <v>752121</v>
          </cell>
          <cell r="H124">
            <v>37</v>
          </cell>
          <cell r="I124">
            <v>21</v>
          </cell>
          <cell r="J124">
            <v>58</v>
          </cell>
          <cell r="L124">
            <v>45</v>
          </cell>
          <cell r="M124">
            <v>24</v>
          </cell>
          <cell r="N124">
            <v>69</v>
          </cell>
          <cell r="P124">
            <v>41</v>
          </cell>
          <cell r="R124">
            <v>44</v>
          </cell>
          <cell r="S124">
            <v>21</v>
          </cell>
          <cell r="T124">
            <v>65</v>
          </cell>
          <cell r="V124">
            <v>31</v>
          </cell>
          <cell r="W124">
            <v>22</v>
          </cell>
          <cell r="X124">
            <v>53</v>
          </cell>
          <cell r="Z124">
            <v>24</v>
          </cell>
          <cell r="AA124">
            <v>12</v>
          </cell>
          <cell r="AB124">
            <v>36</v>
          </cell>
          <cell r="AD124">
            <v>23</v>
          </cell>
          <cell r="AE124">
            <v>12</v>
          </cell>
          <cell r="AF124">
            <v>35</v>
          </cell>
          <cell r="AH124">
            <v>38</v>
          </cell>
          <cell r="AI124">
            <v>40</v>
          </cell>
          <cell r="AJ124">
            <v>78</v>
          </cell>
          <cell r="AL124">
            <v>20</v>
          </cell>
          <cell r="AM124">
            <v>40</v>
          </cell>
          <cell r="AN124">
            <v>60</v>
          </cell>
        </row>
        <row r="125">
          <cell r="A125">
            <v>122</v>
          </cell>
          <cell r="B125">
            <v>752122</v>
          </cell>
          <cell r="H125">
            <v>33</v>
          </cell>
          <cell r="I125">
            <v>21</v>
          </cell>
          <cell r="J125">
            <v>54</v>
          </cell>
          <cell r="L125">
            <v>40</v>
          </cell>
          <cell r="M125">
            <v>23</v>
          </cell>
          <cell r="N125">
            <v>63</v>
          </cell>
          <cell r="P125">
            <v>45</v>
          </cell>
          <cell r="R125">
            <v>45</v>
          </cell>
          <cell r="S125">
            <v>22</v>
          </cell>
          <cell r="T125">
            <v>67</v>
          </cell>
          <cell r="V125">
            <v>35</v>
          </cell>
          <cell r="W125">
            <v>21</v>
          </cell>
          <cell r="X125">
            <v>56</v>
          </cell>
          <cell r="Z125">
            <v>23</v>
          </cell>
          <cell r="AA125">
            <v>14</v>
          </cell>
          <cell r="AB125">
            <v>37</v>
          </cell>
          <cell r="AD125">
            <v>18</v>
          </cell>
          <cell r="AE125">
            <v>15</v>
          </cell>
          <cell r="AF125">
            <v>33</v>
          </cell>
          <cell r="AH125">
            <v>27</v>
          </cell>
          <cell r="AI125">
            <v>35</v>
          </cell>
          <cell r="AJ125">
            <v>62</v>
          </cell>
          <cell r="AL125">
            <v>26</v>
          </cell>
          <cell r="AM125">
            <v>43</v>
          </cell>
          <cell r="AN125">
            <v>69</v>
          </cell>
        </row>
        <row r="126">
          <cell r="A126">
            <v>123</v>
          </cell>
          <cell r="B126">
            <v>752123</v>
          </cell>
          <cell r="H126">
            <v>32</v>
          </cell>
          <cell r="I126">
            <v>21</v>
          </cell>
          <cell r="J126">
            <v>53</v>
          </cell>
          <cell r="L126">
            <v>33</v>
          </cell>
          <cell r="M126">
            <v>23</v>
          </cell>
          <cell r="N126">
            <v>56</v>
          </cell>
          <cell r="P126">
            <v>49</v>
          </cell>
          <cell r="R126">
            <v>49</v>
          </cell>
          <cell r="S126">
            <v>21</v>
          </cell>
          <cell r="T126">
            <v>70</v>
          </cell>
          <cell r="V126">
            <v>37</v>
          </cell>
          <cell r="W126">
            <v>22</v>
          </cell>
          <cell r="X126">
            <v>59</v>
          </cell>
          <cell r="Z126">
            <v>20</v>
          </cell>
          <cell r="AA126">
            <v>13</v>
          </cell>
          <cell r="AB126">
            <v>33</v>
          </cell>
          <cell r="AD126">
            <v>21</v>
          </cell>
          <cell r="AE126">
            <v>13</v>
          </cell>
          <cell r="AF126">
            <v>34</v>
          </cell>
          <cell r="AH126">
            <v>29</v>
          </cell>
          <cell r="AI126">
            <v>35</v>
          </cell>
          <cell r="AJ126">
            <v>64</v>
          </cell>
          <cell r="AL126">
            <v>24</v>
          </cell>
          <cell r="AM126">
            <v>44</v>
          </cell>
          <cell r="AN126">
            <v>68</v>
          </cell>
        </row>
        <row r="127">
          <cell r="A127">
            <v>124</v>
          </cell>
          <cell r="B127">
            <v>752124</v>
          </cell>
          <cell r="H127">
            <v>38</v>
          </cell>
          <cell r="I127">
            <v>21</v>
          </cell>
          <cell r="J127">
            <v>59</v>
          </cell>
          <cell r="L127">
            <v>32</v>
          </cell>
          <cell r="M127">
            <v>23</v>
          </cell>
          <cell r="N127">
            <v>55</v>
          </cell>
          <cell r="P127">
            <v>48</v>
          </cell>
          <cell r="R127">
            <v>51</v>
          </cell>
          <cell r="S127">
            <v>21</v>
          </cell>
          <cell r="T127">
            <v>72</v>
          </cell>
          <cell r="V127">
            <v>31</v>
          </cell>
          <cell r="W127">
            <v>21</v>
          </cell>
          <cell r="X127">
            <v>52</v>
          </cell>
          <cell r="Z127">
            <v>21</v>
          </cell>
          <cell r="AA127">
            <v>12</v>
          </cell>
          <cell r="AB127">
            <v>33</v>
          </cell>
          <cell r="AD127">
            <v>25</v>
          </cell>
          <cell r="AE127">
            <v>18</v>
          </cell>
          <cell r="AF127">
            <v>41</v>
          </cell>
          <cell r="AH127">
            <v>36</v>
          </cell>
          <cell r="AI127">
            <v>40</v>
          </cell>
          <cell r="AJ127">
            <v>76</v>
          </cell>
          <cell r="AL127">
            <v>20</v>
          </cell>
          <cell r="AM127">
            <v>40</v>
          </cell>
          <cell r="AN127">
            <v>60</v>
          </cell>
        </row>
        <row r="128">
          <cell r="A128">
            <v>125</v>
          </cell>
          <cell r="B128">
            <v>752125</v>
          </cell>
          <cell r="H128">
            <v>34</v>
          </cell>
          <cell r="I128">
            <v>22</v>
          </cell>
          <cell r="J128">
            <v>56</v>
          </cell>
          <cell r="L128">
            <v>33</v>
          </cell>
          <cell r="M128">
            <v>23</v>
          </cell>
          <cell r="N128">
            <v>56</v>
          </cell>
          <cell r="P128">
            <v>46</v>
          </cell>
          <cell r="R128">
            <v>50</v>
          </cell>
          <cell r="S128">
            <v>22</v>
          </cell>
          <cell r="T128">
            <v>72</v>
          </cell>
          <cell r="V128">
            <v>30</v>
          </cell>
          <cell r="W128">
            <v>22</v>
          </cell>
          <cell r="X128">
            <v>52</v>
          </cell>
          <cell r="Z128">
            <v>23</v>
          </cell>
          <cell r="AA128">
            <v>17</v>
          </cell>
          <cell r="AB128">
            <v>40</v>
          </cell>
          <cell r="AD128">
            <v>22</v>
          </cell>
          <cell r="AE128">
            <v>13</v>
          </cell>
          <cell r="AF128">
            <v>35</v>
          </cell>
          <cell r="AH128">
            <v>39</v>
          </cell>
          <cell r="AI128">
            <v>42</v>
          </cell>
          <cell r="AJ128">
            <v>81</v>
          </cell>
          <cell r="AL128">
            <v>20</v>
          </cell>
          <cell r="AM128">
            <v>39</v>
          </cell>
          <cell r="AN128">
            <v>59</v>
          </cell>
        </row>
        <row r="129">
          <cell r="A129">
            <v>126</v>
          </cell>
          <cell r="B129">
            <v>752126</v>
          </cell>
          <cell r="H129">
            <v>37</v>
          </cell>
          <cell r="I129">
            <v>20</v>
          </cell>
          <cell r="J129">
            <v>57</v>
          </cell>
          <cell r="L129">
            <v>34</v>
          </cell>
          <cell r="M129">
            <v>22</v>
          </cell>
          <cell r="N129">
            <v>56</v>
          </cell>
          <cell r="P129">
            <v>40</v>
          </cell>
          <cell r="R129">
            <v>47</v>
          </cell>
          <cell r="S129">
            <v>21</v>
          </cell>
          <cell r="T129">
            <v>68</v>
          </cell>
          <cell r="V129">
            <v>41</v>
          </cell>
          <cell r="W129">
            <v>22</v>
          </cell>
          <cell r="X129">
            <v>63</v>
          </cell>
          <cell r="Z129">
            <v>24</v>
          </cell>
          <cell r="AA129">
            <v>12</v>
          </cell>
          <cell r="AB129">
            <v>36</v>
          </cell>
          <cell r="AD129">
            <v>21</v>
          </cell>
          <cell r="AE129">
            <v>15</v>
          </cell>
          <cell r="AF129">
            <v>36</v>
          </cell>
          <cell r="AH129">
            <v>35</v>
          </cell>
          <cell r="AI129">
            <v>39</v>
          </cell>
          <cell r="AJ129">
            <v>74</v>
          </cell>
          <cell r="AL129">
            <v>27</v>
          </cell>
          <cell r="AM129">
            <v>44</v>
          </cell>
          <cell r="AN129">
            <v>71</v>
          </cell>
        </row>
        <row r="130">
          <cell r="A130">
            <v>127</v>
          </cell>
          <cell r="B130">
            <v>752127</v>
          </cell>
          <cell r="H130">
            <v>31</v>
          </cell>
          <cell r="I130">
            <v>20</v>
          </cell>
          <cell r="J130">
            <v>51</v>
          </cell>
          <cell r="L130">
            <v>30</v>
          </cell>
          <cell r="M130">
            <v>22</v>
          </cell>
          <cell r="N130">
            <v>52</v>
          </cell>
          <cell r="P130">
            <v>45</v>
          </cell>
          <cell r="R130">
            <v>39</v>
          </cell>
          <cell r="S130">
            <v>23</v>
          </cell>
          <cell r="T130">
            <v>62</v>
          </cell>
          <cell r="V130">
            <v>30</v>
          </cell>
          <cell r="W130">
            <v>22</v>
          </cell>
          <cell r="X130">
            <v>52</v>
          </cell>
          <cell r="Z130">
            <v>20</v>
          </cell>
          <cell r="AA130">
            <v>13</v>
          </cell>
          <cell r="AB130">
            <v>33</v>
          </cell>
          <cell r="AD130">
            <v>22</v>
          </cell>
          <cell r="AE130">
            <v>14</v>
          </cell>
          <cell r="AF130">
            <v>36</v>
          </cell>
          <cell r="AH130">
            <v>34</v>
          </cell>
          <cell r="AI130">
            <v>38</v>
          </cell>
          <cell r="AJ130">
            <v>72</v>
          </cell>
          <cell r="AL130">
            <v>20</v>
          </cell>
          <cell r="AM130">
            <v>40</v>
          </cell>
          <cell r="AN130">
            <v>60</v>
          </cell>
        </row>
        <row r="131">
          <cell r="A131">
            <v>128</v>
          </cell>
          <cell r="B131">
            <v>752128</v>
          </cell>
          <cell r="H131">
            <v>30</v>
          </cell>
          <cell r="I131">
            <v>21</v>
          </cell>
          <cell r="J131">
            <v>51</v>
          </cell>
          <cell r="L131">
            <v>35</v>
          </cell>
          <cell r="M131">
            <v>23</v>
          </cell>
          <cell r="N131">
            <v>58</v>
          </cell>
          <cell r="P131">
            <v>40</v>
          </cell>
          <cell r="R131">
            <v>40</v>
          </cell>
          <cell r="S131">
            <v>24</v>
          </cell>
          <cell r="T131">
            <v>64</v>
          </cell>
          <cell r="V131">
            <v>32</v>
          </cell>
          <cell r="W131">
            <v>18</v>
          </cell>
          <cell r="X131">
            <v>50</v>
          </cell>
          <cell r="Z131">
            <v>23</v>
          </cell>
          <cell r="AA131">
            <v>14</v>
          </cell>
          <cell r="AB131">
            <v>37</v>
          </cell>
          <cell r="AD131">
            <v>23</v>
          </cell>
          <cell r="AE131">
            <v>20</v>
          </cell>
          <cell r="AF131">
            <v>43</v>
          </cell>
          <cell r="AH131">
            <v>21</v>
          </cell>
          <cell r="AI131">
            <v>35</v>
          </cell>
          <cell r="AJ131">
            <v>56</v>
          </cell>
          <cell r="AL131">
            <v>20</v>
          </cell>
          <cell r="AM131">
            <v>39</v>
          </cell>
          <cell r="AN131">
            <v>59</v>
          </cell>
        </row>
        <row r="132">
          <cell r="A132">
            <v>129</v>
          </cell>
          <cell r="B132">
            <v>752129</v>
          </cell>
          <cell r="H132">
            <v>30</v>
          </cell>
          <cell r="I132">
            <v>20</v>
          </cell>
          <cell r="J132">
            <v>50</v>
          </cell>
          <cell r="L132">
            <v>31</v>
          </cell>
          <cell r="M132">
            <v>22</v>
          </cell>
          <cell r="N132">
            <v>53</v>
          </cell>
          <cell r="P132">
            <v>41</v>
          </cell>
          <cell r="R132">
            <v>55</v>
          </cell>
          <cell r="S132">
            <v>21</v>
          </cell>
          <cell r="T132">
            <v>76</v>
          </cell>
          <cell r="V132">
            <v>34</v>
          </cell>
          <cell r="W132">
            <v>22</v>
          </cell>
          <cell r="X132">
            <v>56</v>
          </cell>
          <cell r="Z132">
            <v>20</v>
          </cell>
          <cell r="AA132">
            <v>13</v>
          </cell>
          <cell r="AB132">
            <v>33</v>
          </cell>
          <cell r="AD132">
            <v>21</v>
          </cell>
          <cell r="AE132">
            <v>13</v>
          </cell>
          <cell r="AF132">
            <v>34</v>
          </cell>
          <cell r="AH132">
            <v>32</v>
          </cell>
          <cell r="AI132">
            <v>36</v>
          </cell>
          <cell r="AJ132">
            <v>68</v>
          </cell>
          <cell r="AL132">
            <v>22</v>
          </cell>
          <cell r="AM132">
            <v>43</v>
          </cell>
          <cell r="AN132">
            <v>65</v>
          </cell>
        </row>
        <row r="133">
          <cell r="A133">
            <v>130</v>
          </cell>
          <cell r="B133">
            <v>752130</v>
          </cell>
          <cell r="H133">
            <v>37</v>
          </cell>
          <cell r="I133">
            <v>22</v>
          </cell>
          <cell r="J133">
            <v>59</v>
          </cell>
          <cell r="L133">
            <v>52</v>
          </cell>
          <cell r="M133">
            <v>24</v>
          </cell>
          <cell r="N133">
            <v>76</v>
          </cell>
          <cell r="P133">
            <v>44</v>
          </cell>
          <cell r="R133">
            <v>51</v>
          </cell>
          <cell r="S133">
            <v>22</v>
          </cell>
          <cell r="T133">
            <v>73</v>
          </cell>
          <cell r="V133">
            <v>40</v>
          </cell>
          <cell r="W133">
            <v>21</v>
          </cell>
          <cell r="X133">
            <v>61</v>
          </cell>
          <cell r="Z133">
            <v>23</v>
          </cell>
          <cell r="AA133">
            <v>14</v>
          </cell>
          <cell r="AB133">
            <v>37</v>
          </cell>
          <cell r="AD133">
            <v>23</v>
          </cell>
          <cell r="AE133">
            <v>12</v>
          </cell>
          <cell r="AF133">
            <v>35</v>
          </cell>
          <cell r="AH133">
            <v>24</v>
          </cell>
          <cell r="AI133">
            <v>38</v>
          </cell>
          <cell r="AJ133">
            <v>62</v>
          </cell>
          <cell r="AL133">
            <v>33</v>
          </cell>
          <cell r="AM133">
            <v>46</v>
          </cell>
          <cell r="AN133">
            <v>79</v>
          </cell>
        </row>
        <row r="134">
          <cell r="A134">
            <v>131</v>
          </cell>
          <cell r="B134">
            <v>752131</v>
          </cell>
          <cell r="H134">
            <v>31</v>
          </cell>
          <cell r="I134">
            <v>22</v>
          </cell>
          <cell r="J134">
            <v>53</v>
          </cell>
          <cell r="L134">
            <v>38</v>
          </cell>
          <cell r="M134">
            <v>23</v>
          </cell>
          <cell r="N134">
            <v>61</v>
          </cell>
          <cell r="P134">
            <v>53</v>
          </cell>
          <cell r="R134">
            <v>50</v>
          </cell>
          <cell r="S134">
            <v>21</v>
          </cell>
          <cell r="T134">
            <v>71</v>
          </cell>
          <cell r="V134">
            <v>30</v>
          </cell>
          <cell r="W134">
            <v>21</v>
          </cell>
          <cell r="X134">
            <v>51</v>
          </cell>
          <cell r="Z134">
            <v>20</v>
          </cell>
          <cell r="AA134">
            <v>13</v>
          </cell>
          <cell r="AB134">
            <v>33</v>
          </cell>
          <cell r="AD134">
            <v>21</v>
          </cell>
          <cell r="AE134">
            <v>15</v>
          </cell>
          <cell r="AF134">
            <v>36</v>
          </cell>
          <cell r="AH134">
            <v>23</v>
          </cell>
          <cell r="AI134">
            <v>35</v>
          </cell>
          <cell r="AJ134">
            <v>58</v>
          </cell>
          <cell r="AL134">
            <v>20</v>
          </cell>
          <cell r="AM134">
            <v>39</v>
          </cell>
          <cell r="AN134">
            <v>59</v>
          </cell>
        </row>
        <row r="135">
          <cell r="A135">
            <v>132</v>
          </cell>
          <cell r="B135">
            <v>752132</v>
          </cell>
          <cell r="H135">
            <v>34</v>
          </cell>
          <cell r="I135">
            <v>21</v>
          </cell>
          <cell r="J135">
            <v>55</v>
          </cell>
          <cell r="L135">
            <v>37</v>
          </cell>
          <cell r="M135">
            <v>23</v>
          </cell>
          <cell r="N135">
            <v>60</v>
          </cell>
          <cell r="P135">
            <v>53</v>
          </cell>
          <cell r="R135">
            <v>47</v>
          </cell>
          <cell r="S135">
            <v>21</v>
          </cell>
          <cell r="T135">
            <v>70</v>
          </cell>
          <cell r="V135">
            <v>36</v>
          </cell>
          <cell r="W135">
            <v>21</v>
          </cell>
          <cell r="X135">
            <v>57</v>
          </cell>
          <cell r="Z135">
            <v>21</v>
          </cell>
          <cell r="AA135">
            <v>12</v>
          </cell>
          <cell r="AB135">
            <v>33</v>
          </cell>
          <cell r="AD135">
            <v>22</v>
          </cell>
          <cell r="AE135">
            <v>13</v>
          </cell>
          <cell r="AF135">
            <v>35</v>
          </cell>
          <cell r="AH135">
            <v>35</v>
          </cell>
          <cell r="AI135">
            <v>39</v>
          </cell>
          <cell r="AJ135">
            <v>74</v>
          </cell>
          <cell r="AL135">
            <v>24</v>
          </cell>
          <cell r="AM135">
            <v>44</v>
          </cell>
          <cell r="AN135">
            <v>68</v>
          </cell>
        </row>
        <row r="136">
          <cell r="A136">
            <v>133</v>
          </cell>
          <cell r="B136">
            <v>752133</v>
          </cell>
          <cell r="H136">
            <v>38</v>
          </cell>
          <cell r="I136">
            <v>22</v>
          </cell>
          <cell r="J136">
            <v>60</v>
          </cell>
          <cell r="L136">
            <v>40</v>
          </cell>
          <cell r="M136">
            <v>22</v>
          </cell>
          <cell r="N136">
            <v>62</v>
          </cell>
          <cell r="P136">
            <v>44</v>
          </cell>
          <cell r="R136">
            <v>48</v>
          </cell>
          <cell r="S136">
            <v>20</v>
          </cell>
          <cell r="T136">
            <v>68</v>
          </cell>
          <cell r="V136">
            <v>39</v>
          </cell>
          <cell r="W136">
            <v>21</v>
          </cell>
          <cell r="X136">
            <v>60</v>
          </cell>
          <cell r="Z136">
            <v>24</v>
          </cell>
          <cell r="AA136">
            <v>14</v>
          </cell>
          <cell r="AB136">
            <v>38</v>
          </cell>
          <cell r="AD136">
            <v>20</v>
          </cell>
          <cell r="AE136">
            <v>12</v>
          </cell>
          <cell r="AF136">
            <v>32</v>
          </cell>
          <cell r="AH136">
            <v>36</v>
          </cell>
          <cell r="AI136">
            <v>40</v>
          </cell>
          <cell r="AJ136">
            <v>76</v>
          </cell>
          <cell r="AL136">
            <v>23</v>
          </cell>
          <cell r="AM136">
            <v>43</v>
          </cell>
          <cell r="AN136">
            <v>66</v>
          </cell>
        </row>
        <row r="137">
          <cell r="A137">
            <v>134</v>
          </cell>
          <cell r="B137">
            <v>752134</v>
          </cell>
          <cell r="H137">
            <v>39</v>
          </cell>
          <cell r="I137">
            <v>22</v>
          </cell>
          <cell r="J137">
            <v>61</v>
          </cell>
          <cell r="L137">
            <v>34</v>
          </cell>
          <cell r="M137">
            <v>23</v>
          </cell>
          <cell r="N137">
            <v>57</v>
          </cell>
          <cell r="P137">
            <v>52</v>
          </cell>
          <cell r="R137">
            <v>41</v>
          </cell>
          <cell r="S137">
            <v>23</v>
          </cell>
          <cell r="T137">
            <v>64</v>
          </cell>
          <cell r="V137">
            <v>35</v>
          </cell>
          <cell r="W137">
            <v>22</v>
          </cell>
          <cell r="X137">
            <v>57</v>
          </cell>
          <cell r="Z137">
            <v>23</v>
          </cell>
          <cell r="AA137">
            <v>17</v>
          </cell>
          <cell r="AB137">
            <v>40</v>
          </cell>
          <cell r="AD137">
            <v>21</v>
          </cell>
          <cell r="AE137">
            <v>20</v>
          </cell>
          <cell r="AF137">
            <v>41</v>
          </cell>
          <cell r="AH137">
            <v>37</v>
          </cell>
          <cell r="AI137">
            <v>41</v>
          </cell>
          <cell r="AJ137">
            <v>78</v>
          </cell>
          <cell r="AL137">
            <v>24</v>
          </cell>
          <cell r="AM137">
            <v>44</v>
          </cell>
          <cell r="AN137">
            <v>68</v>
          </cell>
        </row>
        <row r="138">
          <cell r="A138">
            <v>135</v>
          </cell>
          <cell r="B138">
            <v>752135</v>
          </cell>
          <cell r="H138">
            <v>38</v>
          </cell>
          <cell r="I138">
            <v>21</v>
          </cell>
          <cell r="J138">
            <v>59</v>
          </cell>
          <cell r="L138">
            <v>47</v>
          </cell>
          <cell r="M138">
            <v>23</v>
          </cell>
          <cell r="N138">
            <v>70</v>
          </cell>
          <cell r="P138">
            <v>41</v>
          </cell>
          <cell r="R138">
            <v>44</v>
          </cell>
          <cell r="S138">
            <v>24</v>
          </cell>
          <cell r="T138">
            <v>68</v>
          </cell>
          <cell r="V138">
            <v>32</v>
          </cell>
          <cell r="W138">
            <v>23</v>
          </cell>
          <cell r="X138">
            <v>55</v>
          </cell>
          <cell r="Z138">
            <v>22</v>
          </cell>
          <cell r="AA138">
            <v>18</v>
          </cell>
          <cell r="AB138">
            <v>40</v>
          </cell>
          <cell r="AD138">
            <v>20</v>
          </cell>
          <cell r="AE138">
            <v>15</v>
          </cell>
          <cell r="AF138">
            <v>35</v>
          </cell>
          <cell r="AH138">
            <v>29</v>
          </cell>
          <cell r="AI138">
            <v>35</v>
          </cell>
          <cell r="AJ138">
            <v>64</v>
          </cell>
          <cell r="AL138">
            <v>20</v>
          </cell>
          <cell r="AM138">
            <v>39</v>
          </cell>
          <cell r="AN138">
            <v>59</v>
          </cell>
        </row>
        <row r="139">
          <cell r="A139">
            <v>136</v>
          </cell>
          <cell r="B139">
            <v>752136</v>
          </cell>
          <cell r="H139">
            <v>32</v>
          </cell>
          <cell r="I139">
            <v>20</v>
          </cell>
          <cell r="J139">
            <v>52</v>
          </cell>
          <cell r="L139">
            <v>33</v>
          </cell>
          <cell r="M139">
            <v>23</v>
          </cell>
          <cell r="N139">
            <v>56</v>
          </cell>
          <cell r="P139">
            <v>53</v>
          </cell>
          <cell r="R139">
            <v>45</v>
          </cell>
          <cell r="S139">
            <v>22</v>
          </cell>
          <cell r="T139">
            <v>67</v>
          </cell>
          <cell r="V139">
            <v>31</v>
          </cell>
          <cell r="W139">
            <v>22</v>
          </cell>
          <cell r="X139">
            <v>53</v>
          </cell>
          <cell r="Z139">
            <v>20</v>
          </cell>
          <cell r="AA139">
            <v>12</v>
          </cell>
          <cell r="AB139">
            <v>32</v>
          </cell>
          <cell r="AD139">
            <v>21</v>
          </cell>
          <cell r="AE139">
            <v>17</v>
          </cell>
          <cell r="AF139">
            <v>37</v>
          </cell>
          <cell r="AH139">
            <v>31</v>
          </cell>
          <cell r="AI139">
            <v>35</v>
          </cell>
          <cell r="AJ139">
            <v>66</v>
          </cell>
          <cell r="AL139">
            <v>20</v>
          </cell>
          <cell r="AM139">
            <v>43</v>
          </cell>
          <cell r="AN139">
            <v>63</v>
          </cell>
        </row>
        <row r="140">
          <cell r="A140">
            <v>137</v>
          </cell>
          <cell r="B140">
            <v>752137</v>
          </cell>
          <cell r="H140">
            <v>32</v>
          </cell>
          <cell r="I140">
            <v>21</v>
          </cell>
          <cell r="J140">
            <v>53</v>
          </cell>
          <cell r="L140">
            <v>36</v>
          </cell>
          <cell r="M140">
            <v>23</v>
          </cell>
          <cell r="N140">
            <v>59</v>
          </cell>
          <cell r="P140">
            <v>45</v>
          </cell>
          <cell r="R140">
            <v>38</v>
          </cell>
          <cell r="S140">
            <v>24</v>
          </cell>
          <cell r="T140">
            <v>62</v>
          </cell>
          <cell r="V140">
            <v>36</v>
          </cell>
          <cell r="W140">
            <v>21</v>
          </cell>
          <cell r="X140">
            <v>57</v>
          </cell>
          <cell r="Z140">
            <v>23</v>
          </cell>
          <cell r="AA140">
            <v>12</v>
          </cell>
          <cell r="AB140">
            <v>35</v>
          </cell>
          <cell r="AD140">
            <v>22</v>
          </cell>
          <cell r="AE140">
            <v>13</v>
          </cell>
          <cell r="AF140">
            <v>35</v>
          </cell>
          <cell r="AH140">
            <v>35</v>
          </cell>
          <cell r="AI140">
            <v>39</v>
          </cell>
          <cell r="AJ140">
            <v>74</v>
          </cell>
          <cell r="AL140">
            <v>20</v>
          </cell>
          <cell r="AM140">
            <v>44</v>
          </cell>
          <cell r="AN140">
            <v>66</v>
          </cell>
        </row>
        <row r="141">
          <cell r="A141">
            <v>138</v>
          </cell>
          <cell r="B141">
            <v>752138</v>
          </cell>
          <cell r="C141" t="str">
            <v>SRISHTI DAMAI</v>
          </cell>
          <cell r="D141" t="str">
            <v>2060/10/21</v>
          </cell>
          <cell r="E141" t="str">
            <v>HIK BAHADUR DAMAI</v>
          </cell>
          <cell r="F141" t="str">
            <v>BHAGMAYA DAMAI</v>
          </cell>
          <cell r="G141" t="str">
            <v>BHUME 4 RUKUM EAST</v>
          </cell>
          <cell r="H141">
            <v>38</v>
          </cell>
          <cell r="I141">
            <v>22</v>
          </cell>
          <cell r="J141">
            <v>60</v>
          </cell>
          <cell r="L141">
            <v>35</v>
          </cell>
          <cell r="M141">
            <v>23</v>
          </cell>
          <cell r="N141">
            <v>58</v>
          </cell>
          <cell r="P141">
            <v>44</v>
          </cell>
          <cell r="R141">
            <v>49</v>
          </cell>
          <cell r="S141">
            <v>24</v>
          </cell>
          <cell r="T141">
            <v>63</v>
          </cell>
          <cell r="V141">
            <v>42</v>
          </cell>
          <cell r="W141">
            <v>22</v>
          </cell>
          <cell r="X141">
            <v>64</v>
          </cell>
          <cell r="Z141">
            <v>24</v>
          </cell>
          <cell r="AA141">
            <v>13</v>
          </cell>
          <cell r="AB141">
            <v>37</v>
          </cell>
          <cell r="AD141">
            <v>22</v>
          </cell>
          <cell r="AE141">
            <v>14</v>
          </cell>
          <cell r="AF141">
            <v>36</v>
          </cell>
          <cell r="AH141">
            <v>33</v>
          </cell>
          <cell r="AI141">
            <v>38</v>
          </cell>
          <cell r="AJ141">
            <v>71</v>
          </cell>
          <cell r="AL141">
            <v>24</v>
          </cell>
          <cell r="AM141">
            <v>45</v>
          </cell>
          <cell r="AN141">
            <v>69</v>
          </cell>
        </row>
        <row r="142">
          <cell r="A142">
            <v>139</v>
          </cell>
          <cell r="B142">
            <v>752139</v>
          </cell>
          <cell r="C142" t="str">
            <v>SUBASH B.K.</v>
          </cell>
          <cell r="D142" t="str">
            <v>2060/01/23</v>
          </cell>
          <cell r="E142" t="str">
            <v>KARMA RAJ KAMI</v>
          </cell>
          <cell r="F142" t="str">
            <v>BHAGMAYA KAMI</v>
          </cell>
          <cell r="G142" t="str">
            <v>BHUME 4 RUKUM EAST</v>
          </cell>
          <cell r="H142">
            <v>30</v>
          </cell>
          <cell r="I142">
            <v>21</v>
          </cell>
          <cell r="J142">
            <v>51</v>
          </cell>
          <cell r="L142">
            <v>32</v>
          </cell>
          <cell r="M142">
            <v>22</v>
          </cell>
          <cell r="N142">
            <v>54</v>
          </cell>
          <cell r="P142">
            <v>45</v>
          </cell>
          <cell r="R142">
            <v>41</v>
          </cell>
          <cell r="S142">
            <v>21</v>
          </cell>
          <cell r="T142">
            <v>62</v>
          </cell>
          <cell r="V142">
            <v>30</v>
          </cell>
          <cell r="W142">
            <v>20</v>
          </cell>
          <cell r="X142">
            <v>50</v>
          </cell>
          <cell r="Z142">
            <v>20</v>
          </cell>
          <cell r="AA142">
            <v>12</v>
          </cell>
          <cell r="AB142">
            <v>32</v>
          </cell>
          <cell r="AD142">
            <v>20</v>
          </cell>
          <cell r="AE142">
            <v>12</v>
          </cell>
          <cell r="AF142">
            <v>32</v>
          </cell>
          <cell r="AH142">
            <v>22</v>
          </cell>
          <cell r="AI142">
            <v>35</v>
          </cell>
          <cell r="AJ142">
            <v>57</v>
          </cell>
          <cell r="AL142">
            <v>20</v>
          </cell>
          <cell r="AM142">
            <v>39</v>
          </cell>
          <cell r="AN142">
            <v>59</v>
          </cell>
        </row>
        <row r="143">
          <cell r="A143">
            <v>140</v>
          </cell>
          <cell r="B143">
            <v>752140</v>
          </cell>
          <cell r="C143" t="str">
            <v>SUNIL B.K.</v>
          </cell>
          <cell r="D143" t="str">
            <v>2061/04/19</v>
          </cell>
          <cell r="E143" t="str">
            <v>HARKMAN KAMI</v>
          </cell>
          <cell r="F143" t="str">
            <v>MANLAGI KAMI</v>
          </cell>
          <cell r="G143" t="str">
            <v>BHUME 4 RUKUM EAST</v>
          </cell>
          <cell r="H143">
            <v>34</v>
          </cell>
          <cell r="I143">
            <v>22</v>
          </cell>
          <cell r="J143">
            <v>56</v>
          </cell>
          <cell r="L143">
            <v>34</v>
          </cell>
          <cell r="M143">
            <v>23</v>
          </cell>
          <cell r="N143">
            <v>57</v>
          </cell>
          <cell r="P143">
            <v>40</v>
          </cell>
          <cell r="R143">
            <v>44</v>
          </cell>
          <cell r="S143">
            <v>22</v>
          </cell>
          <cell r="T143">
            <v>66</v>
          </cell>
          <cell r="V143">
            <v>35</v>
          </cell>
          <cell r="W143">
            <v>21</v>
          </cell>
          <cell r="X143">
            <v>56</v>
          </cell>
          <cell r="Z143">
            <v>23</v>
          </cell>
          <cell r="AA143">
            <v>13</v>
          </cell>
          <cell r="AB143">
            <v>34</v>
          </cell>
          <cell r="AD143">
            <v>23</v>
          </cell>
          <cell r="AE143">
            <v>12</v>
          </cell>
          <cell r="AF143">
            <v>35</v>
          </cell>
          <cell r="AH143">
            <v>33</v>
          </cell>
          <cell r="AI143">
            <v>38</v>
          </cell>
          <cell r="AJ143">
            <v>71</v>
          </cell>
          <cell r="AL143">
            <v>20</v>
          </cell>
          <cell r="AM143">
            <v>42</v>
          </cell>
          <cell r="AN143">
            <v>62</v>
          </cell>
        </row>
        <row r="144">
          <cell r="A144">
            <v>141</v>
          </cell>
          <cell r="B144">
            <v>752141</v>
          </cell>
          <cell r="C144" t="str">
            <v>SUNIL B.K.</v>
          </cell>
          <cell r="D144" t="str">
            <v>2062/11/16</v>
          </cell>
          <cell r="E144" t="str">
            <v>ANANTE KAMI</v>
          </cell>
          <cell r="F144" t="str">
            <v>RUPKALA KAMI</v>
          </cell>
          <cell r="G144" t="str">
            <v>BHUME 4 RUKUM EAST</v>
          </cell>
          <cell r="H144">
            <v>35</v>
          </cell>
          <cell r="I144">
            <v>19</v>
          </cell>
          <cell r="J144">
            <v>54</v>
          </cell>
          <cell r="L144">
            <v>30</v>
          </cell>
          <cell r="M144">
            <v>22</v>
          </cell>
          <cell r="N144">
            <v>52</v>
          </cell>
          <cell r="P144">
            <v>44</v>
          </cell>
          <cell r="R144">
            <v>46</v>
          </cell>
          <cell r="S144">
            <v>21</v>
          </cell>
          <cell r="T144">
            <v>67</v>
          </cell>
          <cell r="V144">
            <v>30</v>
          </cell>
          <cell r="W144">
            <v>21</v>
          </cell>
          <cell r="X144">
            <v>51</v>
          </cell>
          <cell r="Z144" t="str">
            <v xml:space="preserve"> </v>
          </cell>
          <cell r="AH144">
            <v>17</v>
          </cell>
          <cell r="AI144">
            <v>30</v>
          </cell>
          <cell r="AJ144">
            <v>47</v>
          </cell>
          <cell r="AL144">
            <v>20</v>
          </cell>
          <cell r="AM144">
            <v>38</v>
          </cell>
          <cell r="AN144">
            <v>58</v>
          </cell>
        </row>
        <row r="145">
          <cell r="A145">
            <v>142</v>
          </cell>
          <cell r="B145">
            <v>752142</v>
          </cell>
          <cell r="C145" t="str">
            <v>SUNITA GURUNG</v>
          </cell>
          <cell r="D145" t="str">
            <v>2060/12/04</v>
          </cell>
          <cell r="E145" t="str">
            <v>DURGA PRASAD GURUNG</v>
          </cell>
          <cell r="F145" t="str">
            <v>KAMALA GURUNG</v>
          </cell>
          <cell r="G145" t="str">
            <v>BHUME 4 RUKUM EAST</v>
          </cell>
          <cell r="H145">
            <v>37</v>
          </cell>
          <cell r="I145">
            <v>22</v>
          </cell>
          <cell r="J145">
            <v>59</v>
          </cell>
          <cell r="L145">
            <v>44</v>
          </cell>
          <cell r="M145">
            <v>24</v>
          </cell>
          <cell r="N145">
            <v>68</v>
          </cell>
          <cell r="P145">
            <v>44</v>
          </cell>
          <cell r="R145">
            <v>48</v>
          </cell>
          <cell r="S145">
            <v>23</v>
          </cell>
          <cell r="T145">
            <v>71</v>
          </cell>
          <cell r="V145">
            <v>39</v>
          </cell>
          <cell r="W145">
            <v>22</v>
          </cell>
          <cell r="X145">
            <v>61</v>
          </cell>
          <cell r="Z145">
            <v>23</v>
          </cell>
          <cell r="AA145">
            <v>12</v>
          </cell>
          <cell r="AB145">
            <v>35</v>
          </cell>
          <cell r="AD145">
            <v>21</v>
          </cell>
          <cell r="AE145">
            <v>13</v>
          </cell>
          <cell r="AF145">
            <v>34</v>
          </cell>
          <cell r="AH145">
            <v>40</v>
          </cell>
          <cell r="AI145">
            <v>24</v>
          </cell>
          <cell r="AJ145">
            <v>64</v>
          </cell>
          <cell r="AL145">
            <v>26</v>
          </cell>
          <cell r="AM145">
            <v>43</v>
          </cell>
          <cell r="AN145">
            <v>69</v>
          </cell>
        </row>
        <row r="146">
          <cell r="A146">
            <v>143</v>
          </cell>
          <cell r="B146">
            <v>752143</v>
          </cell>
          <cell r="C146" t="str">
            <v>SURYA PRASAD BUDHA MAGAR</v>
          </cell>
          <cell r="D146" t="str">
            <v>2059/08/05</v>
          </cell>
          <cell r="E146" t="str">
            <v>LEKHAN BUDHA</v>
          </cell>
          <cell r="F146" t="str">
            <v>SUKMATI BUDHA</v>
          </cell>
          <cell r="G146" t="str">
            <v>BHUME 5 RUKUM EAST</v>
          </cell>
          <cell r="H146">
            <v>30</v>
          </cell>
          <cell r="I146">
            <v>20</v>
          </cell>
          <cell r="J146">
            <v>50</v>
          </cell>
          <cell r="L146">
            <v>43</v>
          </cell>
          <cell r="M146">
            <v>23</v>
          </cell>
          <cell r="N146">
            <v>57</v>
          </cell>
          <cell r="P146">
            <v>42</v>
          </cell>
          <cell r="R146">
            <v>49</v>
          </cell>
          <cell r="S146">
            <v>22</v>
          </cell>
          <cell r="T146">
            <v>71</v>
          </cell>
          <cell r="V146">
            <v>30</v>
          </cell>
          <cell r="W146">
            <v>21</v>
          </cell>
          <cell r="X146">
            <v>51</v>
          </cell>
          <cell r="Z146">
            <v>20</v>
          </cell>
          <cell r="AA146">
            <v>13</v>
          </cell>
          <cell r="AB146">
            <v>33</v>
          </cell>
          <cell r="AD146">
            <v>22</v>
          </cell>
          <cell r="AE146">
            <v>14</v>
          </cell>
          <cell r="AF146">
            <v>36</v>
          </cell>
          <cell r="AH146">
            <v>38</v>
          </cell>
          <cell r="AI146">
            <v>35</v>
          </cell>
          <cell r="AJ146">
            <v>63</v>
          </cell>
          <cell r="AL146">
            <v>20</v>
          </cell>
          <cell r="AM146">
            <v>39</v>
          </cell>
          <cell r="AN146">
            <v>59</v>
          </cell>
        </row>
        <row r="147">
          <cell r="A147">
            <v>144</v>
          </cell>
          <cell r="B147">
            <v>752144</v>
          </cell>
          <cell r="C147" t="str">
            <v>TEKJITMAN BUDHA MAGAR</v>
          </cell>
          <cell r="D147" t="str">
            <v>2059/05/29</v>
          </cell>
          <cell r="E147" t="str">
            <v>GUN BAHADUR BUDHA</v>
          </cell>
          <cell r="F147" t="str">
            <v>BHARU BUDHA</v>
          </cell>
          <cell r="G147" t="str">
            <v>BHUME 5 RUKUM EAST</v>
          </cell>
          <cell r="H147">
            <v>33</v>
          </cell>
          <cell r="I147">
            <v>21</v>
          </cell>
          <cell r="J147">
            <v>54</v>
          </cell>
          <cell r="L147">
            <v>33</v>
          </cell>
          <cell r="M147">
            <v>23</v>
          </cell>
          <cell r="N147">
            <v>56</v>
          </cell>
          <cell r="P147">
            <v>43</v>
          </cell>
          <cell r="R147">
            <v>48</v>
          </cell>
          <cell r="S147">
            <v>23</v>
          </cell>
          <cell r="T147">
            <v>71</v>
          </cell>
          <cell r="V147">
            <v>36</v>
          </cell>
          <cell r="W147">
            <v>22</v>
          </cell>
          <cell r="X147">
            <v>58</v>
          </cell>
          <cell r="Z147">
            <v>22</v>
          </cell>
          <cell r="AA147">
            <v>18</v>
          </cell>
          <cell r="AB147">
            <v>40</v>
          </cell>
          <cell r="AD147">
            <v>21</v>
          </cell>
          <cell r="AE147">
            <v>17</v>
          </cell>
          <cell r="AF147">
            <v>38</v>
          </cell>
          <cell r="AH147">
            <v>34</v>
          </cell>
          <cell r="AI147">
            <v>39</v>
          </cell>
          <cell r="AJ147">
            <v>73</v>
          </cell>
          <cell r="AL147">
            <v>23</v>
          </cell>
          <cell r="AM147">
            <v>24</v>
          </cell>
          <cell r="AN147">
            <v>67</v>
          </cell>
        </row>
        <row r="148">
          <cell r="A148">
            <v>145</v>
          </cell>
          <cell r="B148">
            <v>752145</v>
          </cell>
          <cell r="C148" t="str">
            <v>TOPJUNG BUDHA MAGAR</v>
          </cell>
          <cell r="D148" t="str">
            <v>2060/12/12</v>
          </cell>
          <cell r="E148" t="str">
            <v>CHANKHE BUDHA</v>
          </cell>
          <cell r="F148" t="str">
            <v>AMBIKA BUDHA</v>
          </cell>
          <cell r="G148" t="str">
            <v>BHUME 4 RUKUM EAST</v>
          </cell>
          <cell r="H148">
            <v>31</v>
          </cell>
          <cell r="I148">
            <v>20</v>
          </cell>
          <cell r="J148">
            <v>51</v>
          </cell>
          <cell r="L148">
            <v>40</v>
          </cell>
          <cell r="M148">
            <v>23</v>
          </cell>
          <cell r="N148">
            <v>63</v>
          </cell>
          <cell r="P148">
            <v>45</v>
          </cell>
          <cell r="R148">
            <v>49</v>
          </cell>
          <cell r="S148">
            <v>24</v>
          </cell>
          <cell r="T148">
            <v>73</v>
          </cell>
          <cell r="V148">
            <v>38</v>
          </cell>
          <cell r="W148">
            <v>22</v>
          </cell>
          <cell r="X148">
            <v>60</v>
          </cell>
          <cell r="Z148">
            <v>21</v>
          </cell>
          <cell r="AA148">
            <v>18</v>
          </cell>
          <cell r="AB148">
            <v>39</v>
          </cell>
          <cell r="AD148">
            <v>20</v>
          </cell>
          <cell r="AE148">
            <v>15</v>
          </cell>
          <cell r="AF148">
            <v>35</v>
          </cell>
          <cell r="AH148">
            <v>25</v>
          </cell>
          <cell r="AI148">
            <v>40</v>
          </cell>
          <cell r="AJ148">
            <v>65</v>
          </cell>
          <cell r="AL148">
            <v>20</v>
          </cell>
          <cell r="AM148">
            <v>43</v>
          </cell>
          <cell r="AN148">
            <v>63</v>
          </cell>
        </row>
        <row r="149">
          <cell r="A149">
            <v>146</v>
          </cell>
          <cell r="B149">
            <v>752146</v>
          </cell>
          <cell r="C149" t="str">
            <v>HARKA BAHADUR DAMAI</v>
          </cell>
          <cell r="D149" t="str">
            <v>2047/08/12</v>
          </cell>
          <cell r="E149" t="str">
            <v>KARNE DAMAI</v>
          </cell>
          <cell r="F149" t="str">
            <v>BHIMI DAMAI</v>
          </cell>
          <cell r="G149" t="str">
            <v>BHUME 5 RUKUM EAST</v>
          </cell>
          <cell r="H149">
            <v>32</v>
          </cell>
          <cell r="I149">
            <v>21</v>
          </cell>
          <cell r="J149">
            <v>53</v>
          </cell>
          <cell r="L149">
            <v>32</v>
          </cell>
          <cell r="M149">
            <v>23</v>
          </cell>
          <cell r="N149">
            <v>55</v>
          </cell>
          <cell r="P149">
            <v>46</v>
          </cell>
          <cell r="R149">
            <v>51</v>
          </cell>
          <cell r="S149">
            <v>21</v>
          </cell>
          <cell r="T149">
            <v>72</v>
          </cell>
          <cell r="V149">
            <v>36</v>
          </cell>
          <cell r="W149">
            <v>21</v>
          </cell>
          <cell r="X149">
            <v>57</v>
          </cell>
          <cell r="Z149">
            <v>21</v>
          </cell>
          <cell r="AA149">
            <v>20</v>
          </cell>
          <cell r="AB149">
            <v>41</v>
          </cell>
          <cell r="AD149">
            <v>20</v>
          </cell>
          <cell r="AE149">
            <v>12</v>
          </cell>
          <cell r="AF149">
            <v>32</v>
          </cell>
          <cell r="AH149">
            <v>51</v>
          </cell>
          <cell r="AI149">
            <v>21</v>
          </cell>
          <cell r="AJ149">
            <v>72</v>
          </cell>
          <cell r="AL149">
            <v>20</v>
          </cell>
          <cell r="AM149">
            <v>38</v>
          </cell>
          <cell r="AN149">
            <v>58</v>
          </cell>
        </row>
        <row r="150">
          <cell r="A150">
            <v>147</v>
          </cell>
          <cell r="B150">
            <v>752147</v>
          </cell>
          <cell r="C150" t="str">
            <v>PREMA BUDHA MAGAR</v>
          </cell>
          <cell r="D150" t="str">
            <v>2060/03/25</v>
          </cell>
          <cell r="E150" t="str">
            <v>NAR BAHADUR BUDHA</v>
          </cell>
          <cell r="F150" t="str">
            <v>BAGMATI BUDHA</v>
          </cell>
          <cell r="G150" t="str">
            <v>BHUME 5 RUKUM EAST</v>
          </cell>
          <cell r="H150">
            <v>34</v>
          </cell>
          <cell r="I150">
            <v>22</v>
          </cell>
          <cell r="J150">
            <v>56</v>
          </cell>
          <cell r="L150">
            <v>36</v>
          </cell>
          <cell r="M150">
            <v>22</v>
          </cell>
          <cell r="N150">
            <v>58</v>
          </cell>
          <cell r="P150">
            <v>45</v>
          </cell>
          <cell r="R150">
            <v>52</v>
          </cell>
          <cell r="S150">
            <v>20</v>
          </cell>
          <cell r="T150">
            <v>72</v>
          </cell>
          <cell r="V150">
            <v>30</v>
          </cell>
          <cell r="W150">
            <v>22</v>
          </cell>
          <cell r="X150">
            <v>52</v>
          </cell>
          <cell r="Z150">
            <v>20</v>
          </cell>
          <cell r="AA150">
            <v>13</v>
          </cell>
          <cell r="AB150">
            <v>33</v>
          </cell>
          <cell r="AD150">
            <v>21</v>
          </cell>
          <cell r="AE150">
            <v>13</v>
          </cell>
          <cell r="AF150">
            <v>34</v>
          </cell>
          <cell r="AH150">
            <v>52</v>
          </cell>
          <cell r="AI150">
            <v>20</v>
          </cell>
          <cell r="AJ150">
            <v>72</v>
          </cell>
          <cell r="AL150">
            <v>24</v>
          </cell>
          <cell r="AM150">
            <v>44</v>
          </cell>
          <cell r="AN150">
            <v>68</v>
          </cell>
        </row>
        <row r="151">
          <cell r="A151">
            <v>148</v>
          </cell>
          <cell r="B151">
            <v>752148</v>
          </cell>
          <cell r="C151" t="str">
            <v>BISHNU BUDHA MAGAR</v>
          </cell>
          <cell r="D151" t="str">
            <v>2059/06/12</v>
          </cell>
          <cell r="E151" t="str">
            <v>LUDRA BAHADUR BUDHA</v>
          </cell>
          <cell r="F151" t="str">
            <v>CHIS KUMARI BUDHA</v>
          </cell>
          <cell r="G151" t="str">
            <v>BHUME 4 RUKUM EAST</v>
          </cell>
          <cell r="H151">
            <v>31</v>
          </cell>
          <cell r="I151">
            <v>20</v>
          </cell>
          <cell r="J151">
            <v>51</v>
          </cell>
          <cell r="L151">
            <v>32</v>
          </cell>
          <cell r="M151">
            <v>22</v>
          </cell>
          <cell r="N151">
            <v>54</v>
          </cell>
          <cell r="P151">
            <v>40</v>
          </cell>
          <cell r="R151">
            <v>49</v>
          </cell>
          <cell r="S151">
            <v>23</v>
          </cell>
          <cell r="T151">
            <v>72</v>
          </cell>
          <cell r="V151">
            <v>30</v>
          </cell>
          <cell r="W151">
            <v>21</v>
          </cell>
          <cell r="X151">
            <v>51</v>
          </cell>
          <cell r="Z151">
            <v>21</v>
          </cell>
          <cell r="AA151">
            <v>14</v>
          </cell>
          <cell r="AB151">
            <v>35</v>
          </cell>
          <cell r="AD151">
            <v>20</v>
          </cell>
          <cell r="AE151">
            <v>12</v>
          </cell>
          <cell r="AF151">
            <v>32</v>
          </cell>
          <cell r="AH151">
            <v>39</v>
          </cell>
          <cell r="AI151">
            <v>23</v>
          </cell>
          <cell r="AJ151">
            <v>72</v>
          </cell>
          <cell r="AL151">
            <v>20</v>
          </cell>
          <cell r="AM151">
            <v>38</v>
          </cell>
          <cell r="AN151">
            <v>58</v>
          </cell>
        </row>
        <row r="152">
          <cell r="A152">
            <v>149</v>
          </cell>
          <cell r="B152">
            <v>752149</v>
          </cell>
          <cell r="C152" t="str">
            <v>ARJU DAMAI</v>
          </cell>
          <cell r="D152" t="str">
            <v>2057/01/23</v>
          </cell>
          <cell r="E152" t="str">
            <v>TAP BAHADUR DAMAI</v>
          </cell>
          <cell r="F152" t="str">
            <v>BISHNU DAMAI</v>
          </cell>
          <cell r="G152" t="str">
            <v>BHUME 6 RUKUM EAST</v>
          </cell>
          <cell r="H152">
            <v>25</v>
          </cell>
          <cell r="I152">
            <v>18</v>
          </cell>
          <cell r="J152">
            <v>43</v>
          </cell>
          <cell r="L152">
            <v>30</v>
          </cell>
          <cell r="M152">
            <v>17</v>
          </cell>
          <cell r="N152">
            <v>47</v>
          </cell>
          <cell r="P152">
            <v>40</v>
          </cell>
          <cell r="R152">
            <v>27</v>
          </cell>
          <cell r="S152">
            <v>17</v>
          </cell>
          <cell r="T152">
            <v>44</v>
          </cell>
          <cell r="V152">
            <v>29</v>
          </cell>
          <cell r="W152">
            <v>20</v>
          </cell>
          <cell r="X152">
            <v>49</v>
          </cell>
          <cell r="Z152">
            <v>13</v>
          </cell>
          <cell r="AA152">
            <v>13</v>
          </cell>
          <cell r="AB152">
            <v>26</v>
          </cell>
          <cell r="AD152">
            <v>12</v>
          </cell>
          <cell r="AE152">
            <v>12</v>
          </cell>
          <cell r="AF152">
            <v>24</v>
          </cell>
          <cell r="AH152">
            <v>21</v>
          </cell>
          <cell r="AI152">
            <v>36</v>
          </cell>
          <cell r="AJ152">
            <v>57</v>
          </cell>
          <cell r="AL152">
            <v>25</v>
          </cell>
          <cell r="AM152">
            <v>40</v>
          </cell>
          <cell r="AN152">
            <v>65</v>
          </cell>
        </row>
        <row r="153">
          <cell r="A153">
            <v>150</v>
          </cell>
          <cell r="B153">
            <v>752150</v>
          </cell>
          <cell r="C153" t="str">
            <v>ASMITA SUNAR</v>
          </cell>
          <cell r="D153" t="str">
            <v>2059/04/03</v>
          </cell>
          <cell r="E153" t="str">
            <v>KALE KAMI</v>
          </cell>
          <cell r="F153" t="str">
            <v>PANU KAMI</v>
          </cell>
          <cell r="G153" t="str">
            <v>BHUME 6 RUKUM EAST</v>
          </cell>
          <cell r="H153">
            <v>26</v>
          </cell>
          <cell r="I153">
            <v>18</v>
          </cell>
          <cell r="J153">
            <v>44</v>
          </cell>
          <cell r="L153">
            <v>29</v>
          </cell>
          <cell r="M153">
            <v>18</v>
          </cell>
          <cell r="N153">
            <v>47</v>
          </cell>
          <cell r="P153">
            <v>45</v>
          </cell>
          <cell r="R153">
            <v>28</v>
          </cell>
          <cell r="S153">
            <v>16</v>
          </cell>
          <cell r="T153">
            <v>44</v>
          </cell>
          <cell r="V153">
            <v>30</v>
          </cell>
          <cell r="W153">
            <v>19</v>
          </cell>
          <cell r="X153">
            <v>49</v>
          </cell>
          <cell r="Z153">
            <v>14</v>
          </cell>
          <cell r="AA153">
            <v>14</v>
          </cell>
          <cell r="AB153">
            <v>28</v>
          </cell>
          <cell r="AD153">
            <v>13</v>
          </cell>
          <cell r="AE153">
            <v>12</v>
          </cell>
          <cell r="AF153">
            <v>25</v>
          </cell>
          <cell r="AH153">
            <v>21</v>
          </cell>
          <cell r="AI153">
            <v>37</v>
          </cell>
          <cell r="AJ153">
            <v>58</v>
          </cell>
          <cell r="AL153">
            <v>25</v>
          </cell>
          <cell r="AM153">
            <v>39</v>
          </cell>
          <cell r="AN153">
            <v>64</v>
          </cell>
        </row>
        <row r="154">
          <cell r="A154">
            <v>151</v>
          </cell>
          <cell r="B154">
            <v>752151</v>
          </cell>
          <cell r="C154" t="str">
            <v>ASHIM PUN</v>
          </cell>
          <cell r="D154" t="str">
            <v>2059/04/05</v>
          </cell>
          <cell r="E154" t="str">
            <v>LALMAN PUN</v>
          </cell>
          <cell r="F154" t="str">
            <v>THAMI PUN</v>
          </cell>
          <cell r="G154" t="str">
            <v>BHUME 6 RUKUM EAST</v>
          </cell>
          <cell r="H154">
            <v>29</v>
          </cell>
          <cell r="I154">
            <v>17</v>
          </cell>
          <cell r="J154">
            <v>46</v>
          </cell>
          <cell r="L154">
            <v>28</v>
          </cell>
          <cell r="M154">
            <v>17</v>
          </cell>
          <cell r="N154">
            <v>45</v>
          </cell>
          <cell r="P154">
            <v>46</v>
          </cell>
          <cell r="R154">
            <v>29</v>
          </cell>
          <cell r="S154">
            <v>18</v>
          </cell>
          <cell r="T154">
            <v>47</v>
          </cell>
          <cell r="V154">
            <v>25</v>
          </cell>
          <cell r="W154">
            <v>16</v>
          </cell>
          <cell r="X154">
            <v>41</v>
          </cell>
          <cell r="Z154">
            <v>15</v>
          </cell>
          <cell r="AA154">
            <v>15</v>
          </cell>
          <cell r="AB154">
            <v>30</v>
          </cell>
          <cell r="AD154">
            <v>13</v>
          </cell>
          <cell r="AE154">
            <v>13</v>
          </cell>
          <cell r="AF154">
            <v>26</v>
          </cell>
          <cell r="AH154">
            <v>20</v>
          </cell>
          <cell r="AI154">
            <v>30</v>
          </cell>
          <cell r="AJ154">
            <v>50</v>
          </cell>
          <cell r="AL154">
            <v>24</v>
          </cell>
          <cell r="AM154">
            <v>38</v>
          </cell>
          <cell r="AN154">
            <v>62</v>
          </cell>
        </row>
        <row r="155">
          <cell r="A155">
            <v>152</v>
          </cell>
          <cell r="B155">
            <v>752152</v>
          </cell>
          <cell r="C155" t="str">
            <v xml:space="preserve">BIKASH BUDHA </v>
          </cell>
          <cell r="D155" t="str">
            <v>2060/03/18</v>
          </cell>
          <cell r="E155" t="str">
            <v>ASARDA BUDHA</v>
          </cell>
          <cell r="F155" t="str">
            <v>MANRAKHA BUDHA</v>
          </cell>
          <cell r="G155" t="str">
            <v>BHUME 6 RUKUM EAST</v>
          </cell>
          <cell r="H155">
            <v>30</v>
          </cell>
          <cell r="I155">
            <v>17</v>
          </cell>
          <cell r="J155">
            <v>47</v>
          </cell>
          <cell r="L155">
            <v>28</v>
          </cell>
          <cell r="M155">
            <v>18</v>
          </cell>
          <cell r="N155">
            <v>46</v>
          </cell>
          <cell r="P155">
            <v>45</v>
          </cell>
          <cell r="R155">
            <v>30</v>
          </cell>
          <cell r="S155">
            <v>19</v>
          </cell>
          <cell r="T155">
            <v>49</v>
          </cell>
          <cell r="V155">
            <v>26</v>
          </cell>
          <cell r="W155">
            <v>19</v>
          </cell>
          <cell r="X155">
            <v>45</v>
          </cell>
          <cell r="Z155">
            <v>12</v>
          </cell>
          <cell r="AA155">
            <v>12</v>
          </cell>
          <cell r="AB155">
            <v>24</v>
          </cell>
          <cell r="AD155">
            <v>12</v>
          </cell>
          <cell r="AE155">
            <v>13</v>
          </cell>
          <cell r="AF155">
            <v>25</v>
          </cell>
          <cell r="AH155">
            <v>25</v>
          </cell>
          <cell r="AI155">
            <v>36</v>
          </cell>
          <cell r="AJ155">
            <v>61</v>
          </cell>
          <cell r="AL155">
            <v>23</v>
          </cell>
          <cell r="AM155">
            <v>35</v>
          </cell>
          <cell r="AN155">
            <v>58</v>
          </cell>
        </row>
        <row r="156">
          <cell r="A156">
            <v>153</v>
          </cell>
          <cell r="B156">
            <v>752153</v>
          </cell>
          <cell r="C156" t="str">
            <v>HIMAL BUDHA</v>
          </cell>
          <cell r="D156" t="str">
            <v>2057/05/31</v>
          </cell>
          <cell r="E156" t="str">
            <v>RAJ KUMAR BUDHA</v>
          </cell>
          <cell r="F156" t="str">
            <v>KAUSHILA BUDHA</v>
          </cell>
          <cell r="G156" t="str">
            <v>BHUME 6 RUKUM EAST</v>
          </cell>
          <cell r="H156">
            <v>35</v>
          </cell>
          <cell r="I156">
            <v>18</v>
          </cell>
          <cell r="J156">
            <v>53</v>
          </cell>
          <cell r="L156">
            <v>27</v>
          </cell>
          <cell r="M156">
            <v>17</v>
          </cell>
          <cell r="N156">
            <v>44</v>
          </cell>
          <cell r="P156">
            <v>41</v>
          </cell>
          <cell r="R156">
            <v>25</v>
          </cell>
          <cell r="S156">
            <v>17</v>
          </cell>
          <cell r="T156">
            <v>42</v>
          </cell>
          <cell r="V156">
            <v>27</v>
          </cell>
          <cell r="W156">
            <v>19</v>
          </cell>
          <cell r="X156">
            <v>46</v>
          </cell>
          <cell r="Z156">
            <v>15</v>
          </cell>
          <cell r="AA156">
            <v>15</v>
          </cell>
          <cell r="AB156">
            <v>30</v>
          </cell>
          <cell r="AD156">
            <v>12</v>
          </cell>
          <cell r="AE156">
            <v>12</v>
          </cell>
          <cell r="AF156">
            <v>24</v>
          </cell>
          <cell r="AH156">
            <v>26</v>
          </cell>
          <cell r="AI156">
            <v>36</v>
          </cell>
          <cell r="AJ156">
            <v>62</v>
          </cell>
          <cell r="AL156">
            <v>23</v>
          </cell>
          <cell r="AM156">
            <v>30</v>
          </cell>
          <cell r="AN156">
            <v>53</v>
          </cell>
        </row>
        <row r="157">
          <cell r="A157">
            <v>154</v>
          </cell>
          <cell r="B157">
            <v>752154</v>
          </cell>
          <cell r="C157" t="str">
            <v>HITSHAHI BUDHA</v>
          </cell>
          <cell r="D157" t="str">
            <v>2061/06/17</v>
          </cell>
          <cell r="E157" t="str">
            <v>RAJ BAHADUR BUDHA</v>
          </cell>
          <cell r="F157" t="str">
            <v>GAMI BUDHA</v>
          </cell>
          <cell r="G157" t="str">
            <v>BHUME 6 RUKUM EAST</v>
          </cell>
          <cell r="H157">
            <v>31</v>
          </cell>
          <cell r="I157">
            <v>17</v>
          </cell>
          <cell r="J157">
            <v>48</v>
          </cell>
          <cell r="L157">
            <v>25</v>
          </cell>
          <cell r="M157">
            <v>18</v>
          </cell>
          <cell r="N157">
            <v>43</v>
          </cell>
          <cell r="P157">
            <v>42</v>
          </cell>
          <cell r="R157">
            <v>26</v>
          </cell>
          <cell r="S157">
            <v>20</v>
          </cell>
          <cell r="T157">
            <v>46</v>
          </cell>
          <cell r="V157">
            <v>28</v>
          </cell>
          <cell r="W157">
            <v>17</v>
          </cell>
          <cell r="X157">
            <v>45</v>
          </cell>
          <cell r="Z157">
            <v>13</v>
          </cell>
          <cell r="AA157">
            <v>13</v>
          </cell>
          <cell r="AB157">
            <v>26</v>
          </cell>
          <cell r="AD157">
            <v>15</v>
          </cell>
          <cell r="AE157">
            <v>12</v>
          </cell>
          <cell r="AF157">
            <v>27</v>
          </cell>
          <cell r="AH157">
            <v>27</v>
          </cell>
          <cell r="AI157">
            <v>36</v>
          </cell>
          <cell r="AJ157">
            <v>63</v>
          </cell>
          <cell r="AL157">
            <v>20</v>
          </cell>
          <cell r="AM157">
            <v>31</v>
          </cell>
          <cell r="AN157">
            <v>51</v>
          </cell>
        </row>
        <row r="158">
          <cell r="A158">
            <v>155</v>
          </cell>
          <cell r="B158">
            <v>752155</v>
          </cell>
          <cell r="C158" t="str">
            <v>KARMAN BUDHA MAGAR</v>
          </cell>
          <cell r="D158" t="str">
            <v>2057/07/25</v>
          </cell>
          <cell r="E158" t="str">
            <v>KALE BUDHA MAGAR</v>
          </cell>
          <cell r="F158" t="str">
            <v>BALPURI BUDHA MAGAR</v>
          </cell>
          <cell r="G158" t="str">
            <v>BHUME 6 RUKUM EAST</v>
          </cell>
          <cell r="H158">
            <v>32</v>
          </cell>
          <cell r="I158">
            <v>17</v>
          </cell>
          <cell r="J158">
            <v>49</v>
          </cell>
          <cell r="L158">
            <v>29</v>
          </cell>
          <cell r="M158">
            <v>18</v>
          </cell>
          <cell r="N158">
            <v>47</v>
          </cell>
          <cell r="P158">
            <v>40</v>
          </cell>
          <cell r="R158">
            <v>30</v>
          </cell>
          <cell r="S158">
            <v>17</v>
          </cell>
          <cell r="T158">
            <v>47</v>
          </cell>
          <cell r="V158">
            <v>29</v>
          </cell>
          <cell r="W158">
            <v>18</v>
          </cell>
          <cell r="X158">
            <v>47</v>
          </cell>
          <cell r="Z158">
            <v>14</v>
          </cell>
          <cell r="AA158">
            <v>14</v>
          </cell>
          <cell r="AB158">
            <v>28</v>
          </cell>
          <cell r="AD158">
            <v>12</v>
          </cell>
          <cell r="AE158">
            <v>14</v>
          </cell>
          <cell r="AF158">
            <v>26</v>
          </cell>
          <cell r="AH158">
            <v>28</v>
          </cell>
          <cell r="AI158">
            <v>30</v>
          </cell>
          <cell r="AJ158">
            <v>58</v>
          </cell>
          <cell r="AL158">
            <v>25</v>
          </cell>
          <cell r="AM158">
            <v>34</v>
          </cell>
          <cell r="AN158">
            <v>59</v>
          </cell>
        </row>
        <row r="159">
          <cell r="A159">
            <v>156</v>
          </cell>
          <cell r="B159">
            <v>752156</v>
          </cell>
          <cell r="C159" t="str">
            <v>KISMAT SUNAR</v>
          </cell>
          <cell r="D159" t="str">
            <v>2058/06/08</v>
          </cell>
          <cell r="E159" t="str">
            <v>MANU SUNAR</v>
          </cell>
          <cell r="F159" t="str">
            <v>JUNMAYA SUNAR</v>
          </cell>
          <cell r="G159" t="str">
            <v>BHUME 6 RUKUM EAST</v>
          </cell>
          <cell r="H159">
            <v>33</v>
          </cell>
          <cell r="I159">
            <v>18</v>
          </cell>
          <cell r="J159">
            <v>51</v>
          </cell>
          <cell r="L159">
            <v>30</v>
          </cell>
          <cell r="M159">
            <v>17</v>
          </cell>
          <cell r="N159">
            <v>47</v>
          </cell>
          <cell r="P159">
            <v>41</v>
          </cell>
          <cell r="R159">
            <v>31</v>
          </cell>
          <cell r="S159">
            <v>18</v>
          </cell>
          <cell r="T159">
            <v>49</v>
          </cell>
          <cell r="V159">
            <v>30</v>
          </cell>
          <cell r="W159">
            <v>19</v>
          </cell>
          <cell r="X159">
            <v>49</v>
          </cell>
          <cell r="Z159">
            <v>15</v>
          </cell>
          <cell r="AA159">
            <v>15</v>
          </cell>
          <cell r="AB159">
            <v>30</v>
          </cell>
          <cell r="AD159">
            <v>15</v>
          </cell>
          <cell r="AE159">
            <v>15</v>
          </cell>
          <cell r="AF159">
            <v>30</v>
          </cell>
          <cell r="AH159">
            <v>29</v>
          </cell>
          <cell r="AI159">
            <v>37</v>
          </cell>
          <cell r="AJ159">
            <v>66</v>
          </cell>
          <cell r="AL159">
            <v>26</v>
          </cell>
          <cell r="AM159">
            <v>39</v>
          </cell>
          <cell r="AN159">
            <v>65</v>
          </cell>
        </row>
        <row r="160">
          <cell r="A160">
            <v>157</v>
          </cell>
          <cell r="B160">
            <v>752157</v>
          </cell>
          <cell r="C160" t="str">
            <v>MANJITA BUDHA</v>
          </cell>
          <cell r="D160" t="str">
            <v>2059/04/15</v>
          </cell>
          <cell r="E160" t="str">
            <v>RUJI BAHADUR BUDHA</v>
          </cell>
          <cell r="F160" t="str">
            <v>SUNCHHARI BUDHA</v>
          </cell>
          <cell r="G160" t="str">
            <v>BHUME 6 RUKUM EAST</v>
          </cell>
          <cell r="H160">
            <v>35</v>
          </cell>
          <cell r="I160">
            <v>18</v>
          </cell>
          <cell r="J160">
            <v>53</v>
          </cell>
          <cell r="L160">
            <v>31</v>
          </cell>
          <cell r="M160">
            <v>17</v>
          </cell>
          <cell r="N160">
            <v>48</v>
          </cell>
          <cell r="P160">
            <v>48</v>
          </cell>
          <cell r="R160">
            <v>32</v>
          </cell>
          <cell r="S160">
            <v>16</v>
          </cell>
          <cell r="T160">
            <v>48</v>
          </cell>
          <cell r="V160">
            <v>31</v>
          </cell>
          <cell r="W160">
            <v>20</v>
          </cell>
          <cell r="X160">
            <v>51</v>
          </cell>
          <cell r="Z160">
            <v>13</v>
          </cell>
          <cell r="AA160">
            <v>13</v>
          </cell>
          <cell r="AB160">
            <v>26</v>
          </cell>
          <cell r="AD160">
            <v>13</v>
          </cell>
          <cell r="AE160">
            <v>12</v>
          </cell>
          <cell r="AF160">
            <v>25</v>
          </cell>
          <cell r="AH160">
            <v>30</v>
          </cell>
          <cell r="AI160">
            <v>38</v>
          </cell>
          <cell r="AJ160">
            <v>68</v>
          </cell>
          <cell r="AL160">
            <v>27</v>
          </cell>
          <cell r="AM160">
            <v>37</v>
          </cell>
          <cell r="AN160">
            <v>64</v>
          </cell>
        </row>
        <row r="161">
          <cell r="A161">
            <v>158</v>
          </cell>
          <cell r="B161">
            <v>752158</v>
          </cell>
          <cell r="C161" t="str">
            <v>NABIN BUDHA</v>
          </cell>
          <cell r="D161" t="str">
            <v>2059/08/16</v>
          </cell>
          <cell r="E161" t="str">
            <v>DALRAJ BUDHA</v>
          </cell>
          <cell r="F161" t="str">
            <v>DOTU BUDHA</v>
          </cell>
          <cell r="G161" t="str">
            <v>BHUME 6 RUKUM EAST</v>
          </cell>
          <cell r="H161">
            <v>27</v>
          </cell>
          <cell r="I161">
            <v>17</v>
          </cell>
          <cell r="J161">
            <v>44</v>
          </cell>
          <cell r="L161">
            <v>33</v>
          </cell>
          <cell r="M161">
            <v>18</v>
          </cell>
          <cell r="N161">
            <v>51</v>
          </cell>
          <cell r="P161">
            <v>48</v>
          </cell>
          <cell r="R161">
            <v>25</v>
          </cell>
          <cell r="S161">
            <v>19</v>
          </cell>
          <cell r="T161">
            <v>44</v>
          </cell>
          <cell r="V161">
            <v>20</v>
          </cell>
          <cell r="W161">
            <v>19</v>
          </cell>
          <cell r="X161">
            <v>51</v>
          </cell>
          <cell r="Z161">
            <v>12</v>
          </cell>
          <cell r="AA161">
            <v>12</v>
          </cell>
          <cell r="AB161">
            <v>24</v>
          </cell>
          <cell r="AD161">
            <v>14</v>
          </cell>
          <cell r="AE161">
            <v>14</v>
          </cell>
          <cell r="AF161">
            <v>28</v>
          </cell>
          <cell r="AH161">
            <v>29</v>
          </cell>
          <cell r="AI161">
            <v>37</v>
          </cell>
          <cell r="AJ161">
            <v>66</v>
          </cell>
          <cell r="AL161">
            <v>28</v>
          </cell>
          <cell r="AM161">
            <v>38</v>
          </cell>
          <cell r="AN161">
            <v>66</v>
          </cell>
        </row>
        <row r="162">
          <cell r="A162">
            <v>159</v>
          </cell>
          <cell r="B162">
            <v>752159</v>
          </cell>
          <cell r="C162" t="str">
            <v>NIRASA BUDHA</v>
          </cell>
          <cell r="D162" t="str">
            <v>2061/10/05</v>
          </cell>
          <cell r="E162" t="str">
            <v>DHARMA BUDHA</v>
          </cell>
          <cell r="F162" t="str">
            <v>LAXMI BUDHA</v>
          </cell>
          <cell r="G162" t="str">
            <v>BHUME 6 RUKUM EAST</v>
          </cell>
          <cell r="H162">
            <v>28</v>
          </cell>
          <cell r="I162">
            <v>17</v>
          </cell>
          <cell r="J162">
            <v>45</v>
          </cell>
          <cell r="L162">
            <v>32</v>
          </cell>
          <cell r="M162">
            <v>18</v>
          </cell>
          <cell r="N162">
            <v>50</v>
          </cell>
          <cell r="P162">
            <v>49</v>
          </cell>
          <cell r="R162">
            <v>26</v>
          </cell>
          <cell r="S162">
            <v>20</v>
          </cell>
          <cell r="T162">
            <v>46</v>
          </cell>
          <cell r="V162">
            <v>25</v>
          </cell>
          <cell r="W162">
            <v>17</v>
          </cell>
          <cell r="X162">
            <v>42</v>
          </cell>
          <cell r="Z162">
            <v>15</v>
          </cell>
          <cell r="AA162">
            <v>14</v>
          </cell>
          <cell r="AB162">
            <v>29</v>
          </cell>
          <cell r="AD162">
            <v>12</v>
          </cell>
          <cell r="AE162">
            <v>13</v>
          </cell>
          <cell r="AF162">
            <v>25</v>
          </cell>
          <cell r="AH162">
            <v>21</v>
          </cell>
          <cell r="AI162">
            <v>39</v>
          </cell>
          <cell r="AJ162">
            <v>60</v>
          </cell>
          <cell r="AL162">
            <v>29</v>
          </cell>
          <cell r="AM162">
            <v>39</v>
          </cell>
          <cell r="AN162">
            <v>68</v>
          </cell>
        </row>
        <row r="163">
          <cell r="A163">
            <v>160</v>
          </cell>
          <cell r="B163">
            <v>752160</v>
          </cell>
          <cell r="C163" t="str">
            <v>RAJESH PUN</v>
          </cell>
          <cell r="D163" t="str">
            <v>2059/03/13</v>
          </cell>
          <cell r="E163" t="str">
            <v>TEJ BAHADUR PUN</v>
          </cell>
          <cell r="F163" t="str">
            <v>SUNRUPI PUN</v>
          </cell>
          <cell r="G163" t="str">
            <v>BHUME 2 RUKUM EAST</v>
          </cell>
          <cell r="H163">
            <v>29</v>
          </cell>
          <cell r="I163">
            <v>18</v>
          </cell>
          <cell r="J163">
            <v>47</v>
          </cell>
          <cell r="L163">
            <v>30</v>
          </cell>
          <cell r="M163">
            <v>17</v>
          </cell>
          <cell r="N163">
            <v>47</v>
          </cell>
          <cell r="P163">
            <v>40</v>
          </cell>
          <cell r="R163">
            <v>28</v>
          </cell>
          <cell r="S163">
            <v>17</v>
          </cell>
          <cell r="T163">
            <v>45</v>
          </cell>
          <cell r="V163">
            <v>27</v>
          </cell>
          <cell r="W163">
            <v>18</v>
          </cell>
          <cell r="X163">
            <v>45</v>
          </cell>
          <cell r="Z163">
            <v>11</v>
          </cell>
          <cell r="AA163" t="str">
            <v>1`3</v>
          </cell>
          <cell r="AB163">
            <v>24</v>
          </cell>
          <cell r="AD163">
            <v>16</v>
          </cell>
          <cell r="AE163">
            <v>16</v>
          </cell>
          <cell r="AF163">
            <v>32</v>
          </cell>
          <cell r="AH163">
            <v>21</v>
          </cell>
          <cell r="AI163">
            <v>39</v>
          </cell>
          <cell r="AJ163">
            <v>60</v>
          </cell>
          <cell r="AL163">
            <v>25</v>
          </cell>
          <cell r="AM163">
            <v>36</v>
          </cell>
          <cell r="AN163">
            <v>61</v>
          </cell>
        </row>
        <row r="164">
          <cell r="A164">
            <v>161</v>
          </cell>
          <cell r="B164">
            <v>752161</v>
          </cell>
          <cell r="C164" t="str">
            <v>RANJANA BUDHA</v>
          </cell>
          <cell r="D164" t="str">
            <v>2059/06/15</v>
          </cell>
          <cell r="E164" t="str">
            <v>SIRMAN BUDHA</v>
          </cell>
          <cell r="F164" t="str">
            <v>THAKU BUDHA</v>
          </cell>
          <cell r="G164" t="str">
            <v>BHUME 7 RUKUM EAST</v>
          </cell>
          <cell r="H164">
            <v>27</v>
          </cell>
          <cell r="I164">
            <v>17</v>
          </cell>
          <cell r="J164">
            <v>44</v>
          </cell>
          <cell r="L164">
            <v>26</v>
          </cell>
          <cell r="M164">
            <v>19</v>
          </cell>
          <cell r="N164">
            <v>45</v>
          </cell>
          <cell r="P164">
            <v>43</v>
          </cell>
          <cell r="R164">
            <v>27</v>
          </cell>
          <cell r="S164">
            <v>20</v>
          </cell>
          <cell r="T164">
            <v>47</v>
          </cell>
          <cell r="V164">
            <v>28</v>
          </cell>
          <cell r="W164">
            <v>19</v>
          </cell>
          <cell r="X164">
            <v>47</v>
          </cell>
          <cell r="Z164">
            <v>14</v>
          </cell>
          <cell r="AA164">
            <v>13</v>
          </cell>
          <cell r="AB164">
            <v>27</v>
          </cell>
          <cell r="AD164">
            <v>13</v>
          </cell>
          <cell r="AE164">
            <v>15</v>
          </cell>
          <cell r="AF164">
            <v>28</v>
          </cell>
          <cell r="AH164">
            <v>20</v>
          </cell>
          <cell r="AI164">
            <v>38</v>
          </cell>
          <cell r="AJ164">
            <v>58</v>
          </cell>
          <cell r="AL164">
            <v>25</v>
          </cell>
          <cell r="AM164">
            <v>40</v>
          </cell>
          <cell r="AN164">
            <v>65</v>
          </cell>
        </row>
        <row r="165">
          <cell r="A165">
            <v>162</v>
          </cell>
          <cell r="B165">
            <v>752162</v>
          </cell>
          <cell r="C165" t="str">
            <v>SISTAM SUNAR</v>
          </cell>
          <cell r="D165" t="str">
            <v>2061/02/28</v>
          </cell>
          <cell r="E165" t="str">
            <v>BALMAN SUNAR</v>
          </cell>
          <cell r="F165" t="str">
            <v>MAYA SUNAR</v>
          </cell>
          <cell r="G165" t="str">
            <v>BHUME 6 RUKUM EAST</v>
          </cell>
          <cell r="H165">
            <v>26</v>
          </cell>
          <cell r="I165">
            <v>17</v>
          </cell>
          <cell r="J165">
            <v>43</v>
          </cell>
          <cell r="L165">
            <v>25</v>
          </cell>
          <cell r="M165">
            <v>20</v>
          </cell>
          <cell r="N165">
            <v>45</v>
          </cell>
          <cell r="P165">
            <v>45</v>
          </cell>
          <cell r="R165">
            <v>28</v>
          </cell>
          <cell r="S165">
            <v>19</v>
          </cell>
          <cell r="T165">
            <v>47</v>
          </cell>
          <cell r="V165">
            <v>29</v>
          </cell>
          <cell r="W165">
            <v>20</v>
          </cell>
          <cell r="X165">
            <v>49</v>
          </cell>
          <cell r="Z165">
            <v>12</v>
          </cell>
          <cell r="AA165">
            <v>15</v>
          </cell>
          <cell r="AB165">
            <v>27</v>
          </cell>
          <cell r="AD165">
            <v>14</v>
          </cell>
          <cell r="AE165">
            <v>16</v>
          </cell>
          <cell r="AF165">
            <v>30</v>
          </cell>
          <cell r="AH165">
            <v>21</v>
          </cell>
          <cell r="AI165">
            <v>38</v>
          </cell>
          <cell r="AJ165">
            <v>59</v>
          </cell>
          <cell r="AL165">
            <v>26</v>
          </cell>
          <cell r="AM165">
            <v>32</v>
          </cell>
          <cell r="AN165">
            <v>58</v>
          </cell>
        </row>
        <row r="166">
          <cell r="A166">
            <v>163</v>
          </cell>
          <cell r="B166">
            <v>752163</v>
          </cell>
          <cell r="C166" t="str">
            <v>SABINA BUDHA MAGAR</v>
          </cell>
          <cell r="D166" t="str">
            <v>2062/07/03</v>
          </cell>
          <cell r="E166" t="str">
            <v>MAN PRASAD BUDHA</v>
          </cell>
          <cell r="F166" t="str">
            <v>JAMANPURA BUDHA</v>
          </cell>
          <cell r="G166" t="str">
            <v>BHUME 6 RUKUM EAST</v>
          </cell>
          <cell r="H166">
            <v>25</v>
          </cell>
          <cell r="I166">
            <v>19</v>
          </cell>
          <cell r="J166">
            <v>44</v>
          </cell>
          <cell r="L166">
            <v>29</v>
          </cell>
          <cell r="M166">
            <v>17</v>
          </cell>
          <cell r="N166">
            <v>46</v>
          </cell>
          <cell r="P166">
            <v>46</v>
          </cell>
          <cell r="R166">
            <v>29</v>
          </cell>
          <cell r="S166">
            <v>16</v>
          </cell>
          <cell r="T166">
            <v>45</v>
          </cell>
          <cell r="V166">
            <v>30</v>
          </cell>
          <cell r="W166">
            <v>20</v>
          </cell>
          <cell r="X166">
            <v>50</v>
          </cell>
          <cell r="Z166">
            <v>12</v>
          </cell>
          <cell r="AA166">
            <v>15</v>
          </cell>
          <cell r="AB166">
            <v>27</v>
          </cell>
          <cell r="AD166">
            <v>15</v>
          </cell>
          <cell r="AE166">
            <v>11</v>
          </cell>
          <cell r="AF166">
            <v>26</v>
          </cell>
          <cell r="AH166">
            <v>23</v>
          </cell>
          <cell r="AI166">
            <v>38</v>
          </cell>
          <cell r="AJ166">
            <v>61</v>
          </cell>
          <cell r="AL166">
            <v>27</v>
          </cell>
          <cell r="AM166">
            <v>33</v>
          </cell>
          <cell r="AN166">
            <v>60</v>
          </cell>
        </row>
        <row r="167">
          <cell r="A167">
            <v>164</v>
          </cell>
          <cell r="B167">
            <v>752164</v>
          </cell>
          <cell r="C167" t="str">
            <v xml:space="preserve">SURESH CHHINAL </v>
          </cell>
          <cell r="D167" t="str">
            <v>2059/08/21</v>
          </cell>
          <cell r="E167" t="str">
            <v>MAN BAHADUR DAMAI</v>
          </cell>
          <cell r="F167" t="str">
            <v>MAN KUMARI DAMAI</v>
          </cell>
          <cell r="G167" t="str">
            <v>BHUME 6 RUKUM EAST</v>
          </cell>
          <cell r="H167">
            <v>29</v>
          </cell>
          <cell r="I167">
            <v>17</v>
          </cell>
          <cell r="J167">
            <v>46</v>
          </cell>
          <cell r="L167">
            <v>30</v>
          </cell>
          <cell r="M167">
            <v>19</v>
          </cell>
          <cell r="N167">
            <v>49</v>
          </cell>
          <cell r="P167">
            <v>47</v>
          </cell>
          <cell r="R167">
            <v>27</v>
          </cell>
          <cell r="S167">
            <v>18</v>
          </cell>
          <cell r="T167">
            <v>45</v>
          </cell>
          <cell r="V167">
            <v>32</v>
          </cell>
          <cell r="W167">
            <v>17</v>
          </cell>
          <cell r="X167">
            <v>49</v>
          </cell>
          <cell r="Z167">
            <v>11</v>
          </cell>
          <cell r="AA167">
            <v>16</v>
          </cell>
          <cell r="AB167">
            <v>27</v>
          </cell>
          <cell r="AD167">
            <v>11</v>
          </cell>
          <cell r="AE167">
            <v>15</v>
          </cell>
          <cell r="AF167">
            <v>26</v>
          </cell>
          <cell r="AH167">
            <v>25</v>
          </cell>
          <cell r="AI167">
            <v>30</v>
          </cell>
          <cell r="AJ167">
            <v>55</v>
          </cell>
          <cell r="AL167">
            <v>28</v>
          </cell>
          <cell r="AM167">
            <v>35</v>
          </cell>
          <cell r="AN167">
            <v>63</v>
          </cell>
        </row>
        <row r="168">
          <cell r="A168">
            <v>165</v>
          </cell>
          <cell r="B168">
            <v>752165</v>
          </cell>
          <cell r="C168" t="str">
            <v>SHAHAS BUDHA</v>
          </cell>
          <cell r="D168" t="str">
            <v>2060/10/06</v>
          </cell>
          <cell r="E168" t="str">
            <v>SUK BAHADUR BUDHA</v>
          </cell>
          <cell r="F168" t="str">
            <v>MIN KUMARI BUDHA</v>
          </cell>
          <cell r="G168" t="str">
            <v>BHUME 6 RUKUM EAST</v>
          </cell>
          <cell r="H168">
            <v>30</v>
          </cell>
          <cell r="I168">
            <v>19</v>
          </cell>
          <cell r="J168">
            <v>49</v>
          </cell>
          <cell r="L168">
            <v>32</v>
          </cell>
          <cell r="M168">
            <v>17</v>
          </cell>
          <cell r="N168">
            <v>49</v>
          </cell>
          <cell r="P168">
            <v>41</v>
          </cell>
          <cell r="R168">
            <v>30</v>
          </cell>
          <cell r="S168">
            <v>20</v>
          </cell>
          <cell r="T168">
            <v>50</v>
          </cell>
          <cell r="V168">
            <v>33</v>
          </cell>
          <cell r="W168">
            <v>18</v>
          </cell>
          <cell r="X168">
            <v>51</v>
          </cell>
          <cell r="Z168">
            <v>13</v>
          </cell>
          <cell r="AA168">
            <v>12</v>
          </cell>
          <cell r="AB168">
            <v>25</v>
          </cell>
          <cell r="AD168">
            <v>12</v>
          </cell>
          <cell r="AE168">
            <v>13</v>
          </cell>
          <cell r="AF168">
            <v>25</v>
          </cell>
          <cell r="AH168">
            <v>25</v>
          </cell>
          <cell r="AI168">
            <v>36</v>
          </cell>
          <cell r="AJ168">
            <v>61</v>
          </cell>
          <cell r="AL168">
            <v>29</v>
          </cell>
          <cell r="AM168">
            <v>37</v>
          </cell>
          <cell r="AN168">
            <v>66</v>
          </cell>
        </row>
        <row r="169">
          <cell r="A169">
            <v>166</v>
          </cell>
          <cell r="B169">
            <v>752166</v>
          </cell>
          <cell r="C169" t="str">
            <v>SHAI KUMARI BUDHA</v>
          </cell>
          <cell r="D169" t="str">
            <v>2058/05/20</v>
          </cell>
          <cell r="E169" t="str">
            <v>JANA BUDHA</v>
          </cell>
          <cell r="F169" t="str">
            <v>JANSARI BUDHA</v>
          </cell>
          <cell r="G169" t="str">
            <v>BHUME 6 RUKUM EAST</v>
          </cell>
          <cell r="H169">
            <v>31</v>
          </cell>
          <cell r="I169">
            <v>20</v>
          </cell>
          <cell r="J169">
            <v>51</v>
          </cell>
          <cell r="L169">
            <v>25</v>
          </cell>
          <cell r="M169">
            <v>18</v>
          </cell>
          <cell r="N169">
            <v>43</v>
          </cell>
          <cell r="P169">
            <v>42</v>
          </cell>
          <cell r="R169">
            <v>31</v>
          </cell>
          <cell r="S169">
            <v>20</v>
          </cell>
          <cell r="T169">
            <v>51</v>
          </cell>
          <cell r="V169">
            <v>33</v>
          </cell>
          <cell r="W169">
            <v>19</v>
          </cell>
          <cell r="X169">
            <v>52</v>
          </cell>
          <cell r="Z169">
            <v>12</v>
          </cell>
          <cell r="AA169">
            <v>13</v>
          </cell>
          <cell r="AB169">
            <v>25</v>
          </cell>
          <cell r="AD169">
            <v>15</v>
          </cell>
          <cell r="AE169">
            <v>12</v>
          </cell>
          <cell r="AF169">
            <v>27</v>
          </cell>
          <cell r="AH169">
            <v>26</v>
          </cell>
          <cell r="AI169">
            <v>37</v>
          </cell>
          <cell r="AJ169">
            <v>63</v>
          </cell>
          <cell r="AL169">
            <v>25</v>
          </cell>
          <cell r="AM169">
            <v>36</v>
          </cell>
          <cell r="AN169">
            <v>61</v>
          </cell>
        </row>
        <row r="170">
          <cell r="A170">
            <v>167</v>
          </cell>
          <cell r="B170">
            <v>752167</v>
          </cell>
          <cell r="C170" t="str">
            <v>RAMSHAHI BUDHA MAGAR</v>
          </cell>
          <cell r="D170" t="str">
            <v>2063/10/06</v>
          </cell>
          <cell r="E170" t="str">
            <v>DHANTU BUDHA</v>
          </cell>
          <cell r="F170" t="str">
            <v>RAM KUMARI BUDHA</v>
          </cell>
          <cell r="G170" t="str">
            <v>BHUME 6 RUKUM EAST</v>
          </cell>
          <cell r="H170">
            <v>33</v>
          </cell>
          <cell r="I170">
            <v>20</v>
          </cell>
          <cell r="J170">
            <v>53</v>
          </cell>
          <cell r="L170">
            <v>27</v>
          </cell>
          <cell r="M170">
            <v>17</v>
          </cell>
          <cell r="N170">
            <v>44</v>
          </cell>
          <cell r="P170">
            <v>45</v>
          </cell>
          <cell r="R170">
            <v>32</v>
          </cell>
          <cell r="S170">
            <v>17</v>
          </cell>
          <cell r="T170">
            <v>49</v>
          </cell>
          <cell r="V170">
            <v>34</v>
          </cell>
          <cell r="W170">
            <v>16</v>
          </cell>
          <cell r="X170">
            <v>50</v>
          </cell>
          <cell r="Z170">
            <v>13</v>
          </cell>
          <cell r="AA170">
            <v>14</v>
          </cell>
          <cell r="AB170">
            <v>27</v>
          </cell>
          <cell r="AD170">
            <v>14</v>
          </cell>
          <cell r="AE170">
            <v>14</v>
          </cell>
          <cell r="AF170">
            <v>28</v>
          </cell>
          <cell r="AH170">
            <v>27</v>
          </cell>
          <cell r="AI170">
            <v>38</v>
          </cell>
          <cell r="AJ170">
            <v>65</v>
          </cell>
          <cell r="AL170">
            <v>29</v>
          </cell>
          <cell r="AM170">
            <v>31</v>
          </cell>
          <cell r="AN170">
            <v>60</v>
          </cell>
        </row>
        <row r="171">
          <cell r="A171">
            <v>168</v>
          </cell>
          <cell r="B171">
            <v>752168</v>
          </cell>
          <cell r="C171" t="str">
            <v>ANJALEE OLI</v>
          </cell>
          <cell r="D171" t="str">
            <v>2062/06/18</v>
          </cell>
          <cell r="E171" t="str">
            <v>JANGA BAHADUR OLI</v>
          </cell>
          <cell r="F171" t="str">
            <v>PREM KUMARI OLI</v>
          </cell>
          <cell r="G171" t="str">
            <v>BHUME 6 RUKUM EAST</v>
          </cell>
          <cell r="H171">
            <v>41</v>
          </cell>
          <cell r="I171">
            <v>14</v>
          </cell>
          <cell r="J171">
            <v>55</v>
          </cell>
          <cell r="L171">
            <v>48</v>
          </cell>
          <cell r="M171">
            <v>20</v>
          </cell>
          <cell r="N171">
            <v>68</v>
          </cell>
          <cell r="P171">
            <v>50</v>
          </cell>
          <cell r="R171">
            <v>47</v>
          </cell>
          <cell r="S171">
            <v>18</v>
          </cell>
          <cell r="T171">
            <v>65</v>
          </cell>
          <cell r="V171">
            <v>45</v>
          </cell>
          <cell r="W171">
            <v>13</v>
          </cell>
          <cell r="X171">
            <v>58</v>
          </cell>
          <cell r="Z171">
            <v>22</v>
          </cell>
          <cell r="AA171">
            <v>16</v>
          </cell>
          <cell r="AB171">
            <v>38</v>
          </cell>
          <cell r="AD171">
            <v>15</v>
          </cell>
          <cell r="AE171">
            <v>15</v>
          </cell>
          <cell r="AF171">
            <v>30</v>
          </cell>
          <cell r="AH171">
            <v>30</v>
          </cell>
          <cell r="AI171">
            <v>30</v>
          </cell>
          <cell r="AJ171">
            <v>60</v>
          </cell>
          <cell r="AL171">
            <v>30</v>
          </cell>
          <cell r="AM171">
            <v>32</v>
          </cell>
          <cell r="AN171">
            <v>62</v>
          </cell>
        </row>
        <row r="172">
          <cell r="A172">
            <v>169</v>
          </cell>
          <cell r="B172">
            <v>752169</v>
          </cell>
          <cell r="C172" t="str">
            <v>BIRAS K.C.</v>
          </cell>
          <cell r="D172" t="str">
            <v>2060/06/19</v>
          </cell>
          <cell r="E172" t="str">
            <v>OM BAHADUR K.C.</v>
          </cell>
          <cell r="F172" t="str">
            <v>KALSAREE K.C.</v>
          </cell>
          <cell r="G172" t="str">
            <v>BHUME 6 RUKUM EAST</v>
          </cell>
          <cell r="H172">
            <v>39</v>
          </cell>
          <cell r="I172">
            <v>13</v>
          </cell>
          <cell r="J172">
            <v>52</v>
          </cell>
          <cell r="L172">
            <v>46</v>
          </cell>
          <cell r="M172">
            <v>18</v>
          </cell>
          <cell r="N172">
            <v>64</v>
          </cell>
          <cell r="P172">
            <v>50</v>
          </cell>
          <cell r="R172">
            <v>40</v>
          </cell>
          <cell r="S172">
            <v>15</v>
          </cell>
          <cell r="T172">
            <v>55</v>
          </cell>
          <cell r="V172">
            <v>46</v>
          </cell>
          <cell r="W172">
            <v>13</v>
          </cell>
          <cell r="X172">
            <v>59</v>
          </cell>
          <cell r="Z172">
            <v>22</v>
          </cell>
          <cell r="AA172">
            <v>15</v>
          </cell>
          <cell r="AB172">
            <v>37</v>
          </cell>
          <cell r="AD172">
            <v>15</v>
          </cell>
          <cell r="AE172">
            <v>15</v>
          </cell>
          <cell r="AF172">
            <v>30</v>
          </cell>
          <cell r="AH172">
            <v>29</v>
          </cell>
          <cell r="AI172">
            <v>30</v>
          </cell>
          <cell r="AJ172">
            <v>59</v>
          </cell>
          <cell r="AL172">
            <v>32</v>
          </cell>
          <cell r="AM172">
            <v>32</v>
          </cell>
          <cell r="AN172">
            <v>64</v>
          </cell>
        </row>
        <row r="173">
          <cell r="A173">
            <v>170</v>
          </cell>
          <cell r="B173">
            <v>752170</v>
          </cell>
          <cell r="C173" t="str">
            <v>BINJYOTI BUDHA MAGAR</v>
          </cell>
          <cell r="D173" t="str">
            <v>2060/07/01</v>
          </cell>
          <cell r="E173" t="str">
            <v>NARAYAN BUDHA</v>
          </cell>
          <cell r="F173" t="str">
            <v>MANSARI BUDHA</v>
          </cell>
          <cell r="G173" t="str">
            <v>BHUME 7 RUKUM EAST</v>
          </cell>
          <cell r="H173">
            <v>45</v>
          </cell>
          <cell r="I173">
            <v>15</v>
          </cell>
          <cell r="J173">
            <v>60</v>
          </cell>
          <cell r="L173">
            <v>47</v>
          </cell>
          <cell r="M173">
            <v>19</v>
          </cell>
          <cell r="N173">
            <v>66</v>
          </cell>
          <cell r="P173">
            <v>55</v>
          </cell>
          <cell r="R173">
            <v>40</v>
          </cell>
          <cell r="S173">
            <v>15</v>
          </cell>
          <cell r="T173">
            <v>55</v>
          </cell>
          <cell r="V173">
            <v>47</v>
          </cell>
          <cell r="W173">
            <v>14</v>
          </cell>
          <cell r="X173">
            <v>61</v>
          </cell>
          <cell r="Z173">
            <v>23</v>
          </cell>
          <cell r="AA173">
            <v>16</v>
          </cell>
          <cell r="AB173">
            <v>39</v>
          </cell>
          <cell r="AD173">
            <v>15</v>
          </cell>
          <cell r="AE173">
            <v>15</v>
          </cell>
          <cell r="AF173">
            <v>30</v>
          </cell>
          <cell r="AH173">
            <v>28</v>
          </cell>
          <cell r="AI173">
            <v>28</v>
          </cell>
          <cell r="AJ173">
            <v>56</v>
          </cell>
          <cell r="AL173">
            <v>36</v>
          </cell>
          <cell r="AM173">
            <v>30</v>
          </cell>
          <cell r="AN173">
            <v>66</v>
          </cell>
        </row>
        <row r="174">
          <cell r="A174">
            <v>171</v>
          </cell>
          <cell r="B174">
            <v>752171</v>
          </cell>
          <cell r="C174" t="str">
            <v>GANESH PUN</v>
          </cell>
          <cell r="D174" t="str">
            <v>2063/06/20</v>
          </cell>
          <cell r="E174" t="str">
            <v>RAJ KUMAR PUN</v>
          </cell>
          <cell r="F174" t="str">
            <v>RAM KUMARI PUN</v>
          </cell>
          <cell r="G174" t="str">
            <v>BHUME 6 RUKUM EAST</v>
          </cell>
          <cell r="H174">
            <v>41</v>
          </cell>
          <cell r="I174">
            <v>13</v>
          </cell>
          <cell r="J174">
            <v>54</v>
          </cell>
          <cell r="L174">
            <v>51</v>
          </cell>
          <cell r="M174">
            <v>21</v>
          </cell>
          <cell r="N174">
            <v>72</v>
          </cell>
          <cell r="P174">
            <v>50</v>
          </cell>
          <cell r="R174">
            <v>43</v>
          </cell>
          <cell r="S174">
            <v>16</v>
          </cell>
          <cell r="T174">
            <v>59</v>
          </cell>
          <cell r="V174">
            <v>43</v>
          </cell>
          <cell r="W174">
            <v>12</v>
          </cell>
          <cell r="X174">
            <v>55</v>
          </cell>
          <cell r="Z174">
            <v>24</v>
          </cell>
          <cell r="AA174">
            <v>14</v>
          </cell>
          <cell r="AB174">
            <v>38</v>
          </cell>
          <cell r="AD174">
            <v>16</v>
          </cell>
          <cell r="AE174">
            <v>15</v>
          </cell>
          <cell r="AF174">
            <v>31</v>
          </cell>
          <cell r="AH174">
            <v>30</v>
          </cell>
          <cell r="AI174">
            <v>28</v>
          </cell>
          <cell r="AJ174">
            <v>58</v>
          </cell>
          <cell r="AL174">
            <v>40</v>
          </cell>
          <cell r="AM174">
            <v>30</v>
          </cell>
          <cell r="AN174">
            <v>70</v>
          </cell>
        </row>
        <row r="175">
          <cell r="A175">
            <v>172</v>
          </cell>
          <cell r="B175">
            <v>752172</v>
          </cell>
          <cell r="C175" t="str">
            <v>HIKMAT ROKA</v>
          </cell>
          <cell r="D175" t="str">
            <v>2063/08/19</v>
          </cell>
          <cell r="E175" t="str">
            <v>DHANIMAN ROKA</v>
          </cell>
          <cell r="F175" t="str">
            <v>BIPANA ROKA</v>
          </cell>
          <cell r="G175" t="str">
            <v>BHUME 6 RUKUM EAST</v>
          </cell>
          <cell r="H175">
            <v>43</v>
          </cell>
          <cell r="I175">
            <v>13</v>
          </cell>
          <cell r="J175">
            <v>56</v>
          </cell>
          <cell r="L175">
            <v>53</v>
          </cell>
          <cell r="M175">
            <v>22</v>
          </cell>
          <cell r="N175">
            <v>75</v>
          </cell>
          <cell r="P175">
            <v>69</v>
          </cell>
          <cell r="R175">
            <v>50</v>
          </cell>
          <cell r="S175">
            <v>20</v>
          </cell>
          <cell r="T175">
            <v>70</v>
          </cell>
          <cell r="V175">
            <v>55</v>
          </cell>
          <cell r="W175">
            <v>18</v>
          </cell>
          <cell r="X175">
            <v>73</v>
          </cell>
          <cell r="Z175">
            <v>24</v>
          </cell>
          <cell r="AA175">
            <v>16</v>
          </cell>
          <cell r="AB175">
            <v>40</v>
          </cell>
          <cell r="AD175">
            <v>17</v>
          </cell>
          <cell r="AE175">
            <v>16</v>
          </cell>
          <cell r="AF175">
            <v>33</v>
          </cell>
          <cell r="AH175">
            <v>33</v>
          </cell>
          <cell r="AI175">
            <v>30</v>
          </cell>
          <cell r="AJ175">
            <v>63</v>
          </cell>
          <cell r="AL175">
            <v>43</v>
          </cell>
          <cell r="AM175">
            <v>30</v>
          </cell>
          <cell r="AN175">
            <v>73</v>
          </cell>
        </row>
        <row r="176">
          <cell r="A176">
            <v>173</v>
          </cell>
          <cell r="B176">
            <v>752173</v>
          </cell>
          <cell r="C176" t="str">
            <v>KAILAS BUDHA</v>
          </cell>
          <cell r="D176" t="str">
            <v>2059/05/18</v>
          </cell>
          <cell r="E176" t="str">
            <v>JAGAT BAHADUR BUDHA</v>
          </cell>
          <cell r="F176" t="str">
            <v>MAYA BUDHA</v>
          </cell>
          <cell r="G176" t="str">
            <v>BHUME 7 RUKUM EAST</v>
          </cell>
          <cell r="H176">
            <v>41</v>
          </cell>
          <cell r="I176">
            <v>13</v>
          </cell>
          <cell r="J176">
            <v>54</v>
          </cell>
          <cell r="L176">
            <v>50</v>
          </cell>
          <cell r="M176">
            <v>20</v>
          </cell>
          <cell r="N176">
            <v>70</v>
          </cell>
          <cell r="P176">
            <v>65</v>
          </cell>
          <cell r="R176">
            <v>47</v>
          </cell>
          <cell r="S176">
            <v>18</v>
          </cell>
          <cell r="T176">
            <v>65</v>
          </cell>
          <cell r="V176">
            <v>43</v>
          </cell>
          <cell r="W176">
            <v>17</v>
          </cell>
          <cell r="X176">
            <v>60</v>
          </cell>
          <cell r="Z176">
            <v>22</v>
          </cell>
          <cell r="AA176">
            <v>14</v>
          </cell>
          <cell r="AB176">
            <v>36</v>
          </cell>
          <cell r="AD176">
            <v>20</v>
          </cell>
          <cell r="AE176">
            <v>18</v>
          </cell>
          <cell r="AF176">
            <v>38</v>
          </cell>
          <cell r="AH176">
            <v>30</v>
          </cell>
          <cell r="AI176">
            <v>28</v>
          </cell>
          <cell r="AJ176">
            <v>58</v>
          </cell>
          <cell r="AL176">
            <v>35</v>
          </cell>
          <cell r="AM176">
            <v>30</v>
          </cell>
          <cell r="AN176">
            <v>65</v>
          </cell>
        </row>
        <row r="177">
          <cell r="A177">
            <v>174</v>
          </cell>
          <cell r="B177">
            <v>752174</v>
          </cell>
          <cell r="C177" t="str">
            <v>KAMALA OLI</v>
          </cell>
          <cell r="D177" t="str">
            <v>2058/10/15</v>
          </cell>
          <cell r="E177" t="str">
            <v>BHUPENDRA OLI</v>
          </cell>
          <cell r="F177" t="str">
            <v>PABITRA OLI</v>
          </cell>
          <cell r="G177" t="str">
            <v>BHUME 6 RUKUM EAST</v>
          </cell>
        </row>
        <row r="178">
          <cell r="A178">
            <v>175</v>
          </cell>
          <cell r="B178">
            <v>752175</v>
          </cell>
          <cell r="C178" t="str">
            <v>KABITA OLI</v>
          </cell>
          <cell r="D178" t="str">
            <v>2059/05/03</v>
          </cell>
          <cell r="E178" t="str">
            <v>NAR BAHADUR OLI</v>
          </cell>
          <cell r="F178" t="str">
            <v>OM KUMARI OLI</v>
          </cell>
          <cell r="G178" t="str">
            <v>BHUME 7 RUKUM EAST</v>
          </cell>
          <cell r="H178">
            <v>54</v>
          </cell>
          <cell r="I178">
            <v>14</v>
          </cell>
          <cell r="J178">
            <v>68</v>
          </cell>
          <cell r="L178">
            <v>39</v>
          </cell>
          <cell r="M178">
            <v>19</v>
          </cell>
          <cell r="N178">
            <v>58</v>
          </cell>
          <cell r="P178">
            <v>45</v>
          </cell>
          <cell r="R178">
            <v>35</v>
          </cell>
          <cell r="S178">
            <v>15</v>
          </cell>
          <cell r="T178">
            <v>50</v>
          </cell>
          <cell r="V178">
            <v>41</v>
          </cell>
          <cell r="W178">
            <v>12</v>
          </cell>
          <cell r="X178">
            <v>53</v>
          </cell>
          <cell r="Z178">
            <v>23</v>
          </cell>
          <cell r="AA178">
            <v>14</v>
          </cell>
          <cell r="AB178">
            <v>37</v>
          </cell>
          <cell r="AD178">
            <v>18</v>
          </cell>
          <cell r="AE178">
            <v>17</v>
          </cell>
          <cell r="AF178">
            <v>35</v>
          </cell>
          <cell r="AH178">
            <v>26</v>
          </cell>
          <cell r="AI178">
            <v>27</v>
          </cell>
          <cell r="AJ178">
            <v>53</v>
          </cell>
          <cell r="AL178">
            <v>29</v>
          </cell>
          <cell r="AM178">
            <v>28</v>
          </cell>
          <cell r="AN178">
            <v>57</v>
          </cell>
        </row>
        <row r="179">
          <cell r="A179">
            <v>176</v>
          </cell>
          <cell r="B179">
            <v>752176</v>
          </cell>
          <cell r="C179" t="str">
            <v>KABITA ROKA</v>
          </cell>
          <cell r="D179" t="str">
            <v>2060/10/12</v>
          </cell>
          <cell r="E179" t="str">
            <v>JOTMAN ROKA</v>
          </cell>
          <cell r="F179" t="str">
            <v>SAMJHANA ROKA</v>
          </cell>
          <cell r="G179" t="str">
            <v>BHUME 7 RUKUM EAST</v>
          </cell>
          <cell r="H179">
            <v>54</v>
          </cell>
          <cell r="I179">
            <v>13</v>
          </cell>
          <cell r="J179">
            <v>67</v>
          </cell>
          <cell r="L179">
            <v>48</v>
          </cell>
          <cell r="M179">
            <v>20</v>
          </cell>
          <cell r="N179">
            <v>68</v>
          </cell>
          <cell r="P179">
            <v>50</v>
          </cell>
          <cell r="R179">
            <v>36</v>
          </cell>
          <cell r="S179">
            <v>14</v>
          </cell>
          <cell r="T179">
            <v>50</v>
          </cell>
          <cell r="V179">
            <v>45</v>
          </cell>
          <cell r="W179">
            <v>15</v>
          </cell>
          <cell r="X179">
            <v>60</v>
          </cell>
          <cell r="Z179">
            <v>24</v>
          </cell>
          <cell r="AA179">
            <v>17</v>
          </cell>
          <cell r="AB179">
            <v>41</v>
          </cell>
          <cell r="AD179">
            <v>15</v>
          </cell>
          <cell r="AE179">
            <v>16</v>
          </cell>
          <cell r="AF179">
            <v>31</v>
          </cell>
          <cell r="AH179">
            <v>32</v>
          </cell>
          <cell r="AI179">
            <v>30</v>
          </cell>
          <cell r="AJ179">
            <v>62</v>
          </cell>
          <cell r="AL179">
            <v>30</v>
          </cell>
          <cell r="AM179">
            <v>28</v>
          </cell>
          <cell r="AN179">
            <v>58</v>
          </cell>
        </row>
        <row r="180">
          <cell r="A180">
            <v>177</v>
          </cell>
          <cell r="B180">
            <v>752177</v>
          </cell>
          <cell r="C180" t="str">
            <v>LOK BAHADUR OLI</v>
          </cell>
          <cell r="D180" t="str">
            <v>2062/08/28</v>
          </cell>
          <cell r="E180" t="str">
            <v>RAM BAHADUR OLI</v>
          </cell>
          <cell r="F180" t="str">
            <v>INDRA KUMARI OLI</v>
          </cell>
          <cell r="G180" t="str">
            <v>BHUME 6 RUKUM EAST</v>
          </cell>
          <cell r="H180">
            <v>48</v>
          </cell>
          <cell r="I180">
            <v>15</v>
          </cell>
          <cell r="J180">
            <v>63</v>
          </cell>
          <cell r="L180">
            <v>52</v>
          </cell>
          <cell r="M180">
            <v>22</v>
          </cell>
          <cell r="N180">
            <v>74</v>
          </cell>
          <cell r="P180">
            <v>66</v>
          </cell>
          <cell r="R180">
            <v>50</v>
          </cell>
          <cell r="S180">
            <v>20</v>
          </cell>
          <cell r="T180">
            <v>70</v>
          </cell>
          <cell r="V180">
            <v>56</v>
          </cell>
          <cell r="W180">
            <v>18</v>
          </cell>
          <cell r="X180">
            <v>74</v>
          </cell>
          <cell r="Z180">
            <v>21</v>
          </cell>
          <cell r="AA180">
            <v>15</v>
          </cell>
          <cell r="AB180">
            <v>36</v>
          </cell>
          <cell r="AD180">
            <v>16</v>
          </cell>
          <cell r="AE180">
            <v>16</v>
          </cell>
          <cell r="AF180">
            <v>32</v>
          </cell>
          <cell r="AH180">
            <v>27</v>
          </cell>
          <cell r="AI180">
            <v>26</v>
          </cell>
          <cell r="AJ180">
            <v>53</v>
          </cell>
          <cell r="AL180">
            <v>38</v>
          </cell>
          <cell r="AM180">
            <v>35</v>
          </cell>
          <cell r="AN180">
            <v>73</v>
          </cell>
        </row>
        <row r="181">
          <cell r="A181">
            <v>178</v>
          </cell>
          <cell r="B181">
            <v>752178</v>
          </cell>
          <cell r="C181" t="str">
            <v>MISAN ROKA</v>
          </cell>
          <cell r="D181" t="str">
            <v>2056/09/08</v>
          </cell>
          <cell r="E181" t="str">
            <v>TULBIR ROKA</v>
          </cell>
          <cell r="F181" t="str">
            <v>RAM KUMARI ROKA</v>
          </cell>
          <cell r="G181" t="str">
            <v>BHUME 6 RUKUM EAST</v>
          </cell>
          <cell r="H181">
            <v>41</v>
          </cell>
          <cell r="I181">
            <v>13</v>
          </cell>
          <cell r="J181">
            <v>54</v>
          </cell>
          <cell r="L181">
            <v>40</v>
          </cell>
          <cell r="M181">
            <v>18</v>
          </cell>
          <cell r="N181">
            <v>68</v>
          </cell>
          <cell r="P181">
            <v>44</v>
          </cell>
          <cell r="R181">
            <v>38</v>
          </cell>
          <cell r="S181">
            <v>16</v>
          </cell>
          <cell r="T181">
            <v>54</v>
          </cell>
          <cell r="V181">
            <v>40</v>
          </cell>
          <cell r="W181">
            <v>15</v>
          </cell>
          <cell r="X181">
            <v>55</v>
          </cell>
          <cell r="Z181">
            <v>22</v>
          </cell>
          <cell r="AA181">
            <v>14</v>
          </cell>
          <cell r="AB181">
            <v>36</v>
          </cell>
          <cell r="AD181">
            <v>20</v>
          </cell>
          <cell r="AE181">
            <v>19</v>
          </cell>
          <cell r="AF181">
            <v>39</v>
          </cell>
          <cell r="AH181">
            <v>29</v>
          </cell>
          <cell r="AI181">
            <v>28</v>
          </cell>
          <cell r="AJ181">
            <v>57</v>
          </cell>
          <cell r="AL181">
            <v>31</v>
          </cell>
          <cell r="AM181">
            <v>30</v>
          </cell>
          <cell r="AN181">
            <v>61</v>
          </cell>
        </row>
        <row r="182">
          <cell r="A182">
            <v>179</v>
          </cell>
          <cell r="B182">
            <v>752179</v>
          </cell>
          <cell r="C182" t="str">
            <v>MENUKA ROKA</v>
          </cell>
          <cell r="D182" t="str">
            <v>2061/01/16</v>
          </cell>
          <cell r="E182" t="str">
            <v>JOKHE ROKA</v>
          </cell>
          <cell r="F182" t="str">
            <v>MANTAREE ROKA</v>
          </cell>
          <cell r="G182" t="str">
            <v>BHUME 7 RUKUM EAST</v>
          </cell>
          <cell r="H182">
            <v>54</v>
          </cell>
          <cell r="I182">
            <v>14</v>
          </cell>
          <cell r="J182">
            <v>68</v>
          </cell>
          <cell r="L182">
            <v>44</v>
          </cell>
          <cell r="M182">
            <v>20</v>
          </cell>
          <cell r="N182">
            <v>64</v>
          </cell>
          <cell r="P182">
            <v>50</v>
          </cell>
          <cell r="R182">
            <v>35</v>
          </cell>
          <cell r="S182">
            <v>15</v>
          </cell>
          <cell r="T182">
            <v>50</v>
          </cell>
          <cell r="V182">
            <v>45</v>
          </cell>
          <cell r="W182">
            <v>14</v>
          </cell>
          <cell r="X182">
            <v>59</v>
          </cell>
          <cell r="Z182">
            <v>23</v>
          </cell>
          <cell r="AA182">
            <v>13</v>
          </cell>
          <cell r="AB182">
            <v>36</v>
          </cell>
          <cell r="AD182">
            <v>16</v>
          </cell>
          <cell r="AE182">
            <v>17</v>
          </cell>
          <cell r="AF182">
            <v>33</v>
          </cell>
          <cell r="AH182">
            <v>27</v>
          </cell>
          <cell r="AI182">
            <v>28</v>
          </cell>
          <cell r="AJ182">
            <v>55</v>
          </cell>
          <cell r="AL182">
            <v>32</v>
          </cell>
          <cell r="AM182">
            <v>29</v>
          </cell>
          <cell r="AN182">
            <v>61</v>
          </cell>
        </row>
        <row r="183">
          <cell r="A183">
            <v>180</v>
          </cell>
          <cell r="B183">
            <v>752180</v>
          </cell>
          <cell r="C183" t="str">
            <v>RACHANA BUDHA MAGAR</v>
          </cell>
          <cell r="D183" t="str">
            <v>2061/02/18</v>
          </cell>
          <cell r="E183" t="str">
            <v>MAN BAHADUR BUDHA</v>
          </cell>
          <cell r="F183" t="str">
            <v>KAUSHILA BUDHA</v>
          </cell>
          <cell r="G183" t="str">
            <v>BHUME 7 RUKUM EAST</v>
          </cell>
          <cell r="H183">
            <v>41</v>
          </cell>
          <cell r="I183">
            <v>13</v>
          </cell>
          <cell r="J183">
            <v>54</v>
          </cell>
          <cell r="L183">
            <v>40</v>
          </cell>
          <cell r="M183">
            <v>18</v>
          </cell>
          <cell r="N183">
            <v>68</v>
          </cell>
          <cell r="P183">
            <v>45</v>
          </cell>
          <cell r="R183">
            <v>38</v>
          </cell>
          <cell r="S183">
            <v>15</v>
          </cell>
          <cell r="T183">
            <v>53</v>
          </cell>
          <cell r="V183">
            <v>46</v>
          </cell>
          <cell r="W183">
            <v>15</v>
          </cell>
          <cell r="X183">
            <v>61</v>
          </cell>
          <cell r="Z183">
            <v>22</v>
          </cell>
          <cell r="AA183">
            <v>14</v>
          </cell>
          <cell r="AB183">
            <v>36</v>
          </cell>
          <cell r="AD183">
            <v>18</v>
          </cell>
          <cell r="AE183">
            <v>18</v>
          </cell>
          <cell r="AF183">
            <v>36</v>
          </cell>
          <cell r="AH183">
            <v>29</v>
          </cell>
          <cell r="AI183">
            <v>30</v>
          </cell>
          <cell r="AJ183">
            <v>59</v>
          </cell>
          <cell r="AL183">
            <v>43</v>
          </cell>
          <cell r="AM183">
            <v>35</v>
          </cell>
          <cell r="AN183">
            <v>88</v>
          </cell>
        </row>
        <row r="184">
          <cell r="A184">
            <v>181</v>
          </cell>
          <cell r="B184">
            <v>752181</v>
          </cell>
          <cell r="C184" t="str">
            <v>SAPANA BUDHA</v>
          </cell>
          <cell r="D184" t="str">
            <v>2061/06/28</v>
          </cell>
          <cell r="E184" t="str">
            <v>ATA BAHADUR BUDHA</v>
          </cell>
          <cell r="F184" t="str">
            <v>DIL KUMARI BUDHA</v>
          </cell>
          <cell r="G184" t="str">
            <v>BHUME 6 RUKUM EAST</v>
          </cell>
          <cell r="H184">
            <v>55</v>
          </cell>
          <cell r="I184">
            <v>13</v>
          </cell>
          <cell r="J184">
            <v>68</v>
          </cell>
          <cell r="L184">
            <v>48</v>
          </cell>
          <cell r="M184">
            <v>22</v>
          </cell>
          <cell r="N184">
            <v>70</v>
          </cell>
          <cell r="P184">
            <v>47</v>
          </cell>
          <cell r="R184">
            <v>36</v>
          </cell>
          <cell r="S184">
            <v>16</v>
          </cell>
          <cell r="T184">
            <v>52</v>
          </cell>
          <cell r="V184">
            <v>41</v>
          </cell>
          <cell r="W184">
            <v>13</v>
          </cell>
          <cell r="X184">
            <v>54</v>
          </cell>
          <cell r="Z184">
            <v>23</v>
          </cell>
          <cell r="AA184">
            <v>15</v>
          </cell>
          <cell r="AB184">
            <v>38</v>
          </cell>
          <cell r="AD184">
            <v>16</v>
          </cell>
          <cell r="AE184">
            <v>17</v>
          </cell>
          <cell r="AF184">
            <v>33</v>
          </cell>
          <cell r="AH184">
            <v>28</v>
          </cell>
          <cell r="AI184">
            <v>27</v>
          </cell>
          <cell r="AJ184">
            <v>55</v>
          </cell>
          <cell r="AL184">
            <v>40</v>
          </cell>
          <cell r="AM184">
            <v>36</v>
          </cell>
          <cell r="AN184">
            <v>76</v>
          </cell>
        </row>
        <row r="185">
          <cell r="A185">
            <v>182</v>
          </cell>
          <cell r="B185">
            <v>752182</v>
          </cell>
          <cell r="C185" t="str">
            <v>SHUSILA ROKA MAGAR</v>
          </cell>
          <cell r="D185" t="str">
            <v>2059/05/27</v>
          </cell>
          <cell r="E185" t="str">
            <v>LALE ROKA</v>
          </cell>
          <cell r="F185" t="str">
            <v>IMANSARI ROKA</v>
          </cell>
          <cell r="G185" t="str">
            <v>BHUME 7 RUKUM EAST</v>
          </cell>
          <cell r="H185">
            <v>56</v>
          </cell>
          <cell r="I185">
            <v>14</v>
          </cell>
          <cell r="J185">
            <v>70</v>
          </cell>
          <cell r="L185">
            <v>42</v>
          </cell>
          <cell r="M185">
            <v>18</v>
          </cell>
          <cell r="N185">
            <v>60</v>
          </cell>
          <cell r="P185">
            <v>45</v>
          </cell>
          <cell r="R185">
            <v>35</v>
          </cell>
          <cell r="S185">
            <v>15</v>
          </cell>
          <cell r="T185">
            <v>50</v>
          </cell>
          <cell r="V185">
            <v>44</v>
          </cell>
          <cell r="W185">
            <v>15</v>
          </cell>
          <cell r="X185">
            <v>59</v>
          </cell>
          <cell r="Z185">
            <v>22</v>
          </cell>
          <cell r="AA185">
            <v>14</v>
          </cell>
          <cell r="AB185">
            <v>36</v>
          </cell>
          <cell r="AD185">
            <v>21</v>
          </cell>
          <cell r="AE185">
            <v>19</v>
          </cell>
          <cell r="AF185">
            <v>40</v>
          </cell>
          <cell r="AH185">
            <v>30</v>
          </cell>
          <cell r="AI185">
            <v>30</v>
          </cell>
          <cell r="AJ185">
            <v>60</v>
          </cell>
          <cell r="AL185">
            <v>33</v>
          </cell>
          <cell r="AM185">
            <v>31</v>
          </cell>
          <cell r="AN185">
            <v>64</v>
          </cell>
        </row>
        <row r="186">
          <cell r="A186">
            <v>183</v>
          </cell>
          <cell r="B186">
            <v>752183</v>
          </cell>
          <cell r="C186" t="str">
            <v>SHUSMITA ROKA</v>
          </cell>
          <cell r="D186" t="str">
            <v>2061/01/19</v>
          </cell>
          <cell r="E186" t="str">
            <v>KARNA BAHADUR ROKA</v>
          </cell>
          <cell r="F186" t="str">
            <v>MANMALI ROKA</v>
          </cell>
          <cell r="G186" t="str">
            <v>BHUME 7 RUKUM EAST</v>
          </cell>
          <cell r="H186">
            <v>54</v>
          </cell>
          <cell r="I186">
            <v>14</v>
          </cell>
          <cell r="J186">
            <v>68</v>
          </cell>
          <cell r="L186">
            <v>44</v>
          </cell>
          <cell r="M186">
            <v>20</v>
          </cell>
          <cell r="N186">
            <v>64</v>
          </cell>
          <cell r="P186">
            <v>47</v>
          </cell>
          <cell r="R186">
            <v>35</v>
          </cell>
          <cell r="S186">
            <v>16</v>
          </cell>
          <cell r="T186">
            <v>51</v>
          </cell>
          <cell r="V186">
            <v>46</v>
          </cell>
          <cell r="W186">
            <v>16</v>
          </cell>
          <cell r="X186">
            <v>62</v>
          </cell>
          <cell r="Z186">
            <v>21</v>
          </cell>
          <cell r="AA186">
            <v>15</v>
          </cell>
          <cell r="AB186">
            <v>36</v>
          </cell>
          <cell r="AD186">
            <v>15</v>
          </cell>
          <cell r="AE186">
            <v>16</v>
          </cell>
          <cell r="AF186">
            <v>31</v>
          </cell>
          <cell r="AH186">
            <v>30</v>
          </cell>
          <cell r="AI186">
            <v>29</v>
          </cell>
          <cell r="AJ186">
            <v>59</v>
          </cell>
          <cell r="AL186">
            <v>41</v>
          </cell>
          <cell r="AM186">
            <v>35</v>
          </cell>
          <cell r="AN186">
            <v>76</v>
          </cell>
        </row>
        <row r="187">
          <cell r="A187">
            <v>184</v>
          </cell>
          <cell r="B187">
            <v>752184</v>
          </cell>
          <cell r="C187" t="str">
            <v>SUNDAR K.C.</v>
          </cell>
          <cell r="D187" t="str">
            <v>2062/04/07</v>
          </cell>
          <cell r="E187" t="str">
            <v>JOKHE KHATRI</v>
          </cell>
          <cell r="F187" t="str">
            <v>MANSARI KHATRI</v>
          </cell>
          <cell r="G187" t="str">
            <v>BHUME 7 RUKUM EAST</v>
          </cell>
          <cell r="H187">
            <v>61</v>
          </cell>
          <cell r="I187">
            <v>15</v>
          </cell>
          <cell r="J187">
            <v>76</v>
          </cell>
          <cell r="L187">
            <v>46</v>
          </cell>
          <cell r="M187">
            <v>21</v>
          </cell>
          <cell r="N187">
            <v>67</v>
          </cell>
          <cell r="P187">
            <v>55</v>
          </cell>
          <cell r="R187">
            <v>45</v>
          </cell>
          <cell r="S187">
            <v>15</v>
          </cell>
          <cell r="T187">
            <v>60</v>
          </cell>
          <cell r="V187">
            <v>48</v>
          </cell>
          <cell r="W187">
            <v>17</v>
          </cell>
          <cell r="X187">
            <v>65</v>
          </cell>
          <cell r="Z187">
            <v>22</v>
          </cell>
          <cell r="AA187">
            <v>16</v>
          </cell>
          <cell r="AB187">
            <v>38</v>
          </cell>
          <cell r="AD187">
            <v>21</v>
          </cell>
          <cell r="AE187">
            <v>18</v>
          </cell>
          <cell r="AF187">
            <v>39</v>
          </cell>
          <cell r="AH187">
            <v>27</v>
          </cell>
          <cell r="AI187">
            <v>27</v>
          </cell>
          <cell r="AJ187">
            <v>54</v>
          </cell>
          <cell r="AL187">
            <v>36</v>
          </cell>
          <cell r="AM187">
            <v>30</v>
          </cell>
          <cell r="AN187">
            <v>66</v>
          </cell>
        </row>
        <row r="188">
          <cell r="A188">
            <v>185</v>
          </cell>
          <cell r="B188">
            <v>752185</v>
          </cell>
          <cell r="C188" t="str">
            <v>SANTOS BUDHA</v>
          </cell>
          <cell r="D188" t="str">
            <v>2059/08/12</v>
          </cell>
          <cell r="E188" t="str">
            <v>NAR BAHADUR BUDHA</v>
          </cell>
          <cell r="F188" t="str">
            <v>JOKHI BUDHA</v>
          </cell>
          <cell r="G188" t="str">
            <v>BHUME 7 RUKUM EAST</v>
          </cell>
          <cell r="H188">
            <v>39</v>
          </cell>
          <cell r="I188">
            <v>13</v>
          </cell>
          <cell r="J188">
            <v>52</v>
          </cell>
          <cell r="L188">
            <v>40</v>
          </cell>
          <cell r="M188">
            <v>20</v>
          </cell>
          <cell r="N188">
            <v>60</v>
          </cell>
          <cell r="P188">
            <v>49</v>
          </cell>
          <cell r="R188">
            <v>36</v>
          </cell>
          <cell r="S188">
            <v>16</v>
          </cell>
          <cell r="T188">
            <v>52</v>
          </cell>
          <cell r="V188">
            <v>40</v>
          </cell>
          <cell r="W188">
            <v>15</v>
          </cell>
          <cell r="X188">
            <v>55</v>
          </cell>
          <cell r="Z188">
            <v>23</v>
          </cell>
          <cell r="AA188">
            <v>16</v>
          </cell>
          <cell r="AB188">
            <v>39</v>
          </cell>
          <cell r="AD188">
            <v>15</v>
          </cell>
          <cell r="AE188">
            <v>17</v>
          </cell>
          <cell r="AF188">
            <v>32</v>
          </cell>
          <cell r="AH188">
            <v>27</v>
          </cell>
          <cell r="AI188">
            <v>28</v>
          </cell>
          <cell r="AJ188">
            <v>55</v>
          </cell>
          <cell r="AL188">
            <v>38</v>
          </cell>
          <cell r="AM188">
            <v>30</v>
          </cell>
          <cell r="AN188">
            <v>68</v>
          </cell>
        </row>
        <row r="189">
          <cell r="A189">
            <v>186</v>
          </cell>
          <cell r="B189">
            <v>752186</v>
          </cell>
          <cell r="C189" t="str">
            <v>SURYA PRAKASH OLI</v>
          </cell>
          <cell r="D189" t="str">
            <v>2061/05/01</v>
          </cell>
          <cell r="E189" t="str">
            <v>JAYA BAHADUR OLI</v>
          </cell>
          <cell r="F189" t="str">
            <v>CHAMEE ROKA</v>
          </cell>
          <cell r="G189" t="str">
            <v>BHUME 6 RUKUM EAST</v>
          </cell>
          <cell r="H189">
            <v>43</v>
          </cell>
          <cell r="I189">
            <v>13</v>
          </cell>
          <cell r="J189">
            <v>56</v>
          </cell>
          <cell r="L189">
            <v>39</v>
          </cell>
          <cell r="M189">
            <v>18</v>
          </cell>
          <cell r="N189">
            <v>57</v>
          </cell>
          <cell r="P189">
            <v>50</v>
          </cell>
          <cell r="R189">
            <v>35</v>
          </cell>
          <cell r="S189">
            <v>15</v>
          </cell>
          <cell r="T189">
            <v>50</v>
          </cell>
          <cell r="V189">
            <v>42</v>
          </cell>
          <cell r="W189">
            <v>14</v>
          </cell>
          <cell r="X189">
            <v>56</v>
          </cell>
          <cell r="Z189">
            <v>21</v>
          </cell>
          <cell r="AA189">
            <v>15</v>
          </cell>
          <cell r="AB189">
            <v>36</v>
          </cell>
          <cell r="AD189">
            <v>20</v>
          </cell>
          <cell r="AE189">
            <v>18</v>
          </cell>
          <cell r="AF189">
            <v>38</v>
          </cell>
          <cell r="AH189">
            <v>21</v>
          </cell>
          <cell r="AI189">
            <v>26</v>
          </cell>
          <cell r="AJ189">
            <v>47</v>
          </cell>
          <cell r="AL189">
            <v>32</v>
          </cell>
          <cell r="AM189">
            <v>31</v>
          </cell>
          <cell r="AN189">
            <v>63</v>
          </cell>
        </row>
        <row r="190">
          <cell r="A190">
            <v>187</v>
          </cell>
          <cell r="B190">
            <v>752187</v>
          </cell>
          <cell r="C190" t="str">
            <v>SUNMAYA ROKA MAGAR</v>
          </cell>
          <cell r="D190" t="str">
            <v>2061/03/06</v>
          </cell>
          <cell r="E190" t="str">
            <v>PURNA BAHADUR ROKA</v>
          </cell>
          <cell r="F190" t="str">
            <v>DILSARI ROKA</v>
          </cell>
          <cell r="G190" t="str">
            <v>BHUME 6 RUKUM EAST</v>
          </cell>
          <cell r="H190">
            <v>57</v>
          </cell>
          <cell r="I190">
            <v>14</v>
          </cell>
          <cell r="J190">
            <v>71</v>
          </cell>
          <cell r="L190">
            <v>38</v>
          </cell>
          <cell r="M190">
            <v>19</v>
          </cell>
          <cell r="N190">
            <v>57</v>
          </cell>
          <cell r="P190">
            <v>50</v>
          </cell>
          <cell r="R190">
            <v>45</v>
          </cell>
          <cell r="S190">
            <v>15</v>
          </cell>
          <cell r="T190">
            <v>60</v>
          </cell>
          <cell r="V190">
            <v>44</v>
          </cell>
          <cell r="W190">
            <v>16</v>
          </cell>
          <cell r="X190">
            <v>60</v>
          </cell>
          <cell r="Z190">
            <v>21</v>
          </cell>
          <cell r="AA190">
            <v>14</v>
          </cell>
          <cell r="AB190">
            <v>35</v>
          </cell>
          <cell r="AD190">
            <v>17</v>
          </cell>
          <cell r="AE190">
            <v>15</v>
          </cell>
          <cell r="AF190">
            <v>35</v>
          </cell>
          <cell r="AH190">
            <v>27</v>
          </cell>
          <cell r="AI190">
            <v>26</v>
          </cell>
          <cell r="AJ190">
            <v>53</v>
          </cell>
          <cell r="AL190">
            <v>32</v>
          </cell>
          <cell r="AM190">
            <v>30</v>
          </cell>
          <cell r="AN190">
            <v>62</v>
          </cell>
        </row>
        <row r="191">
          <cell r="A191">
            <v>188</v>
          </cell>
          <cell r="B191">
            <v>752188</v>
          </cell>
          <cell r="C191" t="str">
            <v>TILAK OLI</v>
          </cell>
          <cell r="D191" t="str">
            <v>2061/05/15</v>
          </cell>
          <cell r="E191" t="str">
            <v>NAR BAHADUR OLI</v>
          </cell>
          <cell r="F191" t="str">
            <v>RAM KUMARI OLI</v>
          </cell>
          <cell r="G191" t="str">
            <v>PARIBARTAN 4 ROLPA</v>
          </cell>
          <cell r="H191">
            <v>54</v>
          </cell>
          <cell r="I191">
            <v>13</v>
          </cell>
          <cell r="J191">
            <v>67</v>
          </cell>
          <cell r="L191">
            <v>38</v>
          </cell>
          <cell r="M191">
            <v>17</v>
          </cell>
          <cell r="N191">
            <v>55</v>
          </cell>
          <cell r="P191">
            <v>48</v>
          </cell>
          <cell r="R191">
            <v>35</v>
          </cell>
          <cell r="S191">
            <v>16</v>
          </cell>
          <cell r="T191">
            <v>51</v>
          </cell>
          <cell r="V191">
            <v>42</v>
          </cell>
          <cell r="W191">
            <v>15</v>
          </cell>
          <cell r="X191">
            <v>57</v>
          </cell>
          <cell r="Z191">
            <v>20</v>
          </cell>
          <cell r="AA191">
            <v>15</v>
          </cell>
          <cell r="AB191">
            <v>35</v>
          </cell>
          <cell r="AD191">
            <v>18</v>
          </cell>
          <cell r="AE191">
            <v>18</v>
          </cell>
          <cell r="AF191">
            <v>36</v>
          </cell>
          <cell r="AH191">
            <v>27</v>
          </cell>
          <cell r="AI191">
            <v>26</v>
          </cell>
          <cell r="AJ191">
            <v>53</v>
          </cell>
          <cell r="AL191">
            <v>34</v>
          </cell>
          <cell r="AM191">
            <v>31</v>
          </cell>
          <cell r="AN191">
            <v>65</v>
          </cell>
        </row>
        <row r="192">
          <cell r="A192">
            <v>189</v>
          </cell>
          <cell r="B192">
            <v>752189</v>
          </cell>
          <cell r="C192" t="str">
            <v>PABITRA GHARTI MAGAR</v>
          </cell>
          <cell r="D192" t="str">
            <v>2060/04/25</v>
          </cell>
          <cell r="E192" t="str">
            <v>LAL BAHADUR GHARTI MAGAR</v>
          </cell>
          <cell r="F192" t="str">
            <v>LAXMI GHARTI MAGAR</v>
          </cell>
          <cell r="G192" t="str">
            <v>THABANG 1 ROLPA</v>
          </cell>
          <cell r="H192">
            <v>31</v>
          </cell>
          <cell r="I192">
            <v>22</v>
          </cell>
          <cell r="J192">
            <v>53</v>
          </cell>
          <cell r="L192">
            <v>35</v>
          </cell>
          <cell r="M192">
            <v>22</v>
          </cell>
          <cell r="N192">
            <v>57</v>
          </cell>
          <cell r="P192">
            <v>17</v>
          </cell>
          <cell r="R192">
            <v>40</v>
          </cell>
          <cell r="S192">
            <v>22</v>
          </cell>
          <cell r="T192">
            <v>62</v>
          </cell>
          <cell r="V192">
            <v>36</v>
          </cell>
          <cell r="W192">
            <v>23</v>
          </cell>
          <cell r="X192">
            <v>59</v>
          </cell>
          <cell r="Z192">
            <v>20</v>
          </cell>
          <cell r="AA192">
            <v>12</v>
          </cell>
          <cell r="AB192">
            <v>32</v>
          </cell>
          <cell r="AD192">
            <v>12</v>
          </cell>
          <cell r="AE192">
            <v>22</v>
          </cell>
          <cell r="AF192">
            <v>34</v>
          </cell>
          <cell r="AH192">
            <v>37</v>
          </cell>
          <cell r="AI192">
            <v>25</v>
          </cell>
          <cell r="AJ192">
            <v>62</v>
          </cell>
          <cell r="AL192">
            <v>20</v>
          </cell>
          <cell r="AM192">
            <v>37</v>
          </cell>
          <cell r="AN192">
            <v>57</v>
          </cell>
        </row>
        <row r="193">
          <cell r="A193">
            <v>190</v>
          </cell>
          <cell r="B193">
            <v>752190</v>
          </cell>
          <cell r="C193" t="str">
            <v>RACHANA PUN MAGAR</v>
          </cell>
          <cell r="D193" t="str">
            <v>2061/05/03</v>
          </cell>
          <cell r="E193" t="str">
            <v>GIRI PUN MAGAR</v>
          </cell>
          <cell r="F193" t="str">
            <v>DIL KUMARI PUN MAGAR</v>
          </cell>
          <cell r="G193" t="str">
            <v>THABANG 1 ROLPA</v>
          </cell>
          <cell r="H193">
            <v>31</v>
          </cell>
          <cell r="I193">
            <v>23</v>
          </cell>
          <cell r="J193">
            <v>54</v>
          </cell>
          <cell r="L193">
            <v>25</v>
          </cell>
          <cell r="M193">
            <v>22</v>
          </cell>
          <cell r="N193">
            <v>47</v>
          </cell>
          <cell r="P193">
            <v>17</v>
          </cell>
          <cell r="R193">
            <v>40</v>
          </cell>
          <cell r="S193">
            <v>22</v>
          </cell>
          <cell r="T193">
            <v>62</v>
          </cell>
          <cell r="V193">
            <v>35</v>
          </cell>
          <cell r="W193">
            <v>21</v>
          </cell>
          <cell r="X193">
            <v>56</v>
          </cell>
          <cell r="Z193">
            <v>20</v>
          </cell>
          <cell r="AA193">
            <v>17</v>
          </cell>
          <cell r="AB193">
            <v>37</v>
          </cell>
          <cell r="AD193">
            <v>12</v>
          </cell>
          <cell r="AE193">
            <v>22</v>
          </cell>
          <cell r="AF193">
            <v>34</v>
          </cell>
          <cell r="AH193">
            <v>25</v>
          </cell>
          <cell r="AI193">
            <v>37</v>
          </cell>
          <cell r="AJ193">
            <v>62</v>
          </cell>
          <cell r="AL193">
            <v>20</v>
          </cell>
          <cell r="AM193">
            <v>36</v>
          </cell>
          <cell r="AN193">
            <v>56</v>
          </cell>
        </row>
        <row r="194">
          <cell r="A194">
            <v>191</v>
          </cell>
          <cell r="B194">
            <v>752191</v>
          </cell>
          <cell r="C194" t="str">
            <v>ROJINA ROKA MAGAR</v>
          </cell>
          <cell r="D194" t="str">
            <v>2061/10/29</v>
          </cell>
          <cell r="E194" t="str">
            <v>DAL BAHADUR ROKA MAGAR</v>
          </cell>
          <cell r="F194" t="str">
            <v>JUNMAYA ROKA MAGAR</v>
          </cell>
          <cell r="G194" t="str">
            <v>THABANG 1 ROLPA</v>
          </cell>
          <cell r="H194">
            <v>47</v>
          </cell>
          <cell r="I194">
            <v>22</v>
          </cell>
          <cell r="J194">
            <v>69</v>
          </cell>
          <cell r="L194">
            <v>43</v>
          </cell>
          <cell r="M194">
            <v>22</v>
          </cell>
          <cell r="N194">
            <v>65</v>
          </cell>
          <cell r="P194">
            <v>40</v>
          </cell>
          <cell r="R194">
            <v>44</v>
          </cell>
          <cell r="S194">
            <v>22</v>
          </cell>
          <cell r="T194">
            <v>66</v>
          </cell>
          <cell r="V194">
            <v>39</v>
          </cell>
          <cell r="W194">
            <v>22</v>
          </cell>
          <cell r="X194">
            <v>61</v>
          </cell>
          <cell r="Z194">
            <v>24</v>
          </cell>
          <cell r="AA194">
            <v>18</v>
          </cell>
          <cell r="AB194">
            <v>42</v>
          </cell>
          <cell r="AD194">
            <v>15</v>
          </cell>
          <cell r="AE194">
            <v>22</v>
          </cell>
          <cell r="AF194">
            <v>37</v>
          </cell>
          <cell r="AH194">
            <v>36</v>
          </cell>
          <cell r="AI194">
            <v>37</v>
          </cell>
          <cell r="AJ194">
            <v>73</v>
          </cell>
          <cell r="AL194">
            <v>24</v>
          </cell>
          <cell r="AM194">
            <v>39</v>
          </cell>
          <cell r="AN194">
            <v>63</v>
          </cell>
        </row>
        <row r="195">
          <cell r="A195">
            <v>192</v>
          </cell>
          <cell r="B195">
            <v>752192</v>
          </cell>
          <cell r="C195" t="str">
            <v>ADIMAYA BUDHA MAGAR</v>
          </cell>
          <cell r="D195" t="str">
            <v>2061/08/25</v>
          </cell>
          <cell r="E195" t="str">
            <v>DHATA BUDHA MAGAR</v>
          </cell>
          <cell r="F195" t="str">
            <v>RAMPURI BUDHA MAGAR</v>
          </cell>
          <cell r="G195" t="str">
            <v>THABANG 1 ROLPA</v>
          </cell>
          <cell r="H195">
            <v>28</v>
          </cell>
          <cell r="I195">
            <v>21</v>
          </cell>
          <cell r="J195">
            <v>49</v>
          </cell>
          <cell r="L195">
            <v>24</v>
          </cell>
          <cell r="M195">
            <v>22</v>
          </cell>
          <cell r="N195">
            <v>46</v>
          </cell>
          <cell r="P195">
            <v>17</v>
          </cell>
          <cell r="R195">
            <v>41</v>
          </cell>
          <cell r="S195">
            <v>22</v>
          </cell>
          <cell r="T195">
            <v>63</v>
          </cell>
          <cell r="V195">
            <v>35</v>
          </cell>
          <cell r="W195">
            <v>22</v>
          </cell>
          <cell r="X195">
            <v>57</v>
          </cell>
          <cell r="Z195">
            <v>20</v>
          </cell>
          <cell r="AA195">
            <v>16</v>
          </cell>
          <cell r="AB195">
            <v>36</v>
          </cell>
          <cell r="AD195">
            <v>14</v>
          </cell>
          <cell r="AE195">
            <v>21</v>
          </cell>
          <cell r="AF195">
            <v>35</v>
          </cell>
          <cell r="AH195">
            <v>25</v>
          </cell>
          <cell r="AI195">
            <v>36</v>
          </cell>
          <cell r="AJ195">
            <v>61</v>
          </cell>
          <cell r="AL195">
            <v>20</v>
          </cell>
          <cell r="AM195">
            <v>37</v>
          </cell>
          <cell r="AN195">
            <v>57</v>
          </cell>
        </row>
        <row r="196">
          <cell r="A196">
            <v>193</v>
          </cell>
          <cell r="B196">
            <v>752193</v>
          </cell>
          <cell r="C196" t="str">
            <v>BHARATI SHRESTHA</v>
          </cell>
          <cell r="D196" t="str">
            <v>2056/08/26</v>
          </cell>
          <cell r="E196" t="str">
            <v>HASTA BAHADUR SHRESTHA</v>
          </cell>
          <cell r="F196" t="str">
            <v>DHATI SHRESTHA</v>
          </cell>
          <cell r="G196" t="str">
            <v>BHUME 7 RUKUM EAST</v>
          </cell>
          <cell r="H196">
            <v>22</v>
          </cell>
          <cell r="I196">
            <v>18</v>
          </cell>
          <cell r="J196">
            <v>40</v>
          </cell>
          <cell r="L196">
            <v>21</v>
          </cell>
          <cell r="M196">
            <v>19</v>
          </cell>
          <cell r="N196">
            <v>40</v>
          </cell>
          <cell r="P196">
            <v>12</v>
          </cell>
          <cell r="R196">
            <v>23</v>
          </cell>
          <cell r="S196">
            <v>18</v>
          </cell>
          <cell r="T196">
            <v>41</v>
          </cell>
          <cell r="V196">
            <v>21</v>
          </cell>
          <cell r="W196">
            <v>19</v>
          </cell>
          <cell r="X196">
            <v>40</v>
          </cell>
          <cell r="Z196">
            <v>25</v>
          </cell>
          <cell r="AA196">
            <v>16</v>
          </cell>
          <cell r="AB196">
            <v>41</v>
          </cell>
          <cell r="AD196">
            <v>12</v>
          </cell>
          <cell r="AE196">
            <v>12</v>
          </cell>
          <cell r="AF196">
            <v>30</v>
          </cell>
          <cell r="AH196">
            <v>20</v>
          </cell>
          <cell r="AI196">
            <v>31</v>
          </cell>
          <cell r="AJ196">
            <v>51</v>
          </cell>
          <cell r="AL196">
            <v>20</v>
          </cell>
          <cell r="AM196">
            <v>36</v>
          </cell>
          <cell r="AN196">
            <v>56</v>
          </cell>
        </row>
        <row r="197">
          <cell r="A197">
            <v>194</v>
          </cell>
          <cell r="B197">
            <v>752194</v>
          </cell>
          <cell r="C197" t="str">
            <v>SHANKAR ROKA MAGAR</v>
          </cell>
          <cell r="D197" t="str">
            <v>2058/09/18</v>
          </cell>
          <cell r="E197" t="str">
            <v>LOK BAHADUR ROKA</v>
          </cell>
          <cell r="F197" t="str">
            <v>DIL KUMARI ROKA</v>
          </cell>
          <cell r="G197" t="str">
            <v>BHUME 7 RUKUM EAST</v>
          </cell>
          <cell r="H197">
            <v>23</v>
          </cell>
          <cell r="I197">
            <v>21</v>
          </cell>
          <cell r="J197">
            <v>44</v>
          </cell>
          <cell r="L197">
            <v>26</v>
          </cell>
          <cell r="M197">
            <v>20</v>
          </cell>
          <cell r="N197">
            <v>46</v>
          </cell>
          <cell r="P197">
            <v>15</v>
          </cell>
          <cell r="R197">
            <v>35</v>
          </cell>
          <cell r="S197">
            <v>19</v>
          </cell>
          <cell r="T197">
            <v>54</v>
          </cell>
          <cell r="V197">
            <v>34</v>
          </cell>
          <cell r="W197">
            <v>18</v>
          </cell>
          <cell r="X197">
            <v>52</v>
          </cell>
          <cell r="Z197">
            <v>19</v>
          </cell>
          <cell r="AA197">
            <v>14</v>
          </cell>
          <cell r="AB197">
            <v>33</v>
          </cell>
          <cell r="AD197">
            <v>12</v>
          </cell>
          <cell r="AE197">
            <v>16</v>
          </cell>
          <cell r="AF197">
            <v>28</v>
          </cell>
          <cell r="AH197">
            <v>26</v>
          </cell>
          <cell r="AI197">
            <v>23</v>
          </cell>
          <cell r="AJ197">
            <v>49</v>
          </cell>
          <cell r="AL197">
            <v>20</v>
          </cell>
          <cell r="AM197">
            <v>37</v>
          </cell>
          <cell r="AN197">
            <v>57</v>
          </cell>
        </row>
        <row r="198">
          <cell r="A198">
            <v>195</v>
          </cell>
          <cell r="B198">
            <v>752195</v>
          </cell>
          <cell r="C198" t="str">
            <v>BALMAN ROKA MAGAR</v>
          </cell>
          <cell r="D198" t="str">
            <v>2060/06/02</v>
          </cell>
          <cell r="E198" t="str">
            <v>SUBILAL ROKA MAGAR</v>
          </cell>
          <cell r="F198" t="str">
            <v>DHANMAYA ROKA MAGAR</v>
          </cell>
          <cell r="G198" t="str">
            <v>BHUME 7 RUKUM EAST</v>
          </cell>
          <cell r="H198">
            <v>40</v>
          </cell>
          <cell r="I198">
            <v>22</v>
          </cell>
          <cell r="J198">
            <v>62</v>
          </cell>
          <cell r="L198">
            <v>31</v>
          </cell>
          <cell r="M198">
            <v>22</v>
          </cell>
          <cell r="N198">
            <v>53</v>
          </cell>
          <cell r="P198">
            <v>40</v>
          </cell>
          <cell r="R198">
            <v>45</v>
          </cell>
          <cell r="S198">
            <v>22</v>
          </cell>
          <cell r="T198">
            <v>67</v>
          </cell>
          <cell r="V198">
            <v>40</v>
          </cell>
          <cell r="W198">
            <v>21</v>
          </cell>
          <cell r="X198">
            <v>61</v>
          </cell>
          <cell r="Z198">
            <v>21</v>
          </cell>
          <cell r="AA198">
            <v>17</v>
          </cell>
          <cell r="AB198">
            <v>38</v>
          </cell>
          <cell r="AD198">
            <v>17</v>
          </cell>
          <cell r="AE198">
            <v>16</v>
          </cell>
          <cell r="AF198">
            <v>33</v>
          </cell>
          <cell r="AH198">
            <v>32</v>
          </cell>
          <cell r="AI198">
            <v>26</v>
          </cell>
          <cell r="AJ198">
            <v>58</v>
          </cell>
          <cell r="AL198">
            <v>39</v>
          </cell>
          <cell r="AM198">
            <v>37</v>
          </cell>
          <cell r="AN198">
            <v>76</v>
          </cell>
        </row>
        <row r="199">
          <cell r="A199">
            <v>196</v>
          </cell>
          <cell r="B199">
            <v>752196</v>
          </cell>
          <cell r="C199" t="str">
            <v>PABITRA BUDHA MAGAR</v>
          </cell>
          <cell r="D199" t="str">
            <v>2060/12/24</v>
          </cell>
          <cell r="E199" t="str">
            <v>SHER BAHADUR BUDHA MAGAR</v>
          </cell>
          <cell r="F199" t="str">
            <v>JAMUNA BUDHA MAGAR</v>
          </cell>
          <cell r="G199" t="str">
            <v>BHUME 7 RUKUM EAST</v>
          </cell>
          <cell r="H199">
            <v>46</v>
          </cell>
          <cell r="I199">
            <v>22</v>
          </cell>
          <cell r="J199">
            <v>68</v>
          </cell>
          <cell r="L199">
            <v>32</v>
          </cell>
          <cell r="M199">
            <v>21</v>
          </cell>
          <cell r="N199">
            <v>53</v>
          </cell>
          <cell r="P199">
            <v>40</v>
          </cell>
          <cell r="R199">
            <v>47</v>
          </cell>
          <cell r="S199">
            <v>21</v>
          </cell>
          <cell r="T199">
            <v>68</v>
          </cell>
          <cell r="V199">
            <v>42</v>
          </cell>
          <cell r="W199">
            <v>22</v>
          </cell>
          <cell r="X199">
            <v>64</v>
          </cell>
          <cell r="Z199">
            <v>20</v>
          </cell>
          <cell r="AA199">
            <v>17</v>
          </cell>
          <cell r="AB199">
            <v>37</v>
          </cell>
          <cell r="AD199">
            <v>17</v>
          </cell>
          <cell r="AE199">
            <v>22</v>
          </cell>
          <cell r="AF199">
            <v>39</v>
          </cell>
          <cell r="AH199">
            <v>36</v>
          </cell>
          <cell r="AI199">
            <v>37</v>
          </cell>
          <cell r="AJ199">
            <v>73</v>
          </cell>
          <cell r="AL199">
            <v>39</v>
          </cell>
          <cell r="AM199">
            <v>37</v>
          </cell>
          <cell r="AN199">
            <v>76</v>
          </cell>
        </row>
        <row r="200">
          <cell r="A200">
            <v>197</v>
          </cell>
          <cell r="B200">
            <v>752197</v>
          </cell>
          <cell r="C200" t="str">
            <v>AKASH BUDHA MAGAR</v>
          </cell>
          <cell r="D200" t="str">
            <v>2061/03/08</v>
          </cell>
          <cell r="E200" t="str">
            <v>KULRAJ BUDHA</v>
          </cell>
          <cell r="F200" t="str">
            <v>MANKALI BUDHA</v>
          </cell>
          <cell r="G200" t="str">
            <v>PARIBARTAN 6 ROLPA</v>
          </cell>
          <cell r="H200">
            <v>30</v>
          </cell>
          <cell r="I200">
            <v>10</v>
          </cell>
          <cell r="J200">
            <v>40</v>
          </cell>
          <cell r="L200">
            <v>30</v>
          </cell>
          <cell r="M200">
            <v>11</v>
          </cell>
          <cell r="N200">
            <v>41</v>
          </cell>
          <cell r="P200">
            <v>41</v>
          </cell>
          <cell r="R200">
            <v>34</v>
          </cell>
          <cell r="S200">
            <v>13</v>
          </cell>
          <cell r="T200">
            <v>47</v>
          </cell>
          <cell r="V200">
            <v>35</v>
          </cell>
          <cell r="W200">
            <v>12</v>
          </cell>
          <cell r="X200">
            <v>47</v>
          </cell>
          <cell r="Z200">
            <v>14</v>
          </cell>
          <cell r="AA200">
            <v>9</v>
          </cell>
          <cell r="AB200">
            <v>23</v>
          </cell>
          <cell r="AD200">
            <v>12</v>
          </cell>
          <cell r="AE200">
            <v>10</v>
          </cell>
          <cell r="AF200">
            <v>22</v>
          </cell>
          <cell r="AH200">
            <v>22</v>
          </cell>
          <cell r="AI200">
            <v>30</v>
          </cell>
          <cell r="AJ200">
            <v>52</v>
          </cell>
          <cell r="AL200">
            <v>20</v>
          </cell>
          <cell r="AM200">
            <v>35</v>
          </cell>
          <cell r="AN200">
            <v>55</v>
          </cell>
        </row>
        <row r="201">
          <cell r="A201">
            <v>198</v>
          </cell>
          <cell r="B201">
            <v>752198</v>
          </cell>
          <cell r="C201" t="str">
            <v>ASIM BUDHA</v>
          </cell>
          <cell r="D201" t="str">
            <v>2060/03/08</v>
          </cell>
          <cell r="E201" t="str">
            <v>RAJU BUDHA</v>
          </cell>
          <cell r="F201" t="str">
            <v>DHANMAYA BUDHA</v>
          </cell>
          <cell r="G201" t="str">
            <v>BHUME 8 RUKUM EAST</v>
          </cell>
          <cell r="H201">
            <v>45</v>
          </cell>
          <cell r="I201">
            <v>15</v>
          </cell>
          <cell r="J201">
            <v>60</v>
          </cell>
          <cell r="L201">
            <v>35</v>
          </cell>
          <cell r="M201">
            <v>12</v>
          </cell>
          <cell r="N201">
            <v>47</v>
          </cell>
          <cell r="P201">
            <v>42</v>
          </cell>
          <cell r="R201">
            <v>39</v>
          </cell>
          <cell r="S201">
            <v>14</v>
          </cell>
          <cell r="T201">
            <v>53</v>
          </cell>
          <cell r="V201">
            <v>40</v>
          </cell>
          <cell r="W201">
            <v>14</v>
          </cell>
          <cell r="X201">
            <v>54</v>
          </cell>
          <cell r="Z201">
            <v>21</v>
          </cell>
          <cell r="AA201">
            <v>13</v>
          </cell>
          <cell r="AB201">
            <v>34</v>
          </cell>
          <cell r="AD201">
            <v>18</v>
          </cell>
          <cell r="AE201">
            <v>12</v>
          </cell>
          <cell r="AF201">
            <v>30</v>
          </cell>
          <cell r="AH201">
            <v>25</v>
          </cell>
          <cell r="AI201">
            <v>30</v>
          </cell>
          <cell r="AJ201">
            <v>55</v>
          </cell>
          <cell r="AL201">
            <v>21</v>
          </cell>
          <cell r="AM201">
            <v>36</v>
          </cell>
          <cell r="AN201">
            <v>57</v>
          </cell>
        </row>
        <row r="202">
          <cell r="A202">
            <v>199</v>
          </cell>
          <cell r="B202">
            <v>752199</v>
          </cell>
          <cell r="C202" t="str">
            <v>BHIMA ROKA MAGAR</v>
          </cell>
          <cell r="D202" t="str">
            <v>2062/07/26</v>
          </cell>
          <cell r="E202" t="str">
            <v>MAN BAHADUR ROKA</v>
          </cell>
          <cell r="F202" t="str">
            <v>RAN KUMARI ROKA</v>
          </cell>
          <cell r="G202" t="str">
            <v>BHUME 8 RUKUM EAST</v>
          </cell>
          <cell r="H202">
            <v>52</v>
          </cell>
          <cell r="I202">
            <v>17</v>
          </cell>
          <cell r="J202">
            <v>69</v>
          </cell>
          <cell r="L202">
            <v>43</v>
          </cell>
          <cell r="M202">
            <v>14</v>
          </cell>
          <cell r="N202">
            <v>57</v>
          </cell>
          <cell r="P202">
            <v>40</v>
          </cell>
          <cell r="R202">
            <v>45</v>
          </cell>
          <cell r="S202">
            <v>20</v>
          </cell>
          <cell r="T202">
            <v>65</v>
          </cell>
          <cell r="V202">
            <v>45</v>
          </cell>
          <cell r="W202">
            <v>18</v>
          </cell>
          <cell r="X202">
            <v>63</v>
          </cell>
          <cell r="Z202">
            <v>24</v>
          </cell>
          <cell r="AA202">
            <v>15</v>
          </cell>
          <cell r="AB202">
            <v>39</v>
          </cell>
          <cell r="AD202">
            <v>19</v>
          </cell>
          <cell r="AE202">
            <v>18</v>
          </cell>
          <cell r="AF202">
            <v>37</v>
          </cell>
          <cell r="AH202">
            <v>35</v>
          </cell>
          <cell r="AI202">
            <v>30</v>
          </cell>
          <cell r="AJ202">
            <v>65</v>
          </cell>
          <cell r="AL202">
            <v>20</v>
          </cell>
          <cell r="AM202">
            <v>35</v>
          </cell>
          <cell r="AN202">
            <v>55</v>
          </cell>
        </row>
        <row r="203">
          <cell r="A203">
            <v>200</v>
          </cell>
          <cell r="B203">
            <v>752200</v>
          </cell>
          <cell r="C203" t="str">
            <v>BHIM KUMARI ROKA MAGAR</v>
          </cell>
          <cell r="D203" t="str">
            <v>2061/09/17</v>
          </cell>
          <cell r="E203" t="str">
            <v>NADI RAM ROKA</v>
          </cell>
          <cell r="F203" t="str">
            <v>RAMMAYA ROKA</v>
          </cell>
          <cell r="G203" t="str">
            <v>BHUME 8 RUKUM EAST</v>
          </cell>
          <cell r="H203">
            <v>64</v>
          </cell>
          <cell r="I203">
            <v>21</v>
          </cell>
          <cell r="J203">
            <v>85</v>
          </cell>
          <cell r="L203">
            <v>48</v>
          </cell>
          <cell r="M203">
            <v>16</v>
          </cell>
          <cell r="N203">
            <v>64</v>
          </cell>
          <cell r="P203">
            <v>49</v>
          </cell>
          <cell r="R203">
            <v>44</v>
          </cell>
          <cell r="S203">
            <v>20</v>
          </cell>
          <cell r="T203">
            <v>68</v>
          </cell>
          <cell r="V203">
            <v>51</v>
          </cell>
          <cell r="W203">
            <v>18</v>
          </cell>
          <cell r="X203">
            <v>69</v>
          </cell>
          <cell r="Z203">
            <v>25</v>
          </cell>
          <cell r="AA203">
            <v>16</v>
          </cell>
          <cell r="AB203">
            <v>41</v>
          </cell>
          <cell r="AD203">
            <v>21</v>
          </cell>
          <cell r="AE203">
            <v>19</v>
          </cell>
          <cell r="AF203">
            <v>40</v>
          </cell>
          <cell r="AH203">
            <v>35</v>
          </cell>
          <cell r="AI203">
            <v>35</v>
          </cell>
          <cell r="AJ203">
            <v>70</v>
          </cell>
          <cell r="AL203">
            <v>22</v>
          </cell>
          <cell r="AM203">
            <v>37</v>
          </cell>
          <cell r="AN203">
            <v>59</v>
          </cell>
        </row>
        <row r="204">
          <cell r="A204">
            <v>201</v>
          </cell>
          <cell r="B204">
            <v>752201</v>
          </cell>
          <cell r="C204" t="str">
            <v>BIKASH DAMAI</v>
          </cell>
          <cell r="D204" t="str">
            <v>2060/08/26</v>
          </cell>
          <cell r="E204" t="str">
            <v>BHIM LAL DAMAI</v>
          </cell>
          <cell r="F204" t="str">
            <v>NANDAKALI DAMAI</v>
          </cell>
          <cell r="G204" t="str">
            <v>BHUME 8 RUKUM EAST</v>
          </cell>
          <cell r="H204">
            <v>30</v>
          </cell>
          <cell r="I204">
            <v>11</v>
          </cell>
          <cell r="J204">
            <v>41</v>
          </cell>
          <cell r="L204">
            <v>36</v>
          </cell>
          <cell r="M204">
            <v>11</v>
          </cell>
          <cell r="N204">
            <v>47</v>
          </cell>
          <cell r="P204">
            <v>43</v>
          </cell>
          <cell r="R204">
            <v>34</v>
          </cell>
          <cell r="S204">
            <v>13</v>
          </cell>
          <cell r="T204">
            <v>47</v>
          </cell>
          <cell r="V204">
            <v>30</v>
          </cell>
          <cell r="W204">
            <v>12</v>
          </cell>
          <cell r="X204">
            <v>42</v>
          </cell>
          <cell r="Z204">
            <v>16</v>
          </cell>
          <cell r="AA204">
            <v>8</v>
          </cell>
          <cell r="AB204">
            <v>24</v>
          </cell>
          <cell r="AD204">
            <v>15</v>
          </cell>
          <cell r="AE204">
            <v>11</v>
          </cell>
          <cell r="AF204">
            <v>26</v>
          </cell>
          <cell r="AH204">
            <v>39</v>
          </cell>
          <cell r="AI204">
            <v>30</v>
          </cell>
          <cell r="AJ204">
            <v>69</v>
          </cell>
          <cell r="AL204">
            <v>22</v>
          </cell>
          <cell r="AM204">
            <v>37</v>
          </cell>
          <cell r="AN204">
            <v>59</v>
          </cell>
        </row>
        <row r="205">
          <cell r="A205">
            <v>202</v>
          </cell>
          <cell r="B205">
            <v>752202</v>
          </cell>
          <cell r="C205" t="str">
            <v>BIRENDRA BAHADUR B.K.</v>
          </cell>
          <cell r="D205" t="str">
            <v>2057/08/12</v>
          </cell>
          <cell r="E205" t="str">
            <v>BAL BAHADUR KAMI</v>
          </cell>
          <cell r="F205" t="str">
            <v>MAN KUMARI KAMI</v>
          </cell>
          <cell r="G205" t="str">
            <v>MUSIKOT 8 RUKUM WEST</v>
          </cell>
          <cell r="H205">
            <v>30</v>
          </cell>
          <cell r="I205">
            <v>10</v>
          </cell>
          <cell r="J205">
            <v>40</v>
          </cell>
          <cell r="L205">
            <v>30</v>
          </cell>
          <cell r="M205">
            <v>11</v>
          </cell>
          <cell r="N205">
            <v>41</v>
          </cell>
          <cell r="P205">
            <v>40</v>
          </cell>
          <cell r="R205">
            <v>32</v>
          </cell>
          <cell r="S205">
            <v>12</v>
          </cell>
          <cell r="T205">
            <v>44</v>
          </cell>
          <cell r="V205">
            <v>31</v>
          </cell>
          <cell r="W205">
            <v>12</v>
          </cell>
          <cell r="X205">
            <v>43</v>
          </cell>
          <cell r="Z205">
            <v>14</v>
          </cell>
          <cell r="AA205">
            <v>9</v>
          </cell>
          <cell r="AB205">
            <v>23</v>
          </cell>
          <cell r="AD205">
            <v>15</v>
          </cell>
          <cell r="AE205">
            <v>10</v>
          </cell>
          <cell r="AF205">
            <v>25</v>
          </cell>
          <cell r="AH205">
            <v>22</v>
          </cell>
          <cell r="AI205">
            <v>30</v>
          </cell>
          <cell r="AJ205">
            <v>52</v>
          </cell>
          <cell r="AL205">
            <v>24</v>
          </cell>
          <cell r="AM205">
            <v>28</v>
          </cell>
          <cell r="AN205">
            <v>62</v>
          </cell>
        </row>
        <row r="206">
          <cell r="A206">
            <v>203</v>
          </cell>
          <cell r="B206">
            <v>752203</v>
          </cell>
          <cell r="C206" t="str">
            <v>DAMODAR ROKA MAGAR</v>
          </cell>
          <cell r="D206" t="str">
            <v>2059/10/21</v>
          </cell>
          <cell r="E206" t="str">
            <v>KALI BAHADUR ROKA</v>
          </cell>
          <cell r="F206" t="str">
            <v>KHILU ROKA</v>
          </cell>
          <cell r="G206" t="str">
            <v>BHUME 8 RUKUM EAST</v>
          </cell>
          <cell r="H206">
            <v>30</v>
          </cell>
          <cell r="I206">
            <v>15</v>
          </cell>
          <cell r="J206">
            <v>45</v>
          </cell>
          <cell r="L206">
            <v>40</v>
          </cell>
          <cell r="M206">
            <v>10</v>
          </cell>
          <cell r="N206">
            <v>50</v>
          </cell>
          <cell r="P206">
            <v>49</v>
          </cell>
          <cell r="R206">
            <v>36</v>
          </cell>
          <cell r="S206">
            <v>15</v>
          </cell>
          <cell r="T206">
            <v>51</v>
          </cell>
          <cell r="V206">
            <v>30</v>
          </cell>
          <cell r="W206">
            <v>12</v>
          </cell>
          <cell r="X206">
            <v>42</v>
          </cell>
          <cell r="Z206">
            <v>19</v>
          </cell>
          <cell r="AA206">
            <v>11</v>
          </cell>
          <cell r="AB206">
            <v>30</v>
          </cell>
          <cell r="AD206">
            <v>17</v>
          </cell>
          <cell r="AE206">
            <v>12</v>
          </cell>
          <cell r="AF206">
            <v>29</v>
          </cell>
          <cell r="AH206">
            <v>30</v>
          </cell>
          <cell r="AI206">
            <v>30</v>
          </cell>
          <cell r="AJ206">
            <v>60</v>
          </cell>
          <cell r="AL206">
            <v>30</v>
          </cell>
          <cell r="AM206">
            <v>42</v>
          </cell>
          <cell r="AN206">
            <v>72</v>
          </cell>
        </row>
        <row r="207">
          <cell r="A207">
            <v>204</v>
          </cell>
          <cell r="B207">
            <v>752204</v>
          </cell>
          <cell r="C207" t="str">
            <v>FULMAYA BUDHA MAGAR</v>
          </cell>
          <cell r="D207" t="str">
            <v>2061/04/22</v>
          </cell>
          <cell r="E207" t="str">
            <v>RAM BAHADUR BUDHA MAGAR</v>
          </cell>
          <cell r="F207" t="str">
            <v>CHIJMAYA BUDHA MAGAR</v>
          </cell>
          <cell r="G207" t="str">
            <v>BHUME 8 RUKUM EAST</v>
          </cell>
          <cell r="H207">
            <v>51</v>
          </cell>
          <cell r="I207">
            <v>18</v>
          </cell>
          <cell r="J207">
            <v>69</v>
          </cell>
          <cell r="L207">
            <v>45</v>
          </cell>
          <cell r="M207">
            <v>18</v>
          </cell>
          <cell r="N207">
            <v>43</v>
          </cell>
          <cell r="P207">
            <v>40</v>
          </cell>
          <cell r="R207">
            <v>49</v>
          </cell>
          <cell r="S207">
            <v>20</v>
          </cell>
          <cell r="T207">
            <v>69</v>
          </cell>
          <cell r="V207">
            <v>61</v>
          </cell>
          <cell r="W207">
            <v>17</v>
          </cell>
          <cell r="X207">
            <v>78</v>
          </cell>
          <cell r="Z207">
            <v>23</v>
          </cell>
          <cell r="AA207">
            <v>15</v>
          </cell>
          <cell r="AB207">
            <v>27</v>
          </cell>
          <cell r="AD207">
            <v>20</v>
          </cell>
          <cell r="AE207">
            <v>18</v>
          </cell>
          <cell r="AF207">
            <v>38</v>
          </cell>
          <cell r="AH207">
            <v>45</v>
          </cell>
          <cell r="AI207">
            <v>45</v>
          </cell>
          <cell r="AJ207">
            <v>90</v>
          </cell>
          <cell r="AL207">
            <v>20</v>
          </cell>
          <cell r="AM207">
            <v>36</v>
          </cell>
          <cell r="AN207">
            <v>56</v>
          </cell>
        </row>
        <row r="208">
          <cell r="A208">
            <v>205</v>
          </cell>
          <cell r="B208">
            <v>752205</v>
          </cell>
          <cell r="C208" t="str">
            <v>KABAL PUN MAGAR</v>
          </cell>
          <cell r="D208" t="str">
            <v>2060/07/01</v>
          </cell>
          <cell r="E208" t="str">
            <v>KHINTE PUN</v>
          </cell>
          <cell r="F208" t="str">
            <v>PAMSI PUN</v>
          </cell>
          <cell r="G208" t="str">
            <v>BHUME 8 RUKUM EAST</v>
          </cell>
          <cell r="H208">
            <v>36</v>
          </cell>
          <cell r="I208">
            <v>13</v>
          </cell>
          <cell r="J208">
            <v>49</v>
          </cell>
          <cell r="L208">
            <v>37</v>
          </cell>
          <cell r="M208">
            <v>11</v>
          </cell>
          <cell r="N208">
            <v>48</v>
          </cell>
          <cell r="P208">
            <v>41</v>
          </cell>
          <cell r="R208">
            <v>37</v>
          </cell>
          <cell r="S208">
            <v>13</v>
          </cell>
          <cell r="T208">
            <v>50</v>
          </cell>
          <cell r="V208">
            <v>32</v>
          </cell>
          <cell r="W208">
            <v>13</v>
          </cell>
          <cell r="X208">
            <v>45</v>
          </cell>
          <cell r="Z208">
            <v>14</v>
          </cell>
          <cell r="AA208">
            <v>12</v>
          </cell>
          <cell r="AB208">
            <v>26</v>
          </cell>
          <cell r="AD208">
            <v>18</v>
          </cell>
          <cell r="AE208">
            <v>16</v>
          </cell>
          <cell r="AF208">
            <v>34</v>
          </cell>
          <cell r="AH208">
            <v>22</v>
          </cell>
          <cell r="AI208">
            <v>30</v>
          </cell>
          <cell r="AJ208">
            <v>52</v>
          </cell>
          <cell r="AL208">
            <v>20</v>
          </cell>
          <cell r="AM208">
            <v>35</v>
          </cell>
          <cell r="AN208">
            <v>55</v>
          </cell>
        </row>
        <row r="209">
          <cell r="A209">
            <v>206</v>
          </cell>
          <cell r="B209">
            <v>752206</v>
          </cell>
          <cell r="C209" t="str">
            <v>NABIN B.K.</v>
          </cell>
          <cell r="D209" t="str">
            <v>2059/12/11</v>
          </cell>
          <cell r="E209" t="str">
            <v>BAL BAHADUR KAMI</v>
          </cell>
          <cell r="F209" t="str">
            <v>MAN KUMARI KAMI</v>
          </cell>
          <cell r="G209" t="str">
            <v>MUSIKOT 8 RUKUM WEST</v>
          </cell>
          <cell r="H209">
            <v>30</v>
          </cell>
          <cell r="I209">
            <v>11</v>
          </cell>
          <cell r="J209">
            <v>41</v>
          </cell>
          <cell r="L209">
            <v>30</v>
          </cell>
          <cell r="M209">
            <v>10</v>
          </cell>
          <cell r="N209">
            <v>40</v>
          </cell>
          <cell r="P209">
            <v>41</v>
          </cell>
          <cell r="R209">
            <v>33</v>
          </cell>
          <cell r="S209">
            <v>14</v>
          </cell>
          <cell r="T209">
            <v>47</v>
          </cell>
          <cell r="V209">
            <v>31</v>
          </cell>
          <cell r="W209">
            <v>14</v>
          </cell>
          <cell r="X209">
            <v>45</v>
          </cell>
          <cell r="Z209">
            <v>13</v>
          </cell>
          <cell r="AA209">
            <v>11</v>
          </cell>
          <cell r="AB209">
            <v>24</v>
          </cell>
          <cell r="AD209">
            <v>17</v>
          </cell>
          <cell r="AE209">
            <v>15</v>
          </cell>
          <cell r="AF209">
            <v>32</v>
          </cell>
          <cell r="AH209">
            <v>22</v>
          </cell>
          <cell r="AI209">
            <v>30</v>
          </cell>
          <cell r="AJ209">
            <v>52</v>
          </cell>
          <cell r="AL209">
            <v>22</v>
          </cell>
          <cell r="AM209">
            <v>36</v>
          </cell>
          <cell r="AN209">
            <v>58</v>
          </cell>
        </row>
        <row r="210">
          <cell r="A210">
            <v>207</v>
          </cell>
          <cell r="B210">
            <v>752207</v>
          </cell>
          <cell r="C210" t="str">
            <v>NARESH ROKA</v>
          </cell>
          <cell r="D210" t="str">
            <v>2061/03/17</v>
          </cell>
          <cell r="E210" t="str">
            <v>OM BAHADUR ROKA</v>
          </cell>
          <cell r="F210" t="str">
            <v>PREM KUMARI ROKA</v>
          </cell>
          <cell r="G210" t="str">
            <v>BHUME 8 RUKUM EAST</v>
          </cell>
          <cell r="H210">
            <v>53</v>
          </cell>
          <cell r="I210">
            <v>19</v>
          </cell>
          <cell r="J210">
            <v>72</v>
          </cell>
          <cell r="L210">
            <v>47</v>
          </cell>
          <cell r="M210">
            <v>15</v>
          </cell>
          <cell r="N210">
            <v>62</v>
          </cell>
          <cell r="P210">
            <v>50</v>
          </cell>
          <cell r="R210">
            <v>40</v>
          </cell>
          <cell r="S210">
            <v>17</v>
          </cell>
          <cell r="T210">
            <v>57</v>
          </cell>
          <cell r="V210">
            <v>36</v>
          </cell>
          <cell r="W210">
            <v>15</v>
          </cell>
          <cell r="X210">
            <v>51</v>
          </cell>
          <cell r="Z210">
            <v>24</v>
          </cell>
          <cell r="AA210">
            <v>15</v>
          </cell>
          <cell r="AB210">
            <v>39</v>
          </cell>
          <cell r="AD210">
            <v>19</v>
          </cell>
          <cell r="AE210">
            <v>17</v>
          </cell>
          <cell r="AF210">
            <v>36</v>
          </cell>
          <cell r="AH210">
            <v>39</v>
          </cell>
          <cell r="AI210">
            <v>32</v>
          </cell>
          <cell r="AJ210">
            <v>71</v>
          </cell>
          <cell r="AL210">
            <v>25</v>
          </cell>
          <cell r="AM210">
            <v>37</v>
          </cell>
          <cell r="AN210">
            <v>62</v>
          </cell>
        </row>
        <row r="211">
          <cell r="A211">
            <v>208</v>
          </cell>
          <cell r="B211">
            <v>752208</v>
          </cell>
          <cell r="C211" t="str">
            <v>PRADIP ROKA</v>
          </cell>
          <cell r="D211" t="str">
            <v>2060/10/29</v>
          </cell>
          <cell r="E211" t="str">
            <v>KUL BAHADUR ROKA</v>
          </cell>
          <cell r="F211" t="str">
            <v>DIL KUMARI ROKA</v>
          </cell>
          <cell r="G211" t="str">
            <v>BHUME 8 RUKUM EAST</v>
          </cell>
          <cell r="H211">
            <v>62</v>
          </cell>
          <cell r="I211">
            <v>22</v>
          </cell>
          <cell r="J211">
            <v>84</v>
          </cell>
          <cell r="L211">
            <v>48</v>
          </cell>
          <cell r="M211">
            <v>20</v>
          </cell>
          <cell r="N211">
            <v>68</v>
          </cell>
          <cell r="P211">
            <v>40</v>
          </cell>
          <cell r="R211">
            <v>55</v>
          </cell>
          <cell r="S211">
            <v>20</v>
          </cell>
          <cell r="T211">
            <v>75</v>
          </cell>
          <cell r="V211">
            <v>63</v>
          </cell>
          <cell r="W211">
            <v>20</v>
          </cell>
          <cell r="X211">
            <v>83</v>
          </cell>
          <cell r="Z211">
            <v>27</v>
          </cell>
          <cell r="AA211">
            <v>16</v>
          </cell>
          <cell r="AB211">
            <v>44</v>
          </cell>
          <cell r="AD211">
            <v>22</v>
          </cell>
          <cell r="AE211">
            <v>20</v>
          </cell>
          <cell r="AF211">
            <v>42</v>
          </cell>
          <cell r="AH211">
            <v>31</v>
          </cell>
          <cell r="AI211">
            <v>35</v>
          </cell>
          <cell r="AJ211">
            <v>66</v>
          </cell>
          <cell r="AL211">
            <v>20</v>
          </cell>
          <cell r="AM211">
            <v>30</v>
          </cell>
          <cell r="AN211">
            <v>50</v>
          </cell>
        </row>
        <row r="212">
          <cell r="A212">
            <v>209</v>
          </cell>
          <cell r="B212">
            <v>752209</v>
          </cell>
          <cell r="C212" t="str">
            <v>PRAKASH ROKA</v>
          </cell>
          <cell r="D212" t="str">
            <v>2062/05/12</v>
          </cell>
          <cell r="E212" t="str">
            <v>BHAKTABIR ROKA</v>
          </cell>
          <cell r="F212" t="str">
            <v>MAYASARI ROKA</v>
          </cell>
          <cell r="G212" t="str">
            <v>BHUME 8 RUKUM EAST</v>
          </cell>
          <cell r="H212">
            <v>41</v>
          </cell>
          <cell r="I212">
            <v>14</v>
          </cell>
          <cell r="J212">
            <v>55</v>
          </cell>
          <cell r="L212">
            <v>34</v>
          </cell>
          <cell r="M212">
            <v>12</v>
          </cell>
          <cell r="N212">
            <v>46</v>
          </cell>
          <cell r="P212">
            <v>41</v>
          </cell>
          <cell r="R212">
            <v>35</v>
          </cell>
          <cell r="S212">
            <v>16</v>
          </cell>
          <cell r="T212">
            <v>51</v>
          </cell>
          <cell r="V212">
            <v>34</v>
          </cell>
          <cell r="W212">
            <v>13</v>
          </cell>
          <cell r="X212">
            <v>47</v>
          </cell>
          <cell r="Z212">
            <v>16</v>
          </cell>
          <cell r="AA212">
            <v>12</v>
          </cell>
          <cell r="AB212">
            <v>28</v>
          </cell>
          <cell r="AD212">
            <v>18</v>
          </cell>
          <cell r="AE212">
            <v>14</v>
          </cell>
          <cell r="AF212">
            <v>32</v>
          </cell>
          <cell r="AH212">
            <v>29</v>
          </cell>
          <cell r="AI212">
            <v>40</v>
          </cell>
          <cell r="AJ212">
            <v>59</v>
          </cell>
          <cell r="AL212">
            <v>27</v>
          </cell>
          <cell r="AM212">
            <v>39</v>
          </cell>
          <cell r="AN212">
            <v>66</v>
          </cell>
        </row>
        <row r="213">
          <cell r="A213">
            <v>210</v>
          </cell>
          <cell r="B213">
            <v>752210</v>
          </cell>
          <cell r="C213" t="str">
            <v>RAKSHA ROKA MAGAR</v>
          </cell>
          <cell r="D213" t="str">
            <v>2061/03/28</v>
          </cell>
          <cell r="E213" t="str">
            <v>BIRU ROKA</v>
          </cell>
          <cell r="F213" t="str">
            <v>KUMARI ROKA</v>
          </cell>
          <cell r="G213" t="str">
            <v>BHUME 8 RUKUM EAST</v>
          </cell>
          <cell r="H213">
            <v>61</v>
          </cell>
          <cell r="I213">
            <v>21</v>
          </cell>
          <cell r="J213">
            <v>82</v>
          </cell>
          <cell r="L213">
            <v>45</v>
          </cell>
          <cell r="M213">
            <v>18</v>
          </cell>
          <cell r="N213">
            <v>63</v>
          </cell>
          <cell r="P213">
            <v>47</v>
          </cell>
          <cell r="R213">
            <v>35</v>
          </cell>
          <cell r="S213">
            <v>13</v>
          </cell>
          <cell r="T213">
            <v>48</v>
          </cell>
          <cell r="V213">
            <v>33</v>
          </cell>
          <cell r="W213">
            <v>12</v>
          </cell>
          <cell r="X213">
            <v>45</v>
          </cell>
          <cell r="Z213">
            <v>25</v>
          </cell>
          <cell r="AA213">
            <v>15</v>
          </cell>
          <cell r="AB213">
            <v>40</v>
          </cell>
          <cell r="AD213">
            <v>19</v>
          </cell>
          <cell r="AE213">
            <v>17</v>
          </cell>
          <cell r="AF213">
            <v>36</v>
          </cell>
          <cell r="AH213">
            <v>40</v>
          </cell>
          <cell r="AI213">
            <v>40</v>
          </cell>
          <cell r="AJ213">
            <v>80</v>
          </cell>
          <cell r="AL213">
            <v>33</v>
          </cell>
          <cell r="AM213">
            <v>33</v>
          </cell>
          <cell r="AN213">
            <v>66</v>
          </cell>
        </row>
        <row r="214">
          <cell r="A214">
            <v>211</v>
          </cell>
          <cell r="B214">
            <v>752211</v>
          </cell>
          <cell r="C214" t="str">
            <v>RAMITA ROKA MAGAR</v>
          </cell>
          <cell r="D214" t="str">
            <v>2061/11/27</v>
          </cell>
          <cell r="E214" t="str">
            <v>ABDA BAHADUR ROKA</v>
          </cell>
          <cell r="F214" t="str">
            <v>KHIURA ROKA</v>
          </cell>
          <cell r="G214" t="str">
            <v>BHUME 8 RUKUM EAST</v>
          </cell>
          <cell r="H214">
            <v>58</v>
          </cell>
          <cell r="I214">
            <v>21</v>
          </cell>
          <cell r="J214">
            <v>79</v>
          </cell>
          <cell r="L214">
            <v>41</v>
          </cell>
          <cell r="M214">
            <v>19</v>
          </cell>
          <cell r="N214">
            <v>60</v>
          </cell>
          <cell r="P214">
            <v>47</v>
          </cell>
          <cell r="R214">
            <v>52</v>
          </cell>
          <cell r="S214">
            <v>20</v>
          </cell>
          <cell r="T214">
            <v>72</v>
          </cell>
          <cell r="V214">
            <v>56</v>
          </cell>
          <cell r="W214">
            <v>19</v>
          </cell>
          <cell r="X214">
            <v>75</v>
          </cell>
          <cell r="Z214">
            <v>24</v>
          </cell>
          <cell r="AA214">
            <v>16</v>
          </cell>
          <cell r="AB214">
            <v>40</v>
          </cell>
          <cell r="AD214">
            <v>21</v>
          </cell>
          <cell r="AE214">
            <v>18</v>
          </cell>
          <cell r="AF214">
            <v>39</v>
          </cell>
          <cell r="AH214">
            <v>40</v>
          </cell>
          <cell r="AI214">
            <v>40</v>
          </cell>
          <cell r="AJ214">
            <v>80</v>
          </cell>
          <cell r="AL214">
            <v>21</v>
          </cell>
          <cell r="AM214">
            <v>34</v>
          </cell>
          <cell r="AN214">
            <v>55</v>
          </cell>
        </row>
        <row r="215">
          <cell r="A215">
            <v>212</v>
          </cell>
          <cell r="B215">
            <v>752212</v>
          </cell>
          <cell r="C215" t="str">
            <v>SABITA ROKA MAGAR</v>
          </cell>
          <cell r="D215" t="str">
            <v>2062/05/08</v>
          </cell>
          <cell r="E215" t="str">
            <v>OME ROKA</v>
          </cell>
          <cell r="F215" t="str">
            <v>MANI KUMARI ROKA</v>
          </cell>
          <cell r="G215" t="str">
            <v>BHUME 8 RUKUM EAST</v>
          </cell>
          <cell r="H215">
            <v>61</v>
          </cell>
          <cell r="I215">
            <v>22</v>
          </cell>
          <cell r="J215">
            <v>83</v>
          </cell>
          <cell r="L215">
            <v>47</v>
          </cell>
          <cell r="M215">
            <v>18</v>
          </cell>
          <cell r="N215">
            <v>65</v>
          </cell>
          <cell r="P215">
            <v>44</v>
          </cell>
          <cell r="R215">
            <v>56</v>
          </cell>
          <cell r="S215">
            <v>20</v>
          </cell>
          <cell r="T215">
            <v>76</v>
          </cell>
          <cell r="V215">
            <v>64</v>
          </cell>
          <cell r="W215">
            <v>21</v>
          </cell>
          <cell r="X215">
            <v>85</v>
          </cell>
          <cell r="Z215">
            <v>26</v>
          </cell>
          <cell r="AA215">
            <v>15</v>
          </cell>
          <cell r="AB215">
            <v>41</v>
          </cell>
          <cell r="AD215">
            <v>21</v>
          </cell>
          <cell r="AE215">
            <v>19</v>
          </cell>
          <cell r="AF215">
            <v>40</v>
          </cell>
          <cell r="AH215">
            <v>40</v>
          </cell>
          <cell r="AI215">
            <v>40</v>
          </cell>
          <cell r="AJ215">
            <v>80</v>
          </cell>
          <cell r="AL215">
            <v>25</v>
          </cell>
          <cell r="AM215">
            <v>39</v>
          </cell>
          <cell r="AN215">
            <v>64</v>
          </cell>
        </row>
        <row r="216">
          <cell r="A216">
            <v>213</v>
          </cell>
          <cell r="B216">
            <v>752213</v>
          </cell>
          <cell r="C216" t="str">
            <v>SUDIKSHA ROKA MAGAR</v>
          </cell>
          <cell r="D216" t="str">
            <v>2062/02/22</v>
          </cell>
          <cell r="E216" t="str">
            <v>BUDDI RAM ROKA</v>
          </cell>
          <cell r="F216" t="str">
            <v>KAMINI ROKA</v>
          </cell>
          <cell r="G216" t="str">
            <v>BHUME 8 RUKUM EAST</v>
          </cell>
          <cell r="H216">
            <v>48</v>
          </cell>
          <cell r="I216">
            <v>19</v>
          </cell>
          <cell r="J216">
            <v>67</v>
          </cell>
          <cell r="L216">
            <v>46</v>
          </cell>
          <cell r="M216">
            <v>15</v>
          </cell>
          <cell r="N216">
            <v>61</v>
          </cell>
          <cell r="P216">
            <v>40</v>
          </cell>
          <cell r="R216">
            <v>43</v>
          </cell>
          <cell r="S216">
            <v>20</v>
          </cell>
          <cell r="T216">
            <v>63</v>
          </cell>
          <cell r="V216">
            <v>49</v>
          </cell>
          <cell r="W216">
            <v>15</v>
          </cell>
          <cell r="X216">
            <v>64</v>
          </cell>
          <cell r="Z216">
            <v>23</v>
          </cell>
          <cell r="AA216">
            <v>14</v>
          </cell>
          <cell r="AB216">
            <v>37</v>
          </cell>
          <cell r="AD216">
            <v>18</v>
          </cell>
          <cell r="AE216">
            <v>16</v>
          </cell>
          <cell r="AF216">
            <v>34</v>
          </cell>
          <cell r="AH216">
            <v>36</v>
          </cell>
          <cell r="AI216">
            <v>35</v>
          </cell>
          <cell r="AJ216">
            <v>71</v>
          </cell>
          <cell r="AL216">
            <v>22</v>
          </cell>
          <cell r="AM216">
            <v>35</v>
          </cell>
          <cell r="AN216">
            <v>57</v>
          </cell>
        </row>
        <row r="217">
          <cell r="A217">
            <v>214</v>
          </cell>
          <cell r="B217">
            <v>752214</v>
          </cell>
          <cell r="C217" t="str">
            <v>SUNIL ROKA</v>
          </cell>
          <cell r="D217" t="str">
            <v>2060/03/03</v>
          </cell>
          <cell r="E217" t="str">
            <v>JAGAT BAHADUR ROKA</v>
          </cell>
          <cell r="F217" t="str">
            <v>PURNA KUMARI ROKA</v>
          </cell>
          <cell r="G217" t="str">
            <v>BHUME 8 RUKUM EAST</v>
          </cell>
          <cell r="H217">
            <v>30</v>
          </cell>
          <cell r="I217">
            <v>15</v>
          </cell>
          <cell r="J217">
            <v>45</v>
          </cell>
          <cell r="L217">
            <v>31</v>
          </cell>
          <cell r="M217">
            <v>11</v>
          </cell>
          <cell r="N217">
            <v>42</v>
          </cell>
          <cell r="P217">
            <v>41</v>
          </cell>
          <cell r="R217">
            <v>33</v>
          </cell>
          <cell r="S217">
            <v>15</v>
          </cell>
          <cell r="T217">
            <v>48</v>
          </cell>
          <cell r="V217">
            <v>39</v>
          </cell>
          <cell r="W217">
            <v>12</v>
          </cell>
          <cell r="X217">
            <v>51</v>
          </cell>
          <cell r="Z217">
            <v>12</v>
          </cell>
          <cell r="AA217">
            <v>11</v>
          </cell>
          <cell r="AB217">
            <v>23</v>
          </cell>
          <cell r="AD217">
            <v>18</v>
          </cell>
          <cell r="AE217">
            <v>17</v>
          </cell>
          <cell r="AF217">
            <v>35</v>
          </cell>
          <cell r="AH217">
            <v>31</v>
          </cell>
          <cell r="AI217">
            <v>30</v>
          </cell>
          <cell r="AJ217">
            <v>61</v>
          </cell>
          <cell r="AL217">
            <v>23</v>
          </cell>
          <cell r="AM217">
            <v>36</v>
          </cell>
          <cell r="AN217">
            <v>59</v>
          </cell>
        </row>
        <row r="218">
          <cell r="A218">
            <v>215</v>
          </cell>
          <cell r="B218">
            <v>752215</v>
          </cell>
          <cell r="C218" t="str">
            <v>SURYA PRAKASH ROKA MAGAR</v>
          </cell>
          <cell r="D218" t="str">
            <v>2059/10/12</v>
          </cell>
          <cell r="E218" t="str">
            <v>DHANJIT ROKA</v>
          </cell>
          <cell r="F218" t="str">
            <v>PANCHAKALA ROKA</v>
          </cell>
          <cell r="G218" t="str">
            <v>BHUME 6 RUKUM EAST</v>
          </cell>
          <cell r="H218">
            <v>42</v>
          </cell>
          <cell r="I218">
            <v>16</v>
          </cell>
          <cell r="J218">
            <v>58</v>
          </cell>
          <cell r="L218">
            <v>37</v>
          </cell>
          <cell r="M218">
            <v>10</v>
          </cell>
          <cell r="N218">
            <v>47</v>
          </cell>
          <cell r="P218">
            <v>42</v>
          </cell>
          <cell r="R218">
            <v>35</v>
          </cell>
          <cell r="S218">
            <v>15</v>
          </cell>
          <cell r="T218">
            <v>60</v>
          </cell>
          <cell r="V218">
            <v>30</v>
          </cell>
          <cell r="W218">
            <v>12</v>
          </cell>
          <cell r="X218">
            <v>42</v>
          </cell>
          <cell r="Z218">
            <v>16</v>
          </cell>
          <cell r="AA218">
            <v>11</v>
          </cell>
          <cell r="AB218">
            <v>27</v>
          </cell>
          <cell r="AD218">
            <v>18</v>
          </cell>
          <cell r="AE218">
            <v>16</v>
          </cell>
          <cell r="AF218">
            <v>34</v>
          </cell>
          <cell r="AH218">
            <v>30</v>
          </cell>
          <cell r="AI218">
            <v>30</v>
          </cell>
          <cell r="AJ218">
            <v>60</v>
          </cell>
          <cell r="AL218">
            <v>20</v>
          </cell>
          <cell r="AM218">
            <v>38</v>
          </cell>
          <cell r="AN218">
            <v>58</v>
          </cell>
        </row>
        <row r="219">
          <cell r="A219">
            <v>216</v>
          </cell>
          <cell r="B219">
            <v>752216</v>
          </cell>
          <cell r="C219" t="str">
            <v>YUBRAJ BUDHA MAGAR</v>
          </cell>
          <cell r="D219" t="str">
            <v>2062/11/17</v>
          </cell>
          <cell r="E219" t="str">
            <v>NANDA LAL BUDHA</v>
          </cell>
          <cell r="F219" t="str">
            <v>BUDDIMALA BUDHA</v>
          </cell>
          <cell r="G219" t="str">
            <v>BHUME 8 RUKUM EAST</v>
          </cell>
          <cell r="H219">
            <v>44</v>
          </cell>
          <cell r="I219">
            <v>17</v>
          </cell>
          <cell r="J219">
            <v>61</v>
          </cell>
          <cell r="L219">
            <v>30</v>
          </cell>
          <cell r="M219">
            <v>13</v>
          </cell>
          <cell r="N219">
            <v>43</v>
          </cell>
          <cell r="P219">
            <v>40</v>
          </cell>
          <cell r="R219">
            <v>40</v>
          </cell>
          <cell r="S219">
            <v>18</v>
          </cell>
          <cell r="T219">
            <v>58</v>
          </cell>
          <cell r="V219">
            <v>33</v>
          </cell>
          <cell r="W219">
            <v>14</v>
          </cell>
          <cell r="X219">
            <v>47</v>
          </cell>
          <cell r="Z219">
            <v>18</v>
          </cell>
          <cell r="AA219">
            <v>11</v>
          </cell>
          <cell r="AB219">
            <v>29</v>
          </cell>
          <cell r="AD219">
            <v>19</v>
          </cell>
          <cell r="AE219">
            <v>18</v>
          </cell>
          <cell r="AF219">
            <v>37</v>
          </cell>
          <cell r="AH219">
            <v>25</v>
          </cell>
          <cell r="AI219">
            <v>30</v>
          </cell>
          <cell r="AJ219">
            <v>55</v>
          </cell>
          <cell r="AL219">
            <v>24</v>
          </cell>
          <cell r="AM219">
            <v>35</v>
          </cell>
          <cell r="AN219">
            <v>59</v>
          </cell>
        </row>
        <row r="220">
          <cell r="A220">
            <v>217</v>
          </cell>
          <cell r="B220">
            <v>752217</v>
          </cell>
          <cell r="C220" t="str">
            <v>AANANDA BASNET</v>
          </cell>
          <cell r="D220" t="str">
            <v>2046/06/21</v>
          </cell>
          <cell r="E220" t="str">
            <v>TILAK BAHADUR BASNET</v>
          </cell>
          <cell r="F220" t="str">
            <v>KAMALA BASNET</v>
          </cell>
          <cell r="G220" t="str">
            <v>SISNE 5 RUKUM EAST</v>
          </cell>
          <cell r="H220">
            <v>30</v>
          </cell>
          <cell r="I220">
            <v>15</v>
          </cell>
          <cell r="J220">
            <v>45</v>
          </cell>
          <cell r="L220">
            <v>30</v>
          </cell>
          <cell r="M220">
            <v>15</v>
          </cell>
          <cell r="N220">
            <v>45</v>
          </cell>
          <cell r="P220">
            <v>45</v>
          </cell>
          <cell r="R220">
            <v>38</v>
          </cell>
          <cell r="S220">
            <v>22</v>
          </cell>
          <cell r="T220">
            <v>60</v>
          </cell>
          <cell r="V220">
            <v>31</v>
          </cell>
          <cell r="W220">
            <v>20</v>
          </cell>
          <cell r="X220">
            <v>51</v>
          </cell>
          <cell r="Z220">
            <v>20</v>
          </cell>
          <cell r="AA220">
            <v>10</v>
          </cell>
          <cell r="AB220">
            <v>30</v>
          </cell>
          <cell r="AD220">
            <v>12</v>
          </cell>
          <cell r="AE220">
            <v>18</v>
          </cell>
          <cell r="AF220">
            <v>30</v>
          </cell>
          <cell r="AH220">
            <v>21</v>
          </cell>
          <cell r="AI220">
            <v>20</v>
          </cell>
          <cell r="AJ220">
            <v>41</v>
          </cell>
          <cell r="AL220">
            <v>30</v>
          </cell>
          <cell r="AM220">
            <v>30</v>
          </cell>
          <cell r="AN220">
            <v>60</v>
          </cell>
        </row>
        <row r="221">
          <cell r="A221">
            <v>218</v>
          </cell>
          <cell r="B221">
            <v>752218</v>
          </cell>
          <cell r="C221" t="str">
            <v>ANISH OLI</v>
          </cell>
          <cell r="D221" t="str">
            <v>2054/04/12</v>
          </cell>
          <cell r="E221" t="str">
            <v>BHIM BAHADUR OLI</v>
          </cell>
          <cell r="F221" t="str">
            <v>LALSARI OLI</v>
          </cell>
          <cell r="G221" t="str">
            <v>BHUME 8 RUKUM EAST</v>
          </cell>
          <cell r="H221">
            <v>31</v>
          </cell>
          <cell r="I221">
            <v>14</v>
          </cell>
          <cell r="J221">
            <v>45</v>
          </cell>
          <cell r="L221">
            <v>30</v>
          </cell>
          <cell r="M221">
            <v>10</v>
          </cell>
          <cell r="N221">
            <v>40</v>
          </cell>
          <cell r="P221">
            <v>43</v>
          </cell>
          <cell r="R221">
            <v>32</v>
          </cell>
          <cell r="S221">
            <v>21</v>
          </cell>
          <cell r="T221">
            <v>53</v>
          </cell>
          <cell r="V221">
            <v>30</v>
          </cell>
          <cell r="W221">
            <v>20</v>
          </cell>
          <cell r="X221">
            <v>50</v>
          </cell>
          <cell r="Z221">
            <v>20</v>
          </cell>
          <cell r="AA221">
            <v>10</v>
          </cell>
          <cell r="AB221">
            <v>30</v>
          </cell>
          <cell r="AD221">
            <v>11</v>
          </cell>
          <cell r="AE221">
            <v>17</v>
          </cell>
          <cell r="AF221">
            <v>28</v>
          </cell>
          <cell r="AH221">
            <v>22</v>
          </cell>
          <cell r="AI221">
            <v>22</v>
          </cell>
          <cell r="AJ221">
            <v>44</v>
          </cell>
          <cell r="AL221">
            <v>30</v>
          </cell>
          <cell r="AM221">
            <v>35</v>
          </cell>
          <cell r="AN221">
            <v>65</v>
          </cell>
        </row>
        <row r="222">
          <cell r="A222">
            <v>219</v>
          </cell>
          <cell r="B222">
            <v>752219</v>
          </cell>
          <cell r="C222" t="str">
            <v>ANISHA ROKA</v>
          </cell>
          <cell r="D222" t="str">
            <v>2060/02/07</v>
          </cell>
          <cell r="E222" t="str">
            <v>CHANDRA ROKA</v>
          </cell>
          <cell r="F222" t="str">
            <v>BUDDIMALA ROKA</v>
          </cell>
          <cell r="G222" t="str">
            <v>BHUME 8 RUKUM EAST</v>
          </cell>
          <cell r="H222">
            <v>30</v>
          </cell>
          <cell r="I222">
            <v>12</v>
          </cell>
          <cell r="J222">
            <v>42</v>
          </cell>
          <cell r="L222">
            <v>39</v>
          </cell>
          <cell r="M222">
            <v>15</v>
          </cell>
          <cell r="N222">
            <v>54</v>
          </cell>
          <cell r="P222">
            <v>41</v>
          </cell>
          <cell r="R222">
            <v>37</v>
          </cell>
          <cell r="S222">
            <v>23</v>
          </cell>
          <cell r="T222">
            <v>60</v>
          </cell>
          <cell r="V222">
            <v>32</v>
          </cell>
          <cell r="W222">
            <v>21</v>
          </cell>
          <cell r="X222">
            <v>53</v>
          </cell>
          <cell r="Z222">
            <v>24</v>
          </cell>
          <cell r="AA222">
            <v>11</v>
          </cell>
          <cell r="AB222">
            <v>35</v>
          </cell>
          <cell r="AD222">
            <v>11</v>
          </cell>
          <cell r="AE222">
            <v>18</v>
          </cell>
          <cell r="AF222">
            <v>29</v>
          </cell>
          <cell r="AH222">
            <v>29</v>
          </cell>
          <cell r="AI222">
            <v>20</v>
          </cell>
          <cell r="AJ222">
            <v>49</v>
          </cell>
          <cell r="AL222">
            <v>31</v>
          </cell>
          <cell r="AM222">
            <v>35</v>
          </cell>
          <cell r="AN222">
            <v>66</v>
          </cell>
        </row>
        <row r="223">
          <cell r="A223">
            <v>220</v>
          </cell>
          <cell r="B223">
            <v>752220</v>
          </cell>
          <cell r="C223" t="str">
            <v>BIPANA PUN MAGAR</v>
          </cell>
          <cell r="D223" t="str">
            <v>2058/12/19</v>
          </cell>
          <cell r="E223" t="str">
            <v>PREM PUN</v>
          </cell>
          <cell r="F223" t="str">
            <v>DIL KUMARI PUN</v>
          </cell>
          <cell r="G223" t="str">
            <v>BHUME 8 RUKUM EAST</v>
          </cell>
          <cell r="H223">
            <v>31</v>
          </cell>
          <cell r="I223">
            <v>16</v>
          </cell>
          <cell r="J223">
            <v>47</v>
          </cell>
          <cell r="L223">
            <v>30</v>
          </cell>
          <cell r="M223">
            <v>16</v>
          </cell>
          <cell r="N223">
            <v>46</v>
          </cell>
          <cell r="P223">
            <v>40</v>
          </cell>
          <cell r="R223">
            <v>30</v>
          </cell>
          <cell r="S223">
            <v>20</v>
          </cell>
          <cell r="T223">
            <v>50</v>
          </cell>
          <cell r="V223">
            <v>35</v>
          </cell>
          <cell r="W223">
            <v>20</v>
          </cell>
          <cell r="X223">
            <v>55</v>
          </cell>
          <cell r="Z223">
            <v>21</v>
          </cell>
          <cell r="AA223">
            <v>10</v>
          </cell>
          <cell r="AB223">
            <v>31</v>
          </cell>
          <cell r="AD223">
            <v>11</v>
          </cell>
          <cell r="AE223">
            <v>18</v>
          </cell>
          <cell r="AF223">
            <v>29</v>
          </cell>
          <cell r="AH223">
            <v>31</v>
          </cell>
          <cell r="AI223">
            <v>21</v>
          </cell>
          <cell r="AJ223">
            <v>52</v>
          </cell>
          <cell r="AL223">
            <v>29</v>
          </cell>
          <cell r="AM223">
            <v>35</v>
          </cell>
          <cell r="AN223">
            <v>64</v>
          </cell>
        </row>
        <row r="224">
          <cell r="A224">
            <v>221</v>
          </cell>
          <cell r="B224">
            <v>752221</v>
          </cell>
          <cell r="C224" t="str">
            <v>GANU ROKA</v>
          </cell>
          <cell r="D224" t="str">
            <v>2057/07/27</v>
          </cell>
          <cell r="E224" t="str">
            <v>PURNA BAHADUR ROKA</v>
          </cell>
          <cell r="F224" t="str">
            <v>JALSARI ROKA</v>
          </cell>
          <cell r="G224" t="str">
            <v>BHUME 8 RUKUM EAST</v>
          </cell>
          <cell r="H224">
            <v>30</v>
          </cell>
          <cell r="I224">
            <v>12</v>
          </cell>
          <cell r="J224">
            <v>42</v>
          </cell>
          <cell r="L224">
            <v>30</v>
          </cell>
          <cell r="M224">
            <v>15</v>
          </cell>
          <cell r="N224">
            <v>45</v>
          </cell>
          <cell r="P224">
            <v>42</v>
          </cell>
          <cell r="R224">
            <v>30</v>
          </cell>
          <cell r="S224">
            <v>19</v>
          </cell>
          <cell r="T224">
            <v>49</v>
          </cell>
          <cell r="V224">
            <v>30</v>
          </cell>
          <cell r="W224">
            <v>20</v>
          </cell>
          <cell r="X224">
            <v>50</v>
          </cell>
          <cell r="Z224">
            <v>20</v>
          </cell>
          <cell r="AA224">
            <v>10</v>
          </cell>
          <cell r="AB224">
            <v>30</v>
          </cell>
          <cell r="AD224">
            <v>13</v>
          </cell>
          <cell r="AE224">
            <v>20</v>
          </cell>
          <cell r="AF224">
            <v>33</v>
          </cell>
          <cell r="AH224">
            <v>22</v>
          </cell>
          <cell r="AI224">
            <v>20</v>
          </cell>
          <cell r="AJ224">
            <v>42</v>
          </cell>
          <cell r="AL224">
            <v>28</v>
          </cell>
          <cell r="AM224">
            <v>35</v>
          </cell>
          <cell r="AN224">
            <v>63</v>
          </cell>
        </row>
        <row r="225">
          <cell r="A225">
            <v>222</v>
          </cell>
          <cell r="B225">
            <v>752222</v>
          </cell>
          <cell r="C225" t="str">
            <v>HAST BAHADUR OLI</v>
          </cell>
          <cell r="D225" t="str">
            <v>2060/09/25</v>
          </cell>
          <cell r="E225" t="str">
            <v>JAGAT BAHADUR OLI</v>
          </cell>
          <cell r="F225" t="str">
            <v>SASHILA OLI</v>
          </cell>
          <cell r="G225" t="str">
            <v>BHUME 8 RUKUM EAST</v>
          </cell>
          <cell r="H225">
            <v>31</v>
          </cell>
          <cell r="I225">
            <v>13</v>
          </cell>
          <cell r="J225">
            <v>44</v>
          </cell>
          <cell r="L225">
            <v>30</v>
          </cell>
          <cell r="M225">
            <v>18</v>
          </cell>
          <cell r="N225">
            <v>48</v>
          </cell>
          <cell r="P225">
            <v>43</v>
          </cell>
          <cell r="R225">
            <v>30</v>
          </cell>
          <cell r="S225">
            <v>20</v>
          </cell>
          <cell r="T225">
            <v>50</v>
          </cell>
          <cell r="V225">
            <v>32</v>
          </cell>
          <cell r="W225">
            <v>19</v>
          </cell>
          <cell r="X225">
            <v>51</v>
          </cell>
          <cell r="Z225">
            <v>20</v>
          </cell>
          <cell r="AA225">
            <v>10</v>
          </cell>
          <cell r="AB225">
            <v>30</v>
          </cell>
          <cell r="AD225">
            <v>10</v>
          </cell>
          <cell r="AE225">
            <v>17</v>
          </cell>
          <cell r="AF225">
            <v>27</v>
          </cell>
          <cell r="AH225">
            <v>33</v>
          </cell>
          <cell r="AI225">
            <v>23</v>
          </cell>
          <cell r="AJ225">
            <v>56</v>
          </cell>
          <cell r="AL225">
            <v>29</v>
          </cell>
          <cell r="AM225">
            <v>35</v>
          </cell>
          <cell r="AN225">
            <v>64</v>
          </cell>
        </row>
        <row r="226">
          <cell r="A226">
            <v>223</v>
          </cell>
          <cell r="B226">
            <v>752223</v>
          </cell>
          <cell r="C226" t="str">
            <v>JUN PRASAD ROKA</v>
          </cell>
          <cell r="D226" t="str">
            <v>2058/01/28</v>
          </cell>
          <cell r="E226" t="str">
            <v>HARI PRASAD ROKA</v>
          </cell>
          <cell r="F226" t="str">
            <v>BAGMATI ROKA</v>
          </cell>
          <cell r="G226" t="str">
            <v>BHUME 6 RUKUM EAST</v>
          </cell>
          <cell r="H226">
            <v>58</v>
          </cell>
          <cell r="I226">
            <v>22</v>
          </cell>
          <cell r="J226">
            <v>80</v>
          </cell>
          <cell r="L226">
            <v>43</v>
          </cell>
          <cell r="M226">
            <v>20</v>
          </cell>
          <cell r="N226">
            <v>63</v>
          </cell>
          <cell r="P226">
            <v>55</v>
          </cell>
          <cell r="R226">
            <v>43</v>
          </cell>
          <cell r="S226">
            <v>20</v>
          </cell>
          <cell r="T226">
            <v>63</v>
          </cell>
          <cell r="V226">
            <v>43</v>
          </cell>
          <cell r="W226">
            <v>22</v>
          </cell>
          <cell r="X226">
            <v>65</v>
          </cell>
          <cell r="Z226">
            <v>21</v>
          </cell>
          <cell r="AA226">
            <v>10</v>
          </cell>
          <cell r="AB226">
            <v>31</v>
          </cell>
          <cell r="AD226">
            <v>13</v>
          </cell>
          <cell r="AE226">
            <v>21</v>
          </cell>
          <cell r="AF226">
            <v>34</v>
          </cell>
          <cell r="AH226">
            <v>33</v>
          </cell>
          <cell r="AI226">
            <v>23</v>
          </cell>
          <cell r="AJ226">
            <v>56</v>
          </cell>
          <cell r="AL226">
            <v>30</v>
          </cell>
          <cell r="AM226">
            <v>35</v>
          </cell>
          <cell r="AN226">
            <v>65</v>
          </cell>
        </row>
        <row r="227">
          <cell r="A227">
            <v>224</v>
          </cell>
          <cell r="B227">
            <v>752224</v>
          </cell>
          <cell r="C227" t="str">
            <v>KALPANA KHADKA</v>
          </cell>
          <cell r="D227" t="str">
            <v>2058/12/02</v>
          </cell>
          <cell r="E227" t="str">
            <v>BAL BAHADUR KHADKA</v>
          </cell>
          <cell r="F227" t="str">
            <v>NARMALA KHADKA</v>
          </cell>
          <cell r="G227" t="str">
            <v>BHUME 8 RUKUM EAST</v>
          </cell>
          <cell r="H227">
            <v>31</v>
          </cell>
          <cell r="I227">
            <v>14</v>
          </cell>
          <cell r="J227">
            <v>45</v>
          </cell>
          <cell r="L227">
            <v>30</v>
          </cell>
          <cell r="M227">
            <v>20</v>
          </cell>
          <cell r="N227">
            <v>50</v>
          </cell>
          <cell r="P227">
            <v>41</v>
          </cell>
          <cell r="R227">
            <v>36</v>
          </cell>
          <cell r="S227">
            <v>21</v>
          </cell>
          <cell r="T227">
            <v>57</v>
          </cell>
          <cell r="V227">
            <v>30</v>
          </cell>
          <cell r="W227">
            <v>21</v>
          </cell>
          <cell r="X227">
            <v>51</v>
          </cell>
          <cell r="Z227">
            <v>20</v>
          </cell>
          <cell r="AA227">
            <v>12</v>
          </cell>
          <cell r="AB227">
            <v>32</v>
          </cell>
          <cell r="AD227">
            <v>12</v>
          </cell>
          <cell r="AE227">
            <v>20</v>
          </cell>
          <cell r="AF227">
            <v>32</v>
          </cell>
          <cell r="AH227">
            <v>35</v>
          </cell>
          <cell r="AI227">
            <v>20</v>
          </cell>
          <cell r="AJ227">
            <v>55</v>
          </cell>
          <cell r="AL227">
            <v>31</v>
          </cell>
          <cell r="AM227">
            <v>35</v>
          </cell>
          <cell r="AN227">
            <v>66</v>
          </cell>
        </row>
        <row r="228">
          <cell r="A228">
            <v>225</v>
          </cell>
          <cell r="B228">
            <v>752225</v>
          </cell>
          <cell r="C228" t="str">
            <v>KARISHMA KHADKA</v>
          </cell>
          <cell r="D228" t="str">
            <v>2058/12/09</v>
          </cell>
          <cell r="E228" t="str">
            <v>BHAKTA BAHADUR KHADKA</v>
          </cell>
          <cell r="F228" t="str">
            <v>LALMATI OLI KHADKA</v>
          </cell>
          <cell r="G228" t="str">
            <v>BHUME 8 RUKUM EAST</v>
          </cell>
          <cell r="H228">
            <v>32</v>
          </cell>
          <cell r="I228">
            <v>13</v>
          </cell>
          <cell r="J228">
            <v>45</v>
          </cell>
          <cell r="L228">
            <v>30</v>
          </cell>
          <cell r="M228">
            <v>18</v>
          </cell>
          <cell r="N228">
            <v>48</v>
          </cell>
          <cell r="P228">
            <v>43</v>
          </cell>
          <cell r="R228">
            <v>33</v>
          </cell>
          <cell r="S228">
            <v>22</v>
          </cell>
          <cell r="T228">
            <v>55</v>
          </cell>
          <cell r="V228">
            <v>30</v>
          </cell>
          <cell r="W228">
            <v>15</v>
          </cell>
          <cell r="X228">
            <v>45</v>
          </cell>
          <cell r="Z228">
            <v>20</v>
          </cell>
          <cell r="AA228">
            <v>10</v>
          </cell>
          <cell r="AB228">
            <v>30</v>
          </cell>
          <cell r="AD228">
            <v>14</v>
          </cell>
          <cell r="AE228">
            <v>21</v>
          </cell>
          <cell r="AF228">
            <v>35</v>
          </cell>
          <cell r="AH228">
            <v>23</v>
          </cell>
          <cell r="AI228">
            <v>21</v>
          </cell>
          <cell r="AJ228">
            <v>44</v>
          </cell>
          <cell r="AL228">
            <v>32</v>
          </cell>
          <cell r="AM228">
            <v>35</v>
          </cell>
          <cell r="AN228">
            <v>67</v>
          </cell>
        </row>
        <row r="229">
          <cell r="A229">
            <v>226</v>
          </cell>
          <cell r="B229">
            <v>752226</v>
          </cell>
          <cell r="C229" t="str">
            <v>MADAN KUMAR KHADKA</v>
          </cell>
          <cell r="D229" t="str">
            <v>2061/10/14</v>
          </cell>
          <cell r="E229" t="str">
            <v>SURYA BAHADUR KHADKA</v>
          </cell>
          <cell r="F229" t="str">
            <v>SAMPURA KHADKA</v>
          </cell>
          <cell r="G229" t="str">
            <v>BHUME 8 RUKUM EAST</v>
          </cell>
          <cell r="H229">
            <v>33</v>
          </cell>
          <cell r="I229">
            <v>15</v>
          </cell>
          <cell r="J229">
            <v>48</v>
          </cell>
          <cell r="L229">
            <v>33</v>
          </cell>
          <cell r="M229">
            <v>13</v>
          </cell>
          <cell r="N229">
            <v>46</v>
          </cell>
          <cell r="P229">
            <v>57</v>
          </cell>
          <cell r="R229">
            <v>35</v>
          </cell>
          <cell r="S229">
            <v>20</v>
          </cell>
          <cell r="T229">
            <v>55</v>
          </cell>
          <cell r="V229">
            <v>32</v>
          </cell>
          <cell r="W229">
            <v>20</v>
          </cell>
          <cell r="X229">
            <v>52</v>
          </cell>
          <cell r="Z229">
            <v>20</v>
          </cell>
          <cell r="AA229">
            <v>11</v>
          </cell>
          <cell r="AB229">
            <v>31</v>
          </cell>
          <cell r="AD229">
            <v>12</v>
          </cell>
          <cell r="AE229">
            <v>19</v>
          </cell>
          <cell r="AF229">
            <v>31</v>
          </cell>
          <cell r="AH229">
            <v>23</v>
          </cell>
          <cell r="AI229">
            <v>20</v>
          </cell>
          <cell r="AJ229">
            <v>43</v>
          </cell>
          <cell r="AL229">
            <v>29</v>
          </cell>
          <cell r="AM229">
            <v>35</v>
          </cell>
          <cell r="AN229">
            <v>64</v>
          </cell>
        </row>
        <row r="230">
          <cell r="A230">
            <v>227</v>
          </cell>
          <cell r="B230">
            <v>752227</v>
          </cell>
          <cell r="C230" t="str">
            <v>MAHENDRA OLI</v>
          </cell>
          <cell r="D230" t="str">
            <v>2061/10/04</v>
          </cell>
          <cell r="E230" t="str">
            <v>OM PRASAD OLI</v>
          </cell>
          <cell r="F230" t="str">
            <v>DIL KUMARI OLI</v>
          </cell>
          <cell r="G230" t="str">
            <v>BHUME 8 RUKUM EAST</v>
          </cell>
          <cell r="H230">
            <v>30</v>
          </cell>
          <cell r="I230">
            <v>13</v>
          </cell>
          <cell r="J230">
            <v>43</v>
          </cell>
          <cell r="L230">
            <v>31</v>
          </cell>
          <cell r="M230">
            <v>10</v>
          </cell>
          <cell r="N230">
            <v>41</v>
          </cell>
          <cell r="P230">
            <v>42</v>
          </cell>
          <cell r="R230">
            <v>30</v>
          </cell>
          <cell r="S230">
            <v>11</v>
          </cell>
          <cell r="T230">
            <v>41</v>
          </cell>
          <cell r="V230">
            <v>30</v>
          </cell>
          <cell r="W230">
            <v>12</v>
          </cell>
          <cell r="X230">
            <v>42</v>
          </cell>
          <cell r="Z230">
            <v>23</v>
          </cell>
          <cell r="AA230">
            <v>10</v>
          </cell>
          <cell r="AB230">
            <v>33</v>
          </cell>
          <cell r="AD230">
            <v>13</v>
          </cell>
          <cell r="AE230">
            <v>20</v>
          </cell>
          <cell r="AF230">
            <v>33</v>
          </cell>
          <cell r="AH230">
            <v>29</v>
          </cell>
          <cell r="AI230">
            <v>21</v>
          </cell>
          <cell r="AJ230">
            <v>50</v>
          </cell>
          <cell r="AL230">
            <v>28</v>
          </cell>
          <cell r="AM230">
            <v>35</v>
          </cell>
          <cell r="AN230">
            <v>63</v>
          </cell>
        </row>
        <row r="231">
          <cell r="A231">
            <v>228</v>
          </cell>
          <cell r="B231">
            <v>752228</v>
          </cell>
          <cell r="C231" t="str">
            <v>NISA PUN MAGAR</v>
          </cell>
          <cell r="D231" t="str">
            <v>2058/02/05</v>
          </cell>
          <cell r="E231" t="str">
            <v>JOKHE PUN</v>
          </cell>
          <cell r="F231" t="str">
            <v>SAMJITA PUN</v>
          </cell>
          <cell r="G231" t="str">
            <v>BHUME 8 RUKUM EAST</v>
          </cell>
          <cell r="H231">
            <v>31</v>
          </cell>
          <cell r="I231">
            <v>14</v>
          </cell>
          <cell r="J231">
            <v>45</v>
          </cell>
          <cell r="L231">
            <v>32</v>
          </cell>
          <cell r="M231">
            <v>12</v>
          </cell>
          <cell r="N231">
            <v>44</v>
          </cell>
          <cell r="P231">
            <v>48</v>
          </cell>
          <cell r="R231">
            <v>31</v>
          </cell>
          <cell r="S231">
            <v>12</v>
          </cell>
          <cell r="T231">
            <v>43</v>
          </cell>
          <cell r="V231">
            <v>33</v>
          </cell>
          <cell r="W231">
            <v>20</v>
          </cell>
          <cell r="X231">
            <v>53</v>
          </cell>
          <cell r="Z231">
            <v>24</v>
          </cell>
          <cell r="AA231">
            <v>11</v>
          </cell>
          <cell r="AB231">
            <v>35</v>
          </cell>
          <cell r="AD231">
            <v>17</v>
          </cell>
          <cell r="AE231">
            <v>21</v>
          </cell>
          <cell r="AF231">
            <v>38</v>
          </cell>
          <cell r="AH231">
            <v>27</v>
          </cell>
          <cell r="AI231">
            <v>20</v>
          </cell>
          <cell r="AJ231">
            <v>47</v>
          </cell>
          <cell r="AL231">
            <v>28</v>
          </cell>
          <cell r="AM231">
            <v>35</v>
          </cell>
          <cell r="AN231">
            <v>63</v>
          </cell>
        </row>
        <row r="232">
          <cell r="A232">
            <v>229</v>
          </cell>
          <cell r="B232">
            <v>752229</v>
          </cell>
          <cell r="C232" t="str">
            <v>PRIYA B.K.</v>
          </cell>
          <cell r="D232" t="str">
            <v>2059/06/15</v>
          </cell>
          <cell r="E232" t="str">
            <v>JIT BAHADUR KAMI</v>
          </cell>
          <cell r="F232" t="str">
            <v>LILA KAMI</v>
          </cell>
          <cell r="G232" t="str">
            <v>BHUME 8 RUKUM EAST</v>
          </cell>
          <cell r="H232">
            <v>32</v>
          </cell>
          <cell r="I232">
            <v>15</v>
          </cell>
          <cell r="J232">
            <v>47</v>
          </cell>
          <cell r="L232">
            <v>33</v>
          </cell>
          <cell r="M232">
            <v>15</v>
          </cell>
          <cell r="N232">
            <v>48</v>
          </cell>
          <cell r="P232">
            <v>44</v>
          </cell>
          <cell r="R232">
            <v>34</v>
          </cell>
          <cell r="S232">
            <v>20</v>
          </cell>
          <cell r="T232">
            <v>54</v>
          </cell>
          <cell r="V232">
            <v>34</v>
          </cell>
          <cell r="W232">
            <v>21</v>
          </cell>
          <cell r="X232">
            <v>55</v>
          </cell>
          <cell r="Z232">
            <v>24</v>
          </cell>
          <cell r="AA232">
            <v>11</v>
          </cell>
          <cell r="AB232">
            <v>35</v>
          </cell>
          <cell r="AD232">
            <v>12</v>
          </cell>
          <cell r="AE232">
            <v>20</v>
          </cell>
          <cell r="AF232">
            <v>32</v>
          </cell>
          <cell r="AH232">
            <v>34</v>
          </cell>
          <cell r="AI232">
            <v>20</v>
          </cell>
          <cell r="AJ232">
            <v>54</v>
          </cell>
          <cell r="AL232">
            <v>33</v>
          </cell>
          <cell r="AM232">
            <v>35</v>
          </cell>
          <cell r="AN232">
            <v>68</v>
          </cell>
        </row>
        <row r="233">
          <cell r="A233">
            <v>230</v>
          </cell>
          <cell r="B233">
            <v>752230</v>
          </cell>
          <cell r="C233" t="str">
            <v>RACHANA ROKA</v>
          </cell>
          <cell r="D233" t="str">
            <v>2061/10/18</v>
          </cell>
          <cell r="E233" t="str">
            <v>AASHA RAM ROKA</v>
          </cell>
          <cell r="F233" t="str">
            <v>SARITA ROKA</v>
          </cell>
          <cell r="G233" t="str">
            <v>BHUME 6 RUKUM EAST</v>
          </cell>
          <cell r="H233">
            <v>33</v>
          </cell>
          <cell r="I233">
            <v>16</v>
          </cell>
          <cell r="J233">
            <v>49</v>
          </cell>
          <cell r="L233">
            <v>34</v>
          </cell>
          <cell r="M233">
            <v>15</v>
          </cell>
          <cell r="N233">
            <v>49</v>
          </cell>
          <cell r="P233">
            <v>45</v>
          </cell>
          <cell r="R233">
            <v>32</v>
          </cell>
          <cell r="S233">
            <v>21</v>
          </cell>
          <cell r="T233">
            <v>53</v>
          </cell>
          <cell r="V233">
            <v>34</v>
          </cell>
          <cell r="W233">
            <v>22</v>
          </cell>
          <cell r="X233">
            <v>56</v>
          </cell>
          <cell r="Z233">
            <v>20</v>
          </cell>
          <cell r="AA233">
            <v>10</v>
          </cell>
          <cell r="AB233">
            <v>30</v>
          </cell>
          <cell r="AD233">
            <v>14</v>
          </cell>
          <cell r="AE233">
            <v>20</v>
          </cell>
          <cell r="AF233">
            <v>34</v>
          </cell>
          <cell r="AH233">
            <v>32</v>
          </cell>
          <cell r="AI233">
            <v>21</v>
          </cell>
          <cell r="AJ233">
            <v>53</v>
          </cell>
          <cell r="AL233">
            <v>29</v>
          </cell>
          <cell r="AM233">
            <v>35</v>
          </cell>
          <cell r="AN233">
            <v>64</v>
          </cell>
        </row>
        <row r="234">
          <cell r="A234">
            <v>231</v>
          </cell>
          <cell r="B234">
            <v>752231</v>
          </cell>
          <cell r="C234" t="str">
            <v>RIBHANS BUDHA</v>
          </cell>
          <cell r="D234" t="str">
            <v>2061/02/08</v>
          </cell>
          <cell r="E234" t="str">
            <v>RAN BAHADUR BUDHA</v>
          </cell>
          <cell r="F234" t="str">
            <v>DILMAYA BUDHA</v>
          </cell>
          <cell r="G234" t="str">
            <v>BHUME 8 RUKUM EAST</v>
          </cell>
          <cell r="H234">
            <v>47</v>
          </cell>
          <cell r="I234">
            <v>22</v>
          </cell>
          <cell r="J234">
            <v>69</v>
          </cell>
          <cell r="L234">
            <v>34</v>
          </cell>
          <cell r="M234">
            <v>22</v>
          </cell>
          <cell r="N234">
            <v>56</v>
          </cell>
          <cell r="P234">
            <v>61</v>
          </cell>
          <cell r="R234">
            <v>50</v>
          </cell>
          <cell r="S234">
            <v>22</v>
          </cell>
          <cell r="T234">
            <v>72</v>
          </cell>
          <cell r="V234">
            <v>40</v>
          </cell>
          <cell r="W234">
            <v>22</v>
          </cell>
          <cell r="X234">
            <v>62</v>
          </cell>
          <cell r="Z234">
            <v>20</v>
          </cell>
          <cell r="AA234">
            <v>10</v>
          </cell>
          <cell r="AB234">
            <v>30</v>
          </cell>
          <cell r="AD234">
            <v>11</v>
          </cell>
          <cell r="AE234">
            <v>19</v>
          </cell>
          <cell r="AF234">
            <v>30</v>
          </cell>
          <cell r="AH234">
            <v>33</v>
          </cell>
          <cell r="AI234">
            <v>20</v>
          </cell>
          <cell r="AJ234">
            <v>53</v>
          </cell>
          <cell r="AL234">
            <v>27</v>
          </cell>
          <cell r="AM234">
            <v>35</v>
          </cell>
          <cell r="AN234">
            <v>62</v>
          </cell>
        </row>
        <row r="235">
          <cell r="A235">
            <v>232</v>
          </cell>
          <cell r="B235">
            <v>752232</v>
          </cell>
          <cell r="C235" t="str">
            <v>ROMAN B.K.</v>
          </cell>
          <cell r="D235" t="str">
            <v>2058/10/01</v>
          </cell>
          <cell r="E235" t="str">
            <v>JIT BAHADUR KAMI</v>
          </cell>
          <cell r="F235" t="str">
            <v>JUN KUMARI KAMI</v>
          </cell>
          <cell r="G235" t="str">
            <v>BHUME 8 RUKUM EAST</v>
          </cell>
          <cell r="H235">
            <v>31</v>
          </cell>
          <cell r="I235">
            <v>12</v>
          </cell>
          <cell r="J235">
            <v>43</v>
          </cell>
          <cell r="L235">
            <v>30</v>
          </cell>
          <cell r="M235">
            <v>15</v>
          </cell>
          <cell r="N235">
            <v>45</v>
          </cell>
          <cell r="P235">
            <v>41</v>
          </cell>
          <cell r="R235">
            <v>30</v>
          </cell>
          <cell r="S235">
            <v>21</v>
          </cell>
          <cell r="T235">
            <v>51</v>
          </cell>
          <cell r="V235">
            <v>30</v>
          </cell>
          <cell r="W235">
            <v>21</v>
          </cell>
          <cell r="X235">
            <v>51</v>
          </cell>
          <cell r="Z235">
            <v>20</v>
          </cell>
          <cell r="AA235">
            <v>10</v>
          </cell>
          <cell r="AB235">
            <v>30</v>
          </cell>
          <cell r="AD235">
            <v>14</v>
          </cell>
          <cell r="AE235">
            <v>20</v>
          </cell>
          <cell r="AF235">
            <v>34</v>
          </cell>
          <cell r="AH235">
            <v>20</v>
          </cell>
          <cell r="AI235">
            <v>20</v>
          </cell>
          <cell r="AJ235">
            <v>40</v>
          </cell>
          <cell r="AL235">
            <v>28</v>
          </cell>
          <cell r="AM235">
            <v>35</v>
          </cell>
          <cell r="AN235">
            <v>63</v>
          </cell>
        </row>
        <row r="236">
          <cell r="A236">
            <v>233</v>
          </cell>
          <cell r="B236">
            <v>752233</v>
          </cell>
          <cell r="C236" t="str">
            <v>SAPANA ROKA</v>
          </cell>
          <cell r="D236" t="str">
            <v>2061/07/05</v>
          </cell>
          <cell r="E236" t="str">
            <v>HARI PRASAD ROKA</v>
          </cell>
          <cell r="F236" t="str">
            <v>BAGMATI ROKA</v>
          </cell>
          <cell r="G236" t="str">
            <v>BHUME 6 RUKUM EAST</v>
          </cell>
          <cell r="H236">
            <v>40</v>
          </cell>
          <cell r="I236">
            <v>16</v>
          </cell>
          <cell r="J236">
            <v>56</v>
          </cell>
          <cell r="L236">
            <v>33</v>
          </cell>
          <cell r="M236">
            <v>18</v>
          </cell>
          <cell r="N236">
            <v>51</v>
          </cell>
          <cell r="P236">
            <v>44</v>
          </cell>
          <cell r="R236">
            <v>33</v>
          </cell>
          <cell r="S236">
            <v>22</v>
          </cell>
          <cell r="T236">
            <v>55</v>
          </cell>
          <cell r="V236">
            <v>33</v>
          </cell>
          <cell r="W236">
            <v>20</v>
          </cell>
          <cell r="X236">
            <v>53</v>
          </cell>
          <cell r="Z236">
            <v>21</v>
          </cell>
          <cell r="AA236">
            <v>10</v>
          </cell>
          <cell r="AB236">
            <v>31</v>
          </cell>
          <cell r="AD236">
            <v>13</v>
          </cell>
          <cell r="AE236">
            <v>20</v>
          </cell>
          <cell r="AF236">
            <v>33</v>
          </cell>
          <cell r="AH236">
            <v>26</v>
          </cell>
          <cell r="AI236">
            <v>20</v>
          </cell>
          <cell r="AJ236">
            <v>46</v>
          </cell>
          <cell r="AL236">
            <v>29</v>
          </cell>
          <cell r="AM236">
            <v>35</v>
          </cell>
          <cell r="AN236">
            <v>64</v>
          </cell>
        </row>
        <row r="237">
          <cell r="A237">
            <v>234</v>
          </cell>
          <cell r="B237">
            <v>752234</v>
          </cell>
          <cell r="C237" t="str">
            <v>SARITA ROKA MAGAR</v>
          </cell>
          <cell r="D237" t="str">
            <v>2061/09/14</v>
          </cell>
          <cell r="E237" t="str">
            <v>PAL BAHADUR ROKA</v>
          </cell>
          <cell r="F237" t="str">
            <v>RAMMAYA ROKA</v>
          </cell>
          <cell r="G237" t="str">
            <v>BHUME 8 RUKUM EAST</v>
          </cell>
          <cell r="H237">
            <v>32</v>
          </cell>
          <cell r="I237">
            <v>15</v>
          </cell>
          <cell r="J237">
            <v>47</v>
          </cell>
          <cell r="L237">
            <v>34</v>
          </cell>
          <cell r="M237">
            <v>15</v>
          </cell>
          <cell r="N237">
            <v>49</v>
          </cell>
          <cell r="P237">
            <v>45</v>
          </cell>
          <cell r="R237">
            <v>39</v>
          </cell>
          <cell r="S237">
            <v>22</v>
          </cell>
          <cell r="T237">
            <v>61</v>
          </cell>
          <cell r="V237">
            <v>30</v>
          </cell>
          <cell r="W237">
            <v>20</v>
          </cell>
          <cell r="X237">
            <v>50</v>
          </cell>
          <cell r="Z237">
            <v>23</v>
          </cell>
          <cell r="AA237">
            <v>11</v>
          </cell>
          <cell r="AB237">
            <v>34</v>
          </cell>
          <cell r="AD237">
            <v>17</v>
          </cell>
          <cell r="AE237">
            <v>19</v>
          </cell>
          <cell r="AF237">
            <v>36</v>
          </cell>
          <cell r="AH237">
            <v>20</v>
          </cell>
          <cell r="AI237">
            <v>20</v>
          </cell>
          <cell r="AJ237">
            <v>40</v>
          </cell>
          <cell r="AL237">
            <v>30</v>
          </cell>
          <cell r="AM237">
            <v>35</v>
          </cell>
          <cell r="AN237">
            <v>65</v>
          </cell>
        </row>
        <row r="238">
          <cell r="A238">
            <v>235</v>
          </cell>
          <cell r="B238">
            <v>752235</v>
          </cell>
          <cell r="C238" t="str">
            <v>SHITAL ROKA</v>
          </cell>
          <cell r="D238" t="str">
            <v>2060/11/06</v>
          </cell>
          <cell r="E238" t="str">
            <v>BINRAJ ROKA MAGAR</v>
          </cell>
          <cell r="F238" t="str">
            <v>DHANPURA ROKA</v>
          </cell>
          <cell r="G238" t="str">
            <v>BHUME 8 RUKUM EAST</v>
          </cell>
          <cell r="H238">
            <v>31</v>
          </cell>
          <cell r="I238">
            <v>16</v>
          </cell>
          <cell r="J238">
            <v>47</v>
          </cell>
          <cell r="L238">
            <v>30</v>
          </cell>
          <cell r="M238">
            <v>15</v>
          </cell>
          <cell r="N238">
            <v>45</v>
          </cell>
          <cell r="P238">
            <v>44</v>
          </cell>
          <cell r="R238">
            <v>30</v>
          </cell>
          <cell r="S238">
            <v>20</v>
          </cell>
          <cell r="T238">
            <v>50</v>
          </cell>
          <cell r="V238">
            <v>31</v>
          </cell>
          <cell r="W238">
            <v>18</v>
          </cell>
          <cell r="X238">
            <v>49</v>
          </cell>
          <cell r="Z238">
            <v>21</v>
          </cell>
          <cell r="AA238">
            <v>10</v>
          </cell>
          <cell r="AB238">
            <v>31</v>
          </cell>
          <cell r="AD238">
            <v>16</v>
          </cell>
          <cell r="AE238">
            <v>20</v>
          </cell>
          <cell r="AF238">
            <v>36</v>
          </cell>
          <cell r="AH238">
            <v>26</v>
          </cell>
          <cell r="AI238">
            <v>21</v>
          </cell>
          <cell r="AJ238">
            <v>47</v>
          </cell>
          <cell r="AL238">
            <v>27</v>
          </cell>
          <cell r="AM238">
            <v>35</v>
          </cell>
          <cell r="AN238">
            <v>62</v>
          </cell>
        </row>
        <row r="239">
          <cell r="A239">
            <v>236</v>
          </cell>
          <cell r="B239">
            <v>752236</v>
          </cell>
          <cell r="C239" t="str">
            <v>SHUSILA B.K.</v>
          </cell>
          <cell r="D239" t="str">
            <v>2060/12/18</v>
          </cell>
          <cell r="E239" t="str">
            <v>SHUK BAHADUR KAMI</v>
          </cell>
          <cell r="F239" t="str">
            <v>BHUMLI KAMI</v>
          </cell>
          <cell r="G239" t="str">
            <v>BHUME 8 RUKUM EAST</v>
          </cell>
          <cell r="H239">
            <v>40</v>
          </cell>
          <cell r="I239">
            <v>15</v>
          </cell>
          <cell r="J239">
            <v>55</v>
          </cell>
          <cell r="L239">
            <v>33</v>
          </cell>
          <cell r="M239">
            <v>20</v>
          </cell>
          <cell r="N239">
            <v>53</v>
          </cell>
          <cell r="P239">
            <v>41</v>
          </cell>
          <cell r="R239">
            <v>38</v>
          </cell>
          <cell r="S239">
            <v>22</v>
          </cell>
          <cell r="T239">
            <v>60</v>
          </cell>
          <cell r="V239">
            <v>36</v>
          </cell>
          <cell r="W239">
            <v>21</v>
          </cell>
          <cell r="X239">
            <v>57</v>
          </cell>
          <cell r="Z239">
            <v>23</v>
          </cell>
          <cell r="AA239">
            <v>11</v>
          </cell>
          <cell r="AB239">
            <v>34</v>
          </cell>
          <cell r="AD239">
            <v>13</v>
          </cell>
          <cell r="AE239">
            <v>19</v>
          </cell>
          <cell r="AF239">
            <v>32</v>
          </cell>
          <cell r="AH239">
            <v>36</v>
          </cell>
          <cell r="AI239">
            <v>20</v>
          </cell>
          <cell r="AJ239">
            <v>56</v>
          </cell>
          <cell r="AL239">
            <v>30</v>
          </cell>
          <cell r="AM239">
            <v>35</v>
          </cell>
          <cell r="AN239">
            <v>65</v>
          </cell>
        </row>
        <row r="240">
          <cell r="A240">
            <v>237</v>
          </cell>
          <cell r="B240">
            <v>752237</v>
          </cell>
          <cell r="C240" t="str">
            <v>SITA KHADKA</v>
          </cell>
          <cell r="D240" t="str">
            <v>2060/03/07</v>
          </cell>
          <cell r="E240" t="str">
            <v>LAL BAHADUR KHADKA</v>
          </cell>
          <cell r="F240" t="str">
            <v>RAMSARA OLI KHADKA</v>
          </cell>
          <cell r="G240" t="str">
            <v>BHUME 8 RUKUM EAST</v>
          </cell>
          <cell r="H240">
            <v>35</v>
          </cell>
          <cell r="I240">
            <v>18</v>
          </cell>
          <cell r="J240">
            <v>53</v>
          </cell>
          <cell r="L240">
            <v>36</v>
          </cell>
          <cell r="M240">
            <v>20</v>
          </cell>
          <cell r="N240">
            <v>56</v>
          </cell>
          <cell r="P240">
            <v>45</v>
          </cell>
          <cell r="R240">
            <v>39</v>
          </cell>
          <cell r="S240">
            <v>23</v>
          </cell>
          <cell r="T240">
            <v>62</v>
          </cell>
          <cell r="V240">
            <v>33</v>
          </cell>
          <cell r="W240">
            <v>20</v>
          </cell>
          <cell r="X240">
            <v>53</v>
          </cell>
          <cell r="Z240">
            <v>21</v>
          </cell>
          <cell r="AA240">
            <v>10</v>
          </cell>
          <cell r="AB240">
            <v>31</v>
          </cell>
          <cell r="AD240">
            <v>12</v>
          </cell>
          <cell r="AE240">
            <v>17</v>
          </cell>
          <cell r="AF240">
            <v>29</v>
          </cell>
          <cell r="AH240">
            <v>24</v>
          </cell>
          <cell r="AI240">
            <v>20</v>
          </cell>
          <cell r="AJ240">
            <v>44</v>
          </cell>
          <cell r="AL240">
            <v>29</v>
          </cell>
          <cell r="AM240">
            <v>35</v>
          </cell>
          <cell r="AN240">
            <v>64</v>
          </cell>
        </row>
        <row r="241">
          <cell r="A241">
            <v>238</v>
          </cell>
          <cell r="B241">
            <v>752238</v>
          </cell>
          <cell r="C241" t="str">
            <v>SUSMI ROKA</v>
          </cell>
          <cell r="D241" t="str">
            <v>2063/11/10</v>
          </cell>
          <cell r="E241" t="str">
            <v>JAGAT BAHADUR ROKA</v>
          </cell>
          <cell r="F241" t="str">
            <v>LALSARI ROKA</v>
          </cell>
          <cell r="G241" t="str">
            <v>BHUME 8 RUKUM EAST</v>
          </cell>
          <cell r="H241">
            <v>30</v>
          </cell>
          <cell r="I241">
            <v>12</v>
          </cell>
          <cell r="J241">
            <v>42</v>
          </cell>
          <cell r="L241">
            <v>33</v>
          </cell>
          <cell r="M241">
            <v>18</v>
          </cell>
          <cell r="N241">
            <v>51</v>
          </cell>
          <cell r="P241">
            <v>41</v>
          </cell>
          <cell r="R241">
            <v>33</v>
          </cell>
          <cell r="S241">
            <v>22</v>
          </cell>
          <cell r="T241">
            <v>55</v>
          </cell>
          <cell r="V241">
            <v>32</v>
          </cell>
          <cell r="W241">
            <v>22</v>
          </cell>
          <cell r="X241">
            <v>54</v>
          </cell>
          <cell r="Z241">
            <v>22</v>
          </cell>
          <cell r="AA241">
            <v>10</v>
          </cell>
          <cell r="AB241">
            <v>32</v>
          </cell>
          <cell r="AD241">
            <v>17</v>
          </cell>
          <cell r="AE241">
            <v>19</v>
          </cell>
          <cell r="AF241">
            <v>36</v>
          </cell>
          <cell r="AH241">
            <v>29</v>
          </cell>
          <cell r="AI241">
            <v>20</v>
          </cell>
          <cell r="AJ241">
            <v>49</v>
          </cell>
          <cell r="AL241">
            <v>28</v>
          </cell>
          <cell r="AM241">
            <v>35</v>
          </cell>
          <cell r="AN241">
            <v>63</v>
          </cell>
        </row>
        <row r="242">
          <cell r="A242">
            <v>239</v>
          </cell>
          <cell r="B242">
            <v>752239</v>
          </cell>
          <cell r="C242" t="str">
            <v>TEKMAN ROKA MAGAR</v>
          </cell>
          <cell r="D242" t="str">
            <v>2058/06/20</v>
          </cell>
          <cell r="E242" t="str">
            <v>JANGU ROKA</v>
          </cell>
          <cell r="F242" t="str">
            <v>PANCHAKALI ROKA</v>
          </cell>
          <cell r="G242" t="str">
            <v>BHUME 8 RUKUM EAST</v>
          </cell>
          <cell r="H242">
            <v>31</v>
          </cell>
          <cell r="I242">
            <v>10</v>
          </cell>
          <cell r="J242">
            <v>41</v>
          </cell>
          <cell r="L242">
            <v>30</v>
          </cell>
          <cell r="M242">
            <v>15</v>
          </cell>
          <cell r="N242">
            <v>45</v>
          </cell>
          <cell r="P242">
            <v>43</v>
          </cell>
          <cell r="R242">
            <v>32</v>
          </cell>
          <cell r="S242">
            <v>21</v>
          </cell>
          <cell r="T242">
            <v>53</v>
          </cell>
          <cell r="V242">
            <v>30</v>
          </cell>
          <cell r="W242">
            <v>20</v>
          </cell>
          <cell r="X242">
            <v>50</v>
          </cell>
          <cell r="Z242">
            <v>18</v>
          </cell>
          <cell r="AA242">
            <v>10</v>
          </cell>
          <cell r="AB242">
            <v>28</v>
          </cell>
          <cell r="AD242">
            <v>16</v>
          </cell>
          <cell r="AE242">
            <v>15</v>
          </cell>
          <cell r="AF242">
            <v>31</v>
          </cell>
          <cell r="AH242">
            <v>25</v>
          </cell>
          <cell r="AI242">
            <v>20</v>
          </cell>
          <cell r="AJ242">
            <v>45</v>
          </cell>
          <cell r="AL242">
            <v>26</v>
          </cell>
          <cell r="AM242">
            <v>35</v>
          </cell>
          <cell r="AN242">
            <v>61</v>
          </cell>
        </row>
        <row r="243">
          <cell r="A243">
            <v>240</v>
          </cell>
          <cell r="B243">
            <v>752240</v>
          </cell>
          <cell r="C243" t="str">
            <v>MAHAN B.K.</v>
          </cell>
          <cell r="D243" t="str">
            <v>2061/08/08</v>
          </cell>
          <cell r="E243" t="str">
            <v>RAJ KUMAR B.K.</v>
          </cell>
          <cell r="F243" t="str">
            <v>MAITU KUMARI B.K.</v>
          </cell>
          <cell r="G243" t="str">
            <v>BHUME 8 RUKUM EAST</v>
          </cell>
          <cell r="H243">
            <v>30</v>
          </cell>
          <cell r="I243">
            <v>17</v>
          </cell>
          <cell r="J243">
            <v>47</v>
          </cell>
          <cell r="L243">
            <v>31</v>
          </cell>
          <cell r="M243">
            <v>16</v>
          </cell>
          <cell r="N243">
            <v>47</v>
          </cell>
          <cell r="P243">
            <v>47</v>
          </cell>
          <cell r="R243">
            <v>40</v>
          </cell>
          <cell r="S243">
            <v>22</v>
          </cell>
          <cell r="T243">
            <v>62</v>
          </cell>
          <cell r="V243">
            <v>31</v>
          </cell>
          <cell r="W243">
            <v>20</v>
          </cell>
          <cell r="X243">
            <v>51</v>
          </cell>
          <cell r="Z243">
            <v>16</v>
          </cell>
          <cell r="AA243">
            <v>14</v>
          </cell>
          <cell r="AB243">
            <v>30</v>
          </cell>
          <cell r="AD243">
            <v>14</v>
          </cell>
          <cell r="AE243">
            <v>15</v>
          </cell>
          <cell r="AF243">
            <v>29</v>
          </cell>
          <cell r="AH243">
            <v>26</v>
          </cell>
          <cell r="AI243">
            <v>28</v>
          </cell>
          <cell r="AJ243">
            <v>54</v>
          </cell>
          <cell r="AL243">
            <v>26</v>
          </cell>
          <cell r="AM243">
            <v>30</v>
          </cell>
          <cell r="AN243">
            <v>56</v>
          </cell>
        </row>
        <row r="244">
          <cell r="A244">
            <v>241</v>
          </cell>
          <cell r="B244">
            <v>752241</v>
          </cell>
          <cell r="C244" t="str">
            <v>MITHUN B.K.</v>
          </cell>
          <cell r="D244" t="str">
            <v>2062/08/19</v>
          </cell>
          <cell r="E244" t="str">
            <v>JAGAT BAHADUR KAMI</v>
          </cell>
          <cell r="F244" t="str">
            <v>KAMALA KAMI</v>
          </cell>
          <cell r="G244" t="str">
            <v>BHUME 8 RUKUM EAST</v>
          </cell>
          <cell r="H244">
            <v>30</v>
          </cell>
          <cell r="I244">
            <v>20</v>
          </cell>
          <cell r="J244">
            <v>50</v>
          </cell>
          <cell r="L244">
            <v>43</v>
          </cell>
          <cell r="M244">
            <v>17</v>
          </cell>
          <cell r="N244">
            <v>60</v>
          </cell>
          <cell r="P244">
            <v>48</v>
          </cell>
          <cell r="R244">
            <v>42</v>
          </cell>
          <cell r="S244">
            <v>22</v>
          </cell>
          <cell r="T244">
            <v>64</v>
          </cell>
          <cell r="V244">
            <v>40</v>
          </cell>
          <cell r="W244">
            <v>22</v>
          </cell>
          <cell r="X244">
            <v>62</v>
          </cell>
          <cell r="Z244">
            <v>18</v>
          </cell>
          <cell r="AA244">
            <v>15</v>
          </cell>
          <cell r="AB244">
            <v>33</v>
          </cell>
          <cell r="AD244">
            <v>19</v>
          </cell>
          <cell r="AE244">
            <v>20</v>
          </cell>
          <cell r="AF244">
            <v>39</v>
          </cell>
          <cell r="AH244">
            <v>27</v>
          </cell>
          <cell r="AI244">
            <v>29</v>
          </cell>
          <cell r="AJ244">
            <v>56</v>
          </cell>
          <cell r="AL244">
            <v>27</v>
          </cell>
          <cell r="AM244">
            <v>30</v>
          </cell>
          <cell r="AN244">
            <v>57</v>
          </cell>
        </row>
        <row r="245">
          <cell r="A245">
            <v>242</v>
          </cell>
          <cell r="B245">
            <v>752242</v>
          </cell>
          <cell r="C245" t="str">
            <v>NIRMALA BUDHATHOKI</v>
          </cell>
          <cell r="D245" t="str">
            <v>2051/11/11</v>
          </cell>
          <cell r="E245" t="str">
            <v>DAL BAHADUR KHATRI</v>
          </cell>
          <cell r="G245" t="str">
            <v>SISNE 5 RUKUM EAST</v>
          </cell>
          <cell r="H245">
            <v>31</v>
          </cell>
          <cell r="I245">
            <v>20</v>
          </cell>
          <cell r="J245">
            <v>51</v>
          </cell>
          <cell r="L245">
            <v>32</v>
          </cell>
          <cell r="M245">
            <v>18</v>
          </cell>
          <cell r="N245">
            <v>50</v>
          </cell>
          <cell r="P245">
            <v>40</v>
          </cell>
          <cell r="R245">
            <v>32</v>
          </cell>
          <cell r="S245">
            <v>20</v>
          </cell>
          <cell r="T245">
            <v>52</v>
          </cell>
          <cell r="V245">
            <v>32</v>
          </cell>
          <cell r="W245">
            <v>16</v>
          </cell>
          <cell r="X245">
            <v>48</v>
          </cell>
          <cell r="Z245">
            <v>15</v>
          </cell>
          <cell r="AA245">
            <v>15</v>
          </cell>
          <cell r="AB245">
            <v>30</v>
          </cell>
          <cell r="AD245">
            <v>12</v>
          </cell>
          <cell r="AE245">
            <v>15</v>
          </cell>
          <cell r="AF245">
            <v>27</v>
          </cell>
          <cell r="AH245">
            <v>25</v>
          </cell>
          <cell r="AI245">
            <v>20</v>
          </cell>
          <cell r="AJ245">
            <v>45</v>
          </cell>
          <cell r="AL245">
            <v>25</v>
          </cell>
          <cell r="AM245">
            <v>26</v>
          </cell>
          <cell r="AN245">
            <v>51</v>
          </cell>
        </row>
        <row r="246">
          <cell r="A246">
            <v>243</v>
          </cell>
          <cell r="B246">
            <v>752243</v>
          </cell>
          <cell r="C246" t="str">
            <v>SHREESTI BUDHA MAGAR</v>
          </cell>
          <cell r="D246" t="str">
            <v>2062/02/25</v>
          </cell>
          <cell r="E246" t="str">
            <v>TULBIR BUDHA</v>
          </cell>
          <cell r="F246" t="str">
            <v>DHANPURA BUDHA</v>
          </cell>
          <cell r="G246" t="str">
            <v>BHUME 8 RUKUM EAST</v>
          </cell>
          <cell r="H246">
            <v>45</v>
          </cell>
          <cell r="I246">
            <v>22</v>
          </cell>
          <cell r="J246">
            <v>67</v>
          </cell>
          <cell r="L246">
            <v>51</v>
          </cell>
          <cell r="M246">
            <v>18</v>
          </cell>
          <cell r="N246">
            <v>69</v>
          </cell>
          <cell r="P246">
            <v>40</v>
          </cell>
          <cell r="R246">
            <v>34</v>
          </cell>
          <cell r="S246">
            <v>23</v>
          </cell>
          <cell r="T246">
            <v>57</v>
          </cell>
          <cell r="V246">
            <v>35</v>
          </cell>
          <cell r="W246">
            <v>21</v>
          </cell>
          <cell r="X246">
            <v>56</v>
          </cell>
          <cell r="Z246">
            <v>17</v>
          </cell>
          <cell r="AA246">
            <v>16</v>
          </cell>
          <cell r="AB246">
            <v>33</v>
          </cell>
          <cell r="AD246">
            <v>20</v>
          </cell>
          <cell r="AE246">
            <v>21</v>
          </cell>
          <cell r="AF246">
            <v>41</v>
          </cell>
          <cell r="AH246">
            <v>29</v>
          </cell>
          <cell r="AI246">
            <v>30</v>
          </cell>
          <cell r="AJ246">
            <v>59</v>
          </cell>
          <cell r="AL246">
            <v>39</v>
          </cell>
          <cell r="AM246">
            <v>39</v>
          </cell>
          <cell r="AN246">
            <v>78</v>
          </cell>
        </row>
        <row r="247">
          <cell r="A247">
            <v>244</v>
          </cell>
          <cell r="B247">
            <v>752244</v>
          </cell>
          <cell r="C247" t="str">
            <v>MINA ROKA</v>
          </cell>
          <cell r="D247" t="str">
            <v>2058/05/30</v>
          </cell>
          <cell r="E247" t="str">
            <v>KALU ROKA</v>
          </cell>
          <cell r="F247" t="str">
            <v>BHIM KUMARI ROKA</v>
          </cell>
          <cell r="G247" t="str">
            <v>BHUME 8 RUKUM EAST</v>
          </cell>
          <cell r="H247">
            <v>30</v>
          </cell>
          <cell r="I247">
            <v>20</v>
          </cell>
          <cell r="J247">
            <v>50</v>
          </cell>
          <cell r="L247">
            <v>39</v>
          </cell>
          <cell r="M247">
            <v>17</v>
          </cell>
          <cell r="N247">
            <v>56</v>
          </cell>
          <cell r="P247">
            <v>43</v>
          </cell>
          <cell r="R247">
            <v>44</v>
          </cell>
          <cell r="S247">
            <v>20</v>
          </cell>
          <cell r="T247">
            <v>64</v>
          </cell>
          <cell r="V247">
            <v>30</v>
          </cell>
          <cell r="W247">
            <v>20</v>
          </cell>
          <cell r="X247">
            <v>50</v>
          </cell>
          <cell r="Z247">
            <v>14</v>
          </cell>
          <cell r="AA247">
            <v>16</v>
          </cell>
          <cell r="AB247">
            <v>30</v>
          </cell>
          <cell r="AD247">
            <v>12</v>
          </cell>
          <cell r="AE247">
            <v>13</v>
          </cell>
          <cell r="AF247">
            <v>25</v>
          </cell>
          <cell r="AH247">
            <v>25</v>
          </cell>
          <cell r="AI247">
            <v>26</v>
          </cell>
          <cell r="AJ247">
            <v>51</v>
          </cell>
          <cell r="AL247">
            <v>25</v>
          </cell>
          <cell r="AM247">
            <v>30</v>
          </cell>
          <cell r="AN247">
            <v>55</v>
          </cell>
        </row>
        <row r="248">
          <cell r="A248">
            <v>245</v>
          </cell>
          <cell r="B248">
            <v>752245</v>
          </cell>
          <cell r="C248" t="str">
            <v>MINA ROKA</v>
          </cell>
          <cell r="D248" t="str">
            <v>2057/04/17</v>
          </cell>
          <cell r="E248" t="str">
            <v>JAYA BAHADUR ROKA</v>
          </cell>
          <cell r="F248" t="str">
            <v>SABITRA ROKA</v>
          </cell>
          <cell r="G248" t="str">
            <v>BHUME 8 RUKUM EAST</v>
          </cell>
          <cell r="H248">
            <v>31</v>
          </cell>
          <cell r="I248">
            <v>21</v>
          </cell>
          <cell r="J248">
            <v>52</v>
          </cell>
          <cell r="L248">
            <v>39</v>
          </cell>
          <cell r="M248">
            <v>17</v>
          </cell>
          <cell r="N248">
            <v>56</v>
          </cell>
          <cell r="P248">
            <v>40</v>
          </cell>
          <cell r="R248">
            <v>33</v>
          </cell>
          <cell r="S248">
            <v>22</v>
          </cell>
          <cell r="T248">
            <v>55</v>
          </cell>
          <cell r="V248">
            <v>30</v>
          </cell>
          <cell r="W248">
            <v>20</v>
          </cell>
          <cell r="X248">
            <v>50</v>
          </cell>
          <cell r="Z248">
            <v>15</v>
          </cell>
          <cell r="AA248">
            <v>16</v>
          </cell>
          <cell r="AB248">
            <v>31</v>
          </cell>
          <cell r="AD248">
            <v>15</v>
          </cell>
          <cell r="AE248">
            <v>16</v>
          </cell>
          <cell r="AF248">
            <v>31</v>
          </cell>
          <cell r="AH248">
            <v>25</v>
          </cell>
          <cell r="AI248">
            <v>26</v>
          </cell>
          <cell r="AJ248">
            <v>51</v>
          </cell>
          <cell r="AL248">
            <v>25</v>
          </cell>
          <cell r="AM248">
            <v>30</v>
          </cell>
          <cell r="AN248">
            <v>55</v>
          </cell>
        </row>
        <row r="249">
          <cell r="A249">
            <v>246</v>
          </cell>
          <cell r="B249">
            <v>752246</v>
          </cell>
          <cell r="C249" t="str">
            <v>ANJANA BUDHA</v>
          </cell>
          <cell r="D249" t="str">
            <v>2062/09/04</v>
          </cell>
          <cell r="E249" t="str">
            <v>LOMRE BUDHA</v>
          </cell>
          <cell r="F249" t="str">
            <v>OILI BUDHA</v>
          </cell>
          <cell r="G249" t="str">
            <v>BHUME 8 RUKUM EAST</v>
          </cell>
          <cell r="H249">
            <v>49</v>
          </cell>
          <cell r="I249">
            <v>22</v>
          </cell>
          <cell r="J249">
            <v>71</v>
          </cell>
          <cell r="L249">
            <v>54</v>
          </cell>
          <cell r="M249">
            <v>18</v>
          </cell>
          <cell r="N249">
            <v>72</v>
          </cell>
          <cell r="P249">
            <v>59</v>
          </cell>
          <cell r="R249">
            <v>54</v>
          </cell>
          <cell r="S249">
            <v>23</v>
          </cell>
          <cell r="T249">
            <v>77</v>
          </cell>
          <cell r="V249">
            <v>57</v>
          </cell>
          <cell r="W249">
            <v>24</v>
          </cell>
          <cell r="X249">
            <v>81</v>
          </cell>
          <cell r="Z249">
            <v>19</v>
          </cell>
          <cell r="AA249">
            <v>17</v>
          </cell>
          <cell r="AB249">
            <v>36</v>
          </cell>
          <cell r="AD249">
            <v>21</v>
          </cell>
          <cell r="AE249">
            <v>21</v>
          </cell>
          <cell r="AF249">
            <v>42</v>
          </cell>
          <cell r="AH249">
            <v>39</v>
          </cell>
          <cell r="AI249">
            <v>33</v>
          </cell>
          <cell r="AJ249">
            <v>72</v>
          </cell>
          <cell r="AL249">
            <v>37</v>
          </cell>
          <cell r="AM249">
            <v>36</v>
          </cell>
          <cell r="AN249">
            <v>73</v>
          </cell>
        </row>
        <row r="250">
          <cell r="A250">
            <v>247</v>
          </cell>
          <cell r="B250">
            <v>752247</v>
          </cell>
          <cell r="C250" t="str">
            <v>ASMITA THAPA</v>
          </cell>
          <cell r="D250" t="str">
            <v>2061/04/29</v>
          </cell>
          <cell r="E250" t="str">
            <v>KARNA BAHADUR THAPA</v>
          </cell>
          <cell r="F250" t="str">
            <v>MAYA KUMARI THAPA</v>
          </cell>
          <cell r="G250" t="str">
            <v>SISNE 5 RUKUM EAST</v>
          </cell>
          <cell r="H250">
            <v>38</v>
          </cell>
          <cell r="I250">
            <v>22</v>
          </cell>
          <cell r="J250">
            <v>60</v>
          </cell>
          <cell r="L250">
            <v>53</v>
          </cell>
          <cell r="M250">
            <v>18</v>
          </cell>
          <cell r="N250">
            <v>71</v>
          </cell>
          <cell r="P250">
            <v>45</v>
          </cell>
          <cell r="R250">
            <v>37</v>
          </cell>
          <cell r="S250">
            <v>21</v>
          </cell>
          <cell r="T250">
            <v>58</v>
          </cell>
          <cell r="V250">
            <v>30</v>
          </cell>
          <cell r="W250">
            <v>20</v>
          </cell>
          <cell r="X250">
            <v>50</v>
          </cell>
          <cell r="Z250">
            <v>12</v>
          </cell>
          <cell r="AA250">
            <v>15</v>
          </cell>
          <cell r="AB250">
            <v>27</v>
          </cell>
          <cell r="AD250">
            <v>16</v>
          </cell>
          <cell r="AE250">
            <v>17</v>
          </cell>
          <cell r="AF250">
            <v>33</v>
          </cell>
          <cell r="AH250">
            <v>30</v>
          </cell>
          <cell r="AI250">
            <v>28</v>
          </cell>
          <cell r="AJ250">
            <v>58</v>
          </cell>
          <cell r="AL250">
            <v>30</v>
          </cell>
          <cell r="AM250">
            <v>30</v>
          </cell>
          <cell r="AN250">
            <v>60</v>
          </cell>
        </row>
        <row r="251">
          <cell r="A251">
            <v>248</v>
          </cell>
          <cell r="B251">
            <v>752248</v>
          </cell>
          <cell r="C251" t="str">
            <v>LAYAN BUDHA MAGAR</v>
          </cell>
          <cell r="D251" t="str">
            <v>2060/02/05</v>
          </cell>
          <cell r="E251" t="str">
            <v>ASH BAHADUR BUDHA</v>
          </cell>
          <cell r="F251" t="str">
            <v>MAN KUMARI BUDHA</v>
          </cell>
          <cell r="G251" t="str">
            <v>BHUME 8 RUKUM EAST</v>
          </cell>
          <cell r="H251">
            <v>30</v>
          </cell>
          <cell r="I251">
            <v>21</v>
          </cell>
          <cell r="J251">
            <v>51</v>
          </cell>
          <cell r="L251">
            <v>42</v>
          </cell>
          <cell r="M251">
            <v>17</v>
          </cell>
          <cell r="N251">
            <v>59</v>
          </cell>
          <cell r="P251">
            <v>42</v>
          </cell>
          <cell r="R251">
            <v>32</v>
          </cell>
          <cell r="S251">
            <v>21</v>
          </cell>
          <cell r="T251">
            <v>53</v>
          </cell>
          <cell r="V251">
            <v>30</v>
          </cell>
          <cell r="W251">
            <v>20</v>
          </cell>
          <cell r="X251">
            <v>50</v>
          </cell>
          <cell r="Z251">
            <v>12</v>
          </cell>
          <cell r="AA251">
            <v>15</v>
          </cell>
          <cell r="AB251">
            <v>27</v>
          </cell>
          <cell r="AD251">
            <v>14</v>
          </cell>
          <cell r="AE251">
            <v>15</v>
          </cell>
          <cell r="AF251">
            <v>29</v>
          </cell>
          <cell r="AH251">
            <v>27</v>
          </cell>
          <cell r="AI251">
            <v>25</v>
          </cell>
          <cell r="AJ251">
            <v>52</v>
          </cell>
          <cell r="AL251">
            <v>38</v>
          </cell>
          <cell r="AM251">
            <v>37</v>
          </cell>
          <cell r="AN251">
            <v>75</v>
          </cell>
        </row>
        <row r="252">
          <cell r="A252">
            <v>249</v>
          </cell>
          <cell r="B252">
            <v>752249</v>
          </cell>
          <cell r="C252" t="str">
            <v>MOHAN BUDHA</v>
          </cell>
          <cell r="D252" t="str">
            <v>2062/02/05</v>
          </cell>
          <cell r="E252" t="str">
            <v>LAMTE BUDHA</v>
          </cell>
          <cell r="F252" t="str">
            <v>ASHPURI BUDHA</v>
          </cell>
          <cell r="G252" t="str">
            <v>BHUME 8 RUKUM EAST</v>
          </cell>
          <cell r="H252">
            <v>39</v>
          </cell>
          <cell r="I252">
            <v>22</v>
          </cell>
          <cell r="J252">
            <v>61</v>
          </cell>
          <cell r="L252">
            <v>53</v>
          </cell>
          <cell r="M252">
            <v>18</v>
          </cell>
          <cell r="N252">
            <v>71</v>
          </cell>
          <cell r="P252">
            <v>45</v>
          </cell>
          <cell r="R252">
            <v>41</v>
          </cell>
          <cell r="S252">
            <v>22</v>
          </cell>
          <cell r="T252">
            <v>63</v>
          </cell>
          <cell r="V252">
            <v>38</v>
          </cell>
          <cell r="W252">
            <v>21</v>
          </cell>
          <cell r="X252">
            <v>59</v>
          </cell>
          <cell r="Z252">
            <v>21</v>
          </cell>
          <cell r="AA252">
            <v>17</v>
          </cell>
          <cell r="AB252">
            <v>38</v>
          </cell>
          <cell r="AD252">
            <v>17</v>
          </cell>
          <cell r="AE252">
            <v>18</v>
          </cell>
          <cell r="AF252">
            <v>35</v>
          </cell>
          <cell r="AH252">
            <v>38</v>
          </cell>
          <cell r="AI252">
            <v>30</v>
          </cell>
          <cell r="AJ252">
            <v>68</v>
          </cell>
          <cell r="AL252">
            <v>35</v>
          </cell>
          <cell r="AM252">
            <v>34</v>
          </cell>
          <cell r="AN252">
            <v>69</v>
          </cell>
        </row>
        <row r="253">
          <cell r="A253">
            <v>250</v>
          </cell>
          <cell r="B253">
            <v>752250</v>
          </cell>
          <cell r="C253" t="str">
            <v>KABITA B.K.</v>
          </cell>
          <cell r="D253" t="str">
            <v>2058/01/10</v>
          </cell>
          <cell r="E253" t="str">
            <v>MAN BAHADUR KAMI</v>
          </cell>
          <cell r="F253" t="str">
            <v>DHANMAYA KAMI</v>
          </cell>
          <cell r="G253" t="str">
            <v>BHUME 8 RUKUM EAST</v>
          </cell>
          <cell r="H253">
            <v>30</v>
          </cell>
          <cell r="I253">
            <v>16</v>
          </cell>
          <cell r="J253">
            <v>46</v>
          </cell>
          <cell r="L253">
            <v>42</v>
          </cell>
          <cell r="M253">
            <v>17</v>
          </cell>
          <cell r="N253">
            <v>59</v>
          </cell>
          <cell r="P253">
            <v>47</v>
          </cell>
          <cell r="R253">
            <v>38</v>
          </cell>
          <cell r="S253">
            <v>20</v>
          </cell>
          <cell r="T253">
            <v>58</v>
          </cell>
          <cell r="V253">
            <v>30</v>
          </cell>
          <cell r="W253">
            <v>20</v>
          </cell>
          <cell r="X253">
            <v>50</v>
          </cell>
          <cell r="Z253">
            <v>12</v>
          </cell>
          <cell r="AA253">
            <v>15</v>
          </cell>
          <cell r="AB253">
            <v>27</v>
          </cell>
          <cell r="AD253">
            <v>12</v>
          </cell>
          <cell r="AE253">
            <v>14</v>
          </cell>
          <cell r="AF253">
            <v>26</v>
          </cell>
          <cell r="AH253">
            <v>26</v>
          </cell>
          <cell r="AI253">
            <v>25</v>
          </cell>
          <cell r="AJ253">
            <v>51</v>
          </cell>
          <cell r="AL253">
            <v>32</v>
          </cell>
          <cell r="AM253">
            <v>31</v>
          </cell>
          <cell r="AN253">
            <v>63</v>
          </cell>
        </row>
        <row r="254">
          <cell r="A254">
            <v>251</v>
          </cell>
          <cell r="B254">
            <v>752251</v>
          </cell>
          <cell r="C254" t="str">
            <v>BIRSANA PUN</v>
          </cell>
          <cell r="D254" t="str">
            <v>2059/08/25</v>
          </cell>
          <cell r="E254" t="str">
            <v>ASH BAHADUR PUN</v>
          </cell>
          <cell r="F254" t="str">
            <v>SUNITA PUN</v>
          </cell>
          <cell r="G254" t="str">
            <v>BHUME 8 RUKUM EAST</v>
          </cell>
          <cell r="H254">
            <v>30</v>
          </cell>
          <cell r="I254">
            <v>16</v>
          </cell>
          <cell r="J254">
            <v>46</v>
          </cell>
          <cell r="L254">
            <v>34</v>
          </cell>
          <cell r="M254">
            <v>16</v>
          </cell>
          <cell r="N254">
            <v>50</v>
          </cell>
          <cell r="P254">
            <v>48</v>
          </cell>
          <cell r="R254">
            <v>43</v>
          </cell>
          <cell r="S254">
            <v>21</v>
          </cell>
          <cell r="T254">
            <v>64</v>
          </cell>
          <cell r="V254">
            <v>30</v>
          </cell>
          <cell r="W254">
            <v>20</v>
          </cell>
          <cell r="X254">
            <v>50</v>
          </cell>
          <cell r="Z254">
            <v>12</v>
          </cell>
          <cell r="AA254">
            <v>15</v>
          </cell>
          <cell r="AB254">
            <v>27</v>
          </cell>
          <cell r="AD254">
            <v>12</v>
          </cell>
          <cell r="AE254">
            <v>14</v>
          </cell>
          <cell r="AF254">
            <v>26</v>
          </cell>
          <cell r="AH254">
            <v>28</v>
          </cell>
          <cell r="AI254">
            <v>27</v>
          </cell>
          <cell r="AJ254">
            <v>55</v>
          </cell>
          <cell r="AL254">
            <v>29</v>
          </cell>
          <cell r="AM254">
            <v>30</v>
          </cell>
          <cell r="AN254">
            <v>59</v>
          </cell>
        </row>
        <row r="255">
          <cell r="A255">
            <v>252</v>
          </cell>
          <cell r="B255">
            <v>752252</v>
          </cell>
          <cell r="C255" t="str">
            <v>SANITA ROKA MAGAR</v>
          </cell>
          <cell r="D255" t="str">
            <v>2059/05/16</v>
          </cell>
          <cell r="E255" t="str">
            <v>KHADKA BAHADUR ROKA</v>
          </cell>
          <cell r="F255" t="str">
            <v>LARI ROKA</v>
          </cell>
          <cell r="G255" t="str">
            <v>BHUME 8 RUKUM EAST</v>
          </cell>
          <cell r="H255">
            <v>30</v>
          </cell>
          <cell r="I255">
            <v>17</v>
          </cell>
          <cell r="J255">
            <v>47</v>
          </cell>
          <cell r="L255">
            <v>35</v>
          </cell>
          <cell r="M255">
            <v>16</v>
          </cell>
          <cell r="N255">
            <v>51</v>
          </cell>
          <cell r="P255">
            <v>40</v>
          </cell>
          <cell r="R255">
            <v>38</v>
          </cell>
          <cell r="S255">
            <v>20</v>
          </cell>
          <cell r="T255">
            <v>58</v>
          </cell>
          <cell r="V255">
            <v>30</v>
          </cell>
          <cell r="W255">
            <v>20</v>
          </cell>
          <cell r="X255">
            <v>50</v>
          </cell>
          <cell r="Z255">
            <v>12</v>
          </cell>
          <cell r="AA255">
            <v>15</v>
          </cell>
          <cell r="AB255">
            <v>27</v>
          </cell>
          <cell r="AD255">
            <v>14</v>
          </cell>
          <cell r="AE255">
            <v>16</v>
          </cell>
          <cell r="AF255">
            <v>30</v>
          </cell>
          <cell r="AH255">
            <v>25</v>
          </cell>
          <cell r="AI255">
            <v>25</v>
          </cell>
          <cell r="AJ255">
            <v>50</v>
          </cell>
          <cell r="AL255">
            <v>37</v>
          </cell>
          <cell r="AM255">
            <v>36</v>
          </cell>
          <cell r="AN255">
            <v>73</v>
          </cell>
        </row>
        <row r="256">
          <cell r="A256">
            <v>253</v>
          </cell>
          <cell r="B256">
            <v>752253</v>
          </cell>
          <cell r="C256" t="str">
            <v>SIRISHA BUDHA MAGAR</v>
          </cell>
          <cell r="D256" t="str">
            <v>2059/02/01</v>
          </cell>
          <cell r="E256" t="str">
            <v>BHAKTU BUDHA</v>
          </cell>
          <cell r="F256" t="str">
            <v>BELMATI PUN BUDHA</v>
          </cell>
          <cell r="G256" t="str">
            <v>BHUME 8 RUKUM EAST</v>
          </cell>
          <cell r="H256">
            <v>31</v>
          </cell>
          <cell r="I256">
            <v>21</v>
          </cell>
          <cell r="J256">
            <v>52</v>
          </cell>
          <cell r="L256">
            <v>44</v>
          </cell>
          <cell r="M256">
            <v>16</v>
          </cell>
          <cell r="N256">
            <v>61</v>
          </cell>
          <cell r="P256">
            <v>42</v>
          </cell>
          <cell r="R256">
            <v>41</v>
          </cell>
          <cell r="S256">
            <v>20</v>
          </cell>
          <cell r="T256">
            <v>61</v>
          </cell>
          <cell r="V256">
            <v>32</v>
          </cell>
          <cell r="W256">
            <v>20</v>
          </cell>
          <cell r="X256">
            <v>52</v>
          </cell>
          <cell r="Z256">
            <v>12</v>
          </cell>
          <cell r="AA256">
            <v>15</v>
          </cell>
          <cell r="AB256">
            <v>27</v>
          </cell>
          <cell r="AD256">
            <v>19</v>
          </cell>
          <cell r="AE256">
            <v>19</v>
          </cell>
          <cell r="AF256">
            <v>38</v>
          </cell>
          <cell r="AH256">
            <v>25</v>
          </cell>
          <cell r="AI256">
            <v>25</v>
          </cell>
          <cell r="AJ256">
            <v>50</v>
          </cell>
          <cell r="AL256">
            <v>36</v>
          </cell>
          <cell r="AM256">
            <v>35</v>
          </cell>
          <cell r="AN256">
            <v>71</v>
          </cell>
        </row>
        <row r="257">
          <cell r="A257">
            <v>254</v>
          </cell>
          <cell r="B257">
            <v>752254</v>
          </cell>
          <cell r="C257" t="str">
            <v>BHAKMITA ROKA MAGAR</v>
          </cell>
          <cell r="D257" t="str">
            <v>2061/07/17</v>
          </cell>
          <cell r="E257" t="str">
            <v>KHADKA BAHADUR ROKA</v>
          </cell>
          <cell r="F257" t="str">
            <v>LARI ROKA</v>
          </cell>
          <cell r="G257" t="str">
            <v>BHUME 8 RUKUM EAST</v>
          </cell>
          <cell r="H257">
            <v>30</v>
          </cell>
          <cell r="I257">
            <v>17</v>
          </cell>
          <cell r="J257">
            <v>47</v>
          </cell>
          <cell r="L257">
            <v>42</v>
          </cell>
          <cell r="M257">
            <v>17</v>
          </cell>
          <cell r="N257">
            <v>59</v>
          </cell>
          <cell r="P257">
            <v>43</v>
          </cell>
          <cell r="R257">
            <v>35</v>
          </cell>
          <cell r="S257">
            <v>20</v>
          </cell>
          <cell r="T257">
            <v>55</v>
          </cell>
          <cell r="V257">
            <v>30</v>
          </cell>
          <cell r="W257">
            <v>20</v>
          </cell>
          <cell r="X257">
            <v>50</v>
          </cell>
          <cell r="Z257">
            <v>12</v>
          </cell>
          <cell r="AA257">
            <v>15</v>
          </cell>
          <cell r="AB257">
            <v>27</v>
          </cell>
          <cell r="AD257">
            <v>15</v>
          </cell>
          <cell r="AE257">
            <v>17</v>
          </cell>
          <cell r="AF257">
            <v>32</v>
          </cell>
          <cell r="AH257">
            <v>26</v>
          </cell>
          <cell r="AI257">
            <v>25</v>
          </cell>
          <cell r="AJ257">
            <v>51</v>
          </cell>
          <cell r="AL257">
            <v>34</v>
          </cell>
          <cell r="AM257">
            <v>36</v>
          </cell>
          <cell r="AN257">
            <v>70</v>
          </cell>
        </row>
        <row r="258">
          <cell r="A258">
            <v>255</v>
          </cell>
          <cell r="B258">
            <v>752255</v>
          </cell>
          <cell r="C258" t="str">
            <v>BIPANA ROKA</v>
          </cell>
          <cell r="D258" t="str">
            <v>2063/01/01</v>
          </cell>
          <cell r="E258" t="str">
            <v>GANJA BAHADUR ROKA</v>
          </cell>
          <cell r="F258" t="str">
            <v>KHIRMALI ROKA</v>
          </cell>
          <cell r="G258" t="str">
            <v>BHUME 8 RUKUM EAST</v>
          </cell>
          <cell r="H258">
            <v>40</v>
          </cell>
          <cell r="I258">
            <v>22</v>
          </cell>
          <cell r="J258">
            <v>62</v>
          </cell>
          <cell r="L258">
            <v>55</v>
          </cell>
          <cell r="M258">
            <v>18</v>
          </cell>
          <cell r="N258">
            <v>73</v>
          </cell>
          <cell r="P258">
            <v>68</v>
          </cell>
          <cell r="R258">
            <v>42</v>
          </cell>
          <cell r="S258">
            <v>22</v>
          </cell>
          <cell r="T258">
            <v>64</v>
          </cell>
          <cell r="V258">
            <v>46</v>
          </cell>
          <cell r="W258">
            <v>23</v>
          </cell>
          <cell r="X258">
            <v>69</v>
          </cell>
          <cell r="Z258">
            <v>23</v>
          </cell>
          <cell r="AA258">
            <v>17</v>
          </cell>
          <cell r="AB258">
            <v>40</v>
          </cell>
          <cell r="AD258">
            <v>20</v>
          </cell>
          <cell r="AE258">
            <v>21</v>
          </cell>
          <cell r="AF258">
            <v>41</v>
          </cell>
          <cell r="AH258">
            <v>32</v>
          </cell>
          <cell r="AI258">
            <v>30</v>
          </cell>
          <cell r="AJ258">
            <v>62</v>
          </cell>
          <cell r="AL258">
            <v>32</v>
          </cell>
          <cell r="AM258">
            <v>33</v>
          </cell>
          <cell r="AN258">
            <v>65</v>
          </cell>
        </row>
        <row r="259">
          <cell r="A259">
            <v>256</v>
          </cell>
          <cell r="B259">
            <v>752256</v>
          </cell>
          <cell r="C259" t="str">
            <v>SABINA B.C.</v>
          </cell>
          <cell r="D259" t="str">
            <v>2062/06/01</v>
          </cell>
          <cell r="E259" t="str">
            <v>DILLI BAHADUR BUDHA CHHETRI</v>
          </cell>
          <cell r="F259" t="str">
            <v>SUSHILA KUMARI BISTA BUDHA CHHETRI</v>
          </cell>
          <cell r="G259" t="str">
            <v>BHUME 8 RUKUM EAST</v>
          </cell>
          <cell r="H259">
            <v>41</v>
          </cell>
          <cell r="I259">
            <v>22</v>
          </cell>
          <cell r="J259">
            <v>63</v>
          </cell>
          <cell r="L259">
            <v>53</v>
          </cell>
          <cell r="M259">
            <v>18</v>
          </cell>
          <cell r="N259">
            <v>71</v>
          </cell>
          <cell r="P259">
            <v>66</v>
          </cell>
          <cell r="R259">
            <v>45</v>
          </cell>
          <cell r="S259">
            <v>23</v>
          </cell>
          <cell r="T259">
            <v>68</v>
          </cell>
          <cell r="V259">
            <v>48</v>
          </cell>
          <cell r="W259">
            <v>23</v>
          </cell>
          <cell r="X259">
            <v>71</v>
          </cell>
          <cell r="Z259">
            <v>24</v>
          </cell>
          <cell r="AA259">
            <v>17</v>
          </cell>
          <cell r="AB259">
            <v>41</v>
          </cell>
          <cell r="AD259">
            <v>20</v>
          </cell>
          <cell r="AE259">
            <v>21</v>
          </cell>
          <cell r="AF259">
            <v>41</v>
          </cell>
          <cell r="AH259">
            <v>39</v>
          </cell>
          <cell r="AI259">
            <v>33</v>
          </cell>
          <cell r="AJ259">
            <v>72</v>
          </cell>
          <cell r="AL259">
            <v>35</v>
          </cell>
          <cell r="AM259">
            <v>34</v>
          </cell>
          <cell r="AN259">
            <v>69</v>
          </cell>
        </row>
        <row r="260">
          <cell r="A260">
            <v>257</v>
          </cell>
          <cell r="B260">
            <v>752257</v>
          </cell>
          <cell r="C260" t="str">
            <v>SANJANA BUDHA</v>
          </cell>
          <cell r="D260" t="str">
            <v>2062/03/21</v>
          </cell>
          <cell r="E260" t="str">
            <v>BIRENDRA BUDHA</v>
          </cell>
          <cell r="F260" t="str">
            <v>NANDANI BUDHA</v>
          </cell>
          <cell r="G260" t="str">
            <v>BHUME 8 RUKUM EAST</v>
          </cell>
          <cell r="H260">
            <v>33</v>
          </cell>
          <cell r="I260">
            <v>21</v>
          </cell>
          <cell r="J260">
            <v>54</v>
          </cell>
          <cell r="L260">
            <v>50</v>
          </cell>
          <cell r="M260">
            <v>18</v>
          </cell>
          <cell r="N260">
            <v>68</v>
          </cell>
          <cell r="P260">
            <v>65</v>
          </cell>
          <cell r="R260">
            <v>45</v>
          </cell>
          <cell r="S260">
            <v>22</v>
          </cell>
          <cell r="T260">
            <v>67</v>
          </cell>
          <cell r="V260">
            <v>40</v>
          </cell>
          <cell r="W260">
            <v>22</v>
          </cell>
          <cell r="X260">
            <v>62</v>
          </cell>
          <cell r="Z260">
            <v>13</v>
          </cell>
          <cell r="AA260">
            <v>16</v>
          </cell>
          <cell r="AB260">
            <v>29</v>
          </cell>
          <cell r="AD260">
            <v>17</v>
          </cell>
          <cell r="AE260">
            <v>18</v>
          </cell>
          <cell r="AF260">
            <v>35</v>
          </cell>
          <cell r="AH260">
            <v>30</v>
          </cell>
          <cell r="AI260">
            <v>28</v>
          </cell>
          <cell r="AJ260">
            <v>58</v>
          </cell>
          <cell r="AL260">
            <v>31</v>
          </cell>
          <cell r="AM260">
            <v>31</v>
          </cell>
          <cell r="AN260">
            <v>62</v>
          </cell>
        </row>
        <row r="261">
          <cell r="A261">
            <v>258</v>
          </cell>
          <cell r="B261">
            <v>752258</v>
          </cell>
          <cell r="C261" t="str">
            <v>YAM KUMARI BUDHA</v>
          </cell>
          <cell r="D261" t="str">
            <v>2062/10/19</v>
          </cell>
          <cell r="E261" t="str">
            <v>PREM BAHADUR BUDHA</v>
          </cell>
          <cell r="F261" t="str">
            <v>HIM KUMARI BUDHA</v>
          </cell>
          <cell r="G261" t="str">
            <v>BHUME 8 RUKUM EAST</v>
          </cell>
          <cell r="H261">
            <v>41</v>
          </cell>
          <cell r="I261">
            <v>22</v>
          </cell>
          <cell r="J261">
            <v>63</v>
          </cell>
          <cell r="L261">
            <v>41</v>
          </cell>
          <cell r="M261">
            <v>17</v>
          </cell>
          <cell r="N261">
            <v>58</v>
          </cell>
          <cell r="P261">
            <v>66</v>
          </cell>
          <cell r="R261">
            <v>42</v>
          </cell>
          <cell r="S261">
            <v>23</v>
          </cell>
          <cell r="T261">
            <v>65</v>
          </cell>
          <cell r="V261">
            <v>43</v>
          </cell>
          <cell r="W261">
            <v>22</v>
          </cell>
          <cell r="X261">
            <v>65</v>
          </cell>
          <cell r="Z261">
            <v>17</v>
          </cell>
          <cell r="AA261">
            <v>16</v>
          </cell>
          <cell r="AB261">
            <v>33</v>
          </cell>
          <cell r="AD261">
            <v>15</v>
          </cell>
          <cell r="AE261">
            <v>17</v>
          </cell>
          <cell r="AF261">
            <v>32</v>
          </cell>
          <cell r="AH261">
            <v>36</v>
          </cell>
          <cell r="AI261">
            <v>28</v>
          </cell>
          <cell r="AJ261">
            <v>64</v>
          </cell>
          <cell r="AL261">
            <v>32</v>
          </cell>
          <cell r="AM261">
            <v>31</v>
          </cell>
          <cell r="AN261">
            <v>63</v>
          </cell>
        </row>
        <row r="262">
          <cell r="A262">
            <v>259</v>
          </cell>
          <cell r="B262">
            <v>752259</v>
          </cell>
          <cell r="C262" t="str">
            <v>ANITA B.K.</v>
          </cell>
          <cell r="D262" t="str">
            <v>2058/01/01</v>
          </cell>
          <cell r="E262" t="str">
            <v>SHUKBIR KAMI</v>
          </cell>
          <cell r="F262" t="str">
            <v>LATI KAMI</v>
          </cell>
          <cell r="G262" t="str">
            <v>BHUME 8 RUKUM EAST</v>
          </cell>
          <cell r="H262">
            <v>30</v>
          </cell>
          <cell r="I262">
            <v>18</v>
          </cell>
          <cell r="J262">
            <v>48</v>
          </cell>
          <cell r="L262">
            <v>30</v>
          </cell>
          <cell r="M262">
            <v>16</v>
          </cell>
          <cell r="N262">
            <v>46</v>
          </cell>
          <cell r="P262">
            <v>40</v>
          </cell>
          <cell r="R262">
            <v>33</v>
          </cell>
          <cell r="S262">
            <v>21</v>
          </cell>
          <cell r="T262">
            <v>54</v>
          </cell>
          <cell r="V262">
            <v>30</v>
          </cell>
          <cell r="W262">
            <v>20</v>
          </cell>
          <cell r="X262">
            <v>50</v>
          </cell>
          <cell r="Z262">
            <v>12</v>
          </cell>
          <cell r="AA262">
            <v>15</v>
          </cell>
          <cell r="AB262">
            <v>27</v>
          </cell>
          <cell r="AD262">
            <v>15</v>
          </cell>
          <cell r="AE262">
            <v>16</v>
          </cell>
          <cell r="AF262">
            <v>31</v>
          </cell>
          <cell r="AH262">
            <v>22</v>
          </cell>
          <cell r="AI262">
            <v>28</v>
          </cell>
          <cell r="AJ262">
            <v>50</v>
          </cell>
          <cell r="AL262">
            <v>30</v>
          </cell>
          <cell r="AM262">
            <v>31</v>
          </cell>
          <cell r="AN262">
            <v>61</v>
          </cell>
        </row>
        <row r="263">
          <cell r="A263">
            <v>260</v>
          </cell>
          <cell r="B263">
            <v>752260</v>
          </cell>
          <cell r="C263" t="str">
            <v>BHUMIKA BUDHA</v>
          </cell>
          <cell r="D263" t="str">
            <v>2063/06/22</v>
          </cell>
          <cell r="E263" t="str">
            <v>BHARAT BUDHA</v>
          </cell>
          <cell r="F263" t="str">
            <v>MANMAYA BUDHA</v>
          </cell>
          <cell r="G263" t="str">
            <v>BHUME 8 RUKUM EAST</v>
          </cell>
          <cell r="H263">
            <v>41</v>
          </cell>
          <cell r="I263">
            <v>20</v>
          </cell>
          <cell r="J263">
            <v>61</v>
          </cell>
          <cell r="L263">
            <v>40</v>
          </cell>
          <cell r="M263">
            <v>20</v>
          </cell>
          <cell r="N263">
            <v>60</v>
          </cell>
          <cell r="P263">
            <v>55</v>
          </cell>
          <cell r="R263">
            <v>40</v>
          </cell>
          <cell r="S263">
            <v>22</v>
          </cell>
          <cell r="T263">
            <v>62</v>
          </cell>
          <cell r="V263">
            <v>41</v>
          </cell>
          <cell r="W263">
            <v>22</v>
          </cell>
          <cell r="X263">
            <v>63</v>
          </cell>
          <cell r="Z263">
            <v>20</v>
          </cell>
          <cell r="AA263">
            <v>17</v>
          </cell>
          <cell r="AB263">
            <v>37</v>
          </cell>
          <cell r="AD263">
            <v>19</v>
          </cell>
          <cell r="AE263">
            <v>20</v>
          </cell>
          <cell r="AF263">
            <v>39</v>
          </cell>
          <cell r="AH263">
            <v>25</v>
          </cell>
          <cell r="AI263">
            <v>28</v>
          </cell>
          <cell r="AJ263">
            <v>53</v>
          </cell>
          <cell r="AL263">
            <v>23</v>
          </cell>
          <cell r="AM263">
            <v>31</v>
          </cell>
          <cell r="AN263">
            <v>54</v>
          </cell>
        </row>
        <row r="264">
          <cell r="A264">
            <v>261</v>
          </cell>
          <cell r="B264">
            <v>752261</v>
          </cell>
          <cell r="C264" t="str">
            <v>SUN KUMARI ROKA MAGAR</v>
          </cell>
          <cell r="D264" t="str">
            <v>2061/12/03</v>
          </cell>
          <cell r="E264" t="str">
            <v>DEBENDRA ROKA</v>
          </cell>
          <cell r="F264" t="str">
            <v>BISHNU ROKA</v>
          </cell>
          <cell r="G264" t="str">
            <v>BHUME 8 RUKUM EAST</v>
          </cell>
          <cell r="H264">
            <v>31</v>
          </cell>
          <cell r="I264">
            <v>19</v>
          </cell>
          <cell r="J264">
            <v>50</v>
          </cell>
          <cell r="L264">
            <v>30</v>
          </cell>
          <cell r="M264">
            <v>19</v>
          </cell>
          <cell r="N264">
            <v>49</v>
          </cell>
          <cell r="P264">
            <v>45</v>
          </cell>
          <cell r="R264">
            <v>46</v>
          </cell>
          <cell r="S264">
            <v>23</v>
          </cell>
          <cell r="T264">
            <v>69</v>
          </cell>
          <cell r="V264">
            <v>30</v>
          </cell>
          <cell r="W264">
            <v>20</v>
          </cell>
          <cell r="X264">
            <v>50</v>
          </cell>
          <cell r="Z264">
            <v>12</v>
          </cell>
          <cell r="AA264">
            <v>15</v>
          </cell>
          <cell r="AB264">
            <v>27</v>
          </cell>
          <cell r="AD264">
            <v>16</v>
          </cell>
          <cell r="AE264">
            <v>17</v>
          </cell>
          <cell r="AF264">
            <v>33</v>
          </cell>
          <cell r="AH264">
            <v>29</v>
          </cell>
          <cell r="AI264">
            <v>28</v>
          </cell>
          <cell r="AJ264">
            <v>57</v>
          </cell>
          <cell r="AL264">
            <v>30</v>
          </cell>
          <cell r="AM264">
            <v>30</v>
          </cell>
          <cell r="AN264">
            <v>60</v>
          </cell>
        </row>
        <row r="265">
          <cell r="A265">
            <v>262</v>
          </cell>
          <cell r="B265">
            <v>752262</v>
          </cell>
          <cell r="C265" t="str">
            <v>PURNA KUMARI ROKA MAGAR</v>
          </cell>
          <cell r="D265" t="str">
            <v>2059/10/28</v>
          </cell>
          <cell r="E265" t="str">
            <v>SAN ROKA</v>
          </cell>
          <cell r="F265" t="str">
            <v>BHIM KUMARI ROKA</v>
          </cell>
          <cell r="G265" t="str">
            <v>BHUME 8 RUKUM EAST</v>
          </cell>
          <cell r="H265">
            <v>31</v>
          </cell>
          <cell r="I265">
            <v>18</v>
          </cell>
          <cell r="J265">
            <v>49</v>
          </cell>
          <cell r="L265">
            <v>30</v>
          </cell>
          <cell r="M265">
            <v>18</v>
          </cell>
          <cell r="N265">
            <v>48</v>
          </cell>
          <cell r="P265">
            <v>41</v>
          </cell>
          <cell r="R265">
            <v>42</v>
          </cell>
          <cell r="S265">
            <v>22</v>
          </cell>
          <cell r="T265">
            <v>64</v>
          </cell>
          <cell r="V265">
            <v>30</v>
          </cell>
          <cell r="W265">
            <v>20</v>
          </cell>
          <cell r="X265">
            <v>50</v>
          </cell>
          <cell r="Z265">
            <v>12</v>
          </cell>
          <cell r="AA265">
            <v>15</v>
          </cell>
          <cell r="AB265">
            <v>27</v>
          </cell>
          <cell r="AD265">
            <v>12</v>
          </cell>
          <cell r="AE265">
            <v>15</v>
          </cell>
          <cell r="AF265">
            <v>27</v>
          </cell>
          <cell r="AH265">
            <v>25</v>
          </cell>
          <cell r="AI265">
            <v>28</v>
          </cell>
          <cell r="AJ265">
            <v>53</v>
          </cell>
          <cell r="AL265">
            <v>28</v>
          </cell>
          <cell r="AM265">
            <v>30</v>
          </cell>
          <cell r="AN265">
            <v>58</v>
          </cell>
        </row>
        <row r="266">
          <cell r="A266">
            <v>263</v>
          </cell>
          <cell r="B266">
            <v>752263</v>
          </cell>
          <cell r="C266" t="str">
            <v>ANISA B.K.</v>
          </cell>
          <cell r="D266" t="str">
            <v>2059/02/12</v>
          </cell>
          <cell r="E266" t="str">
            <v>INDRE KAMI</v>
          </cell>
          <cell r="F266" t="str">
            <v>SAMJHANA KAMI</v>
          </cell>
          <cell r="G266" t="str">
            <v>BHUME 8 RUKUM EAST</v>
          </cell>
          <cell r="H266">
            <v>31</v>
          </cell>
          <cell r="I266">
            <v>18</v>
          </cell>
          <cell r="J266">
            <v>49</v>
          </cell>
          <cell r="L266">
            <v>30</v>
          </cell>
          <cell r="M266">
            <v>18</v>
          </cell>
          <cell r="N266">
            <v>48</v>
          </cell>
          <cell r="P266">
            <v>44</v>
          </cell>
          <cell r="R266">
            <v>36</v>
          </cell>
          <cell r="S266">
            <v>21</v>
          </cell>
          <cell r="T266">
            <v>57</v>
          </cell>
          <cell r="V266">
            <v>33</v>
          </cell>
          <cell r="W266">
            <v>21</v>
          </cell>
          <cell r="X266">
            <v>54</v>
          </cell>
          <cell r="Z266">
            <v>17</v>
          </cell>
          <cell r="AA266">
            <v>16</v>
          </cell>
          <cell r="AB266">
            <v>33</v>
          </cell>
          <cell r="AD266">
            <v>14</v>
          </cell>
          <cell r="AE266">
            <v>17</v>
          </cell>
          <cell r="AF266">
            <v>31</v>
          </cell>
          <cell r="AH266">
            <v>22</v>
          </cell>
          <cell r="AI266">
            <v>28</v>
          </cell>
          <cell r="AJ266">
            <v>50</v>
          </cell>
          <cell r="AL266">
            <v>39</v>
          </cell>
          <cell r="AM266">
            <v>39</v>
          </cell>
          <cell r="AN266">
            <v>78</v>
          </cell>
        </row>
        <row r="267">
          <cell r="A267">
            <v>264</v>
          </cell>
          <cell r="B267">
            <v>752264</v>
          </cell>
          <cell r="H267">
            <v>19</v>
          </cell>
          <cell r="I267">
            <v>12</v>
          </cell>
          <cell r="J267">
            <v>31</v>
          </cell>
          <cell r="L267">
            <v>17</v>
          </cell>
          <cell r="M267">
            <v>18</v>
          </cell>
          <cell r="N267">
            <v>35</v>
          </cell>
          <cell r="P267">
            <v>5</v>
          </cell>
          <cell r="R267">
            <v>30</v>
          </cell>
          <cell r="S267">
            <v>20</v>
          </cell>
          <cell r="T267">
            <v>50</v>
          </cell>
          <cell r="V267">
            <v>15</v>
          </cell>
          <cell r="W267">
            <v>14</v>
          </cell>
          <cell r="X267">
            <v>29</v>
          </cell>
          <cell r="Z267">
            <v>15</v>
          </cell>
          <cell r="AA267">
            <v>12</v>
          </cell>
          <cell r="AB267">
            <v>27</v>
          </cell>
          <cell r="AD267">
            <v>10</v>
          </cell>
          <cell r="AE267">
            <v>16</v>
          </cell>
          <cell r="AF267">
            <v>26</v>
          </cell>
          <cell r="AH267">
            <v>22</v>
          </cell>
          <cell r="AI267">
            <v>35</v>
          </cell>
          <cell r="AJ267">
            <v>57</v>
          </cell>
          <cell r="AL267">
            <v>20</v>
          </cell>
          <cell r="AM267">
            <v>48</v>
          </cell>
          <cell r="AN267">
            <v>68</v>
          </cell>
        </row>
        <row r="268">
          <cell r="A268">
            <v>265</v>
          </cell>
          <cell r="B268">
            <v>752265</v>
          </cell>
          <cell r="H268">
            <v>30</v>
          </cell>
          <cell r="I268">
            <v>12</v>
          </cell>
          <cell r="J268">
            <v>42</v>
          </cell>
          <cell r="L268">
            <v>30</v>
          </cell>
          <cell r="M268">
            <v>18</v>
          </cell>
          <cell r="N268">
            <v>48</v>
          </cell>
          <cell r="P268">
            <v>40</v>
          </cell>
          <cell r="R268">
            <v>30</v>
          </cell>
          <cell r="S268">
            <v>20</v>
          </cell>
          <cell r="T268">
            <v>50</v>
          </cell>
          <cell r="V268">
            <v>30</v>
          </cell>
          <cell r="W268">
            <v>12</v>
          </cell>
          <cell r="X268">
            <v>42</v>
          </cell>
          <cell r="Z268">
            <v>12</v>
          </cell>
          <cell r="AA268">
            <v>10</v>
          </cell>
          <cell r="AB268">
            <v>22</v>
          </cell>
          <cell r="AD268">
            <v>10</v>
          </cell>
          <cell r="AE268">
            <v>12</v>
          </cell>
          <cell r="AF268">
            <v>22</v>
          </cell>
          <cell r="AH268">
            <v>20</v>
          </cell>
          <cell r="AI268">
            <v>35</v>
          </cell>
          <cell r="AJ268">
            <v>55</v>
          </cell>
          <cell r="AL268">
            <v>20</v>
          </cell>
          <cell r="AM268">
            <v>47</v>
          </cell>
          <cell r="AN268">
            <v>67</v>
          </cell>
        </row>
        <row r="269">
          <cell r="A269">
            <v>266</v>
          </cell>
          <cell r="B269">
            <v>752266</v>
          </cell>
          <cell r="H269">
            <v>30</v>
          </cell>
          <cell r="I269">
            <v>14</v>
          </cell>
          <cell r="J269">
            <v>44</v>
          </cell>
          <cell r="L269">
            <v>30</v>
          </cell>
          <cell r="M269">
            <v>18</v>
          </cell>
          <cell r="N269">
            <v>48</v>
          </cell>
          <cell r="P269">
            <v>40</v>
          </cell>
          <cell r="R269">
            <v>30</v>
          </cell>
          <cell r="S269">
            <v>20</v>
          </cell>
          <cell r="T269">
            <v>50</v>
          </cell>
          <cell r="V269">
            <v>30</v>
          </cell>
          <cell r="W269">
            <v>14</v>
          </cell>
          <cell r="X269">
            <v>44</v>
          </cell>
          <cell r="Z269">
            <v>13</v>
          </cell>
          <cell r="AA269">
            <v>10</v>
          </cell>
          <cell r="AB269">
            <v>23</v>
          </cell>
          <cell r="AD269">
            <v>10</v>
          </cell>
          <cell r="AE269">
            <v>15</v>
          </cell>
          <cell r="AF269">
            <v>25</v>
          </cell>
          <cell r="AH269">
            <v>21</v>
          </cell>
          <cell r="AI269">
            <v>34</v>
          </cell>
          <cell r="AJ269">
            <v>55</v>
          </cell>
          <cell r="AL269">
            <v>20</v>
          </cell>
          <cell r="AM269">
            <v>45</v>
          </cell>
          <cell r="AN269">
            <v>65</v>
          </cell>
        </row>
        <row r="270">
          <cell r="A270">
            <v>267</v>
          </cell>
          <cell r="B270">
            <v>752267</v>
          </cell>
          <cell r="H270">
            <v>32</v>
          </cell>
          <cell r="I270">
            <v>18</v>
          </cell>
          <cell r="J270">
            <v>50</v>
          </cell>
          <cell r="L270">
            <v>30</v>
          </cell>
          <cell r="M270">
            <v>20</v>
          </cell>
          <cell r="N270">
            <v>50</v>
          </cell>
          <cell r="P270">
            <v>40</v>
          </cell>
          <cell r="R270">
            <v>30</v>
          </cell>
          <cell r="S270">
            <v>20</v>
          </cell>
          <cell r="T270">
            <v>50</v>
          </cell>
          <cell r="V270">
            <v>30</v>
          </cell>
          <cell r="W270">
            <v>18</v>
          </cell>
          <cell r="X270">
            <v>48</v>
          </cell>
          <cell r="Z270">
            <v>12</v>
          </cell>
          <cell r="AA270">
            <v>10</v>
          </cell>
          <cell r="AB270">
            <v>22</v>
          </cell>
          <cell r="AD270">
            <v>10</v>
          </cell>
          <cell r="AE270">
            <v>15</v>
          </cell>
          <cell r="AF270">
            <v>25</v>
          </cell>
          <cell r="AH270">
            <v>20</v>
          </cell>
          <cell r="AI270">
            <v>38</v>
          </cell>
          <cell r="AJ270">
            <v>58</v>
          </cell>
          <cell r="AL270">
            <v>20</v>
          </cell>
          <cell r="AM270">
            <v>40</v>
          </cell>
          <cell r="AN270">
            <v>60</v>
          </cell>
        </row>
        <row r="271">
          <cell r="A271">
            <v>268</v>
          </cell>
          <cell r="B271">
            <v>752268</v>
          </cell>
          <cell r="H271">
            <v>30</v>
          </cell>
          <cell r="I271">
            <v>18</v>
          </cell>
          <cell r="J271">
            <v>48</v>
          </cell>
          <cell r="L271">
            <v>30</v>
          </cell>
          <cell r="M271">
            <v>20</v>
          </cell>
          <cell r="N271">
            <v>50</v>
          </cell>
          <cell r="P271">
            <v>40</v>
          </cell>
          <cell r="R271">
            <v>30</v>
          </cell>
          <cell r="S271">
            <v>20</v>
          </cell>
          <cell r="T271">
            <v>50</v>
          </cell>
          <cell r="V271">
            <v>30</v>
          </cell>
          <cell r="W271">
            <v>17</v>
          </cell>
          <cell r="X271">
            <v>47</v>
          </cell>
          <cell r="Z271">
            <v>14</v>
          </cell>
          <cell r="AA271">
            <v>11</v>
          </cell>
          <cell r="AB271">
            <v>25</v>
          </cell>
          <cell r="AD271">
            <v>10</v>
          </cell>
          <cell r="AE271">
            <v>18</v>
          </cell>
          <cell r="AF271">
            <v>28</v>
          </cell>
          <cell r="AH271">
            <v>20</v>
          </cell>
          <cell r="AI271">
            <v>40</v>
          </cell>
          <cell r="AJ271">
            <v>60</v>
          </cell>
          <cell r="AL271">
            <v>20</v>
          </cell>
          <cell r="AM271">
            <v>48</v>
          </cell>
          <cell r="AN271">
            <v>68</v>
          </cell>
        </row>
        <row r="272">
          <cell r="A272">
            <v>269</v>
          </cell>
          <cell r="B272">
            <v>752269</v>
          </cell>
          <cell r="H272">
            <v>34</v>
          </cell>
          <cell r="I272">
            <v>18</v>
          </cell>
          <cell r="J272">
            <v>52</v>
          </cell>
          <cell r="L272">
            <v>30</v>
          </cell>
          <cell r="M272">
            <v>20</v>
          </cell>
          <cell r="N272">
            <v>50</v>
          </cell>
          <cell r="P272">
            <v>40</v>
          </cell>
          <cell r="R272">
            <v>30</v>
          </cell>
          <cell r="S272">
            <v>22</v>
          </cell>
          <cell r="T272">
            <v>52</v>
          </cell>
          <cell r="V272">
            <v>30</v>
          </cell>
          <cell r="W272">
            <v>15</v>
          </cell>
          <cell r="X272">
            <v>45</v>
          </cell>
          <cell r="Z272">
            <v>18</v>
          </cell>
          <cell r="AA272">
            <v>13</v>
          </cell>
          <cell r="AB272">
            <v>31</v>
          </cell>
          <cell r="AD272">
            <v>10</v>
          </cell>
          <cell r="AE272">
            <v>17</v>
          </cell>
          <cell r="AF272">
            <v>27</v>
          </cell>
          <cell r="AH272">
            <v>20</v>
          </cell>
          <cell r="AI272">
            <v>40</v>
          </cell>
          <cell r="AJ272">
            <v>60</v>
          </cell>
          <cell r="AL272">
            <v>21</v>
          </cell>
          <cell r="AM272">
            <v>47</v>
          </cell>
          <cell r="AN272">
            <v>68</v>
          </cell>
        </row>
        <row r="273">
          <cell r="A273">
            <v>270</v>
          </cell>
          <cell r="B273">
            <v>752270</v>
          </cell>
          <cell r="H273">
            <v>40</v>
          </cell>
          <cell r="I273">
            <v>19</v>
          </cell>
          <cell r="J273">
            <v>59</v>
          </cell>
          <cell r="L273">
            <v>30</v>
          </cell>
          <cell r="M273">
            <v>19</v>
          </cell>
          <cell r="N273">
            <v>49</v>
          </cell>
          <cell r="P273">
            <v>40</v>
          </cell>
          <cell r="R273">
            <v>30</v>
          </cell>
          <cell r="S273">
            <v>23</v>
          </cell>
          <cell r="T273">
            <v>53</v>
          </cell>
          <cell r="V273">
            <v>30</v>
          </cell>
          <cell r="W273">
            <v>18</v>
          </cell>
          <cell r="X273">
            <v>48</v>
          </cell>
          <cell r="Z273">
            <v>23</v>
          </cell>
          <cell r="AA273">
            <v>16</v>
          </cell>
          <cell r="AB273">
            <v>39</v>
          </cell>
          <cell r="AD273">
            <v>10</v>
          </cell>
          <cell r="AE273">
            <v>15</v>
          </cell>
          <cell r="AF273">
            <v>25</v>
          </cell>
          <cell r="AH273">
            <v>26</v>
          </cell>
          <cell r="AI273">
            <v>40</v>
          </cell>
          <cell r="AJ273">
            <v>66</v>
          </cell>
          <cell r="AL273">
            <v>20</v>
          </cell>
          <cell r="AM273">
            <v>47</v>
          </cell>
          <cell r="AN273">
            <v>67</v>
          </cell>
        </row>
        <row r="274">
          <cell r="A274">
            <v>271</v>
          </cell>
          <cell r="B274">
            <v>752271</v>
          </cell>
          <cell r="C274" t="str">
            <v>BHUPENDRA PUN MAGAR</v>
          </cell>
          <cell r="D274" t="str">
            <v>2059/04/14</v>
          </cell>
          <cell r="E274" t="str">
            <v>RAN BAHADUR PUN</v>
          </cell>
          <cell r="F274" t="str">
            <v xml:space="preserve">DHANI PUN </v>
          </cell>
          <cell r="G274" t="str">
            <v>BHUME 9 RUKUM EAST</v>
          </cell>
          <cell r="H274">
            <v>32</v>
          </cell>
          <cell r="I274">
            <v>17</v>
          </cell>
          <cell r="J274">
            <v>49</v>
          </cell>
          <cell r="L274">
            <v>30</v>
          </cell>
          <cell r="M274">
            <v>19</v>
          </cell>
          <cell r="N274">
            <v>49</v>
          </cell>
          <cell r="P274">
            <v>40</v>
          </cell>
          <cell r="R274">
            <v>30</v>
          </cell>
          <cell r="S274">
            <v>20</v>
          </cell>
          <cell r="T274">
            <v>50</v>
          </cell>
          <cell r="V274">
            <v>30</v>
          </cell>
          <cell r="W274">
            <v>13</v>
          </cell>
          <cell r="X274">
            <v>43</v>
          </cell>
          <cell r="Z274">
            <v>14</v>
          </cell>
          <cell r="AA274">
            <v>12</v>
          </cell>
          <cell r="AB274">
            <v>26</v>
          </cell>
          <cell r="AD274">
            <v>10</v>
          </cell>
          <cell r="AE274">
            <v>15</v>
          </cell>
          <cell r="AF274">
            <v>25</v>
          </cell>
          <cell r="AH274">
            <v>20</v>
          </cell>
          <cell r="AI274">
            <v>39</v>
          </cell>
          <cell r="AJ274">
            <v>59</v>
          </cell>
          <cell r="AL274">
            <v>20</v>
          </cell>
          <cell r="AM274">
            <v>42</v>
          </cell>
          <cell r="AN274">
            <v>62</v>
          </cell>
        </row>
        <row r="275">
          <cell r="A275">
            <v>272</v>
          </cell>
          <cell r="B275">
            <v>752272</v>
          </cell>
          <cell r="C275" t="str">
            <v>BIKENDRA PUN MAGAR</v>
          </cell>
          <cell r="D275" t="str">
            <v>2061/03/04</v>
          </cell>
          <cell r="E275" t="str">
            <v>KRISHNA PUN</v>
          </cell>
          <cell r="F275" t="str">
            <v>HAST KUMARI PUN</v>
          </cell>
          <cell r="G275" t="str">
            <v>BHUME 9 RUKUM EAST</v>
          </cell>
          <cell r="H275">
            <v>46</v>
          </cell>
          <cell r="I275">
            <v>21</v>
          </cell>
          <cell r="J275">
            <v>67</v>
          </cell>
          <cell r="L275">
            <v>36</v>
          </cell>
          <cell r="M275">
            <v>21</v>
          </cell>
          <cell r="N275">
            <v>57</v>
          </cell>
          <cell r="P275">
            <v>40</v>
          </cell>
          <cell r="R275">
            <v>35</v>
          </cell>
          <cell r="S275">
            <v>23</v>
          </cell>
          <cell r="T275">
            <v>58</v>
          </cell>
          <cell r="V275">
            <v>30</v>
          </cell>
          <cell r="W275">
            <v>19</v>
          </cell>
          <cell r="X275">
            <v>49</v>
          </cell>
          <cell r="Z275">
            <v>26</v>
          </cell>
          <cell r="AA275">
            <v>18</v>
          </cell>
          <cell r="AB275">
            <v>44</v>
          </cell>
          <cell r="AD275">
            <v>15</v>
          </cell>
          <cell r="AE275">
            <v>20</v>
          </cell>
          <cell r="AF275">
            <v>35</v>
          </cell>
          <cell r="AH275">
            <v>28</v>
          </cell>
          <cell r="AI275">
            <v>41</v>
          </cell>
          <cell r="AJ275">
            <v>69</v>
          </cell>
          <cell r="AL275">
            <v>24</v>
          </cell>
          <cell r="AM275">
            <v>47</v>
          </cell>
          <cell r="AN275">
            <v>71</v>
          </cell>
        </row>
        <row r="276">
          <cell r="A276">
            <v>273</v>
          </cell>
          <cell r="B276">
            <v>752273</v>
          </cell>
          <cell r="C276" t="str">
            <v>BIKRAM BUDHA MAGAR</v>
          </cell>
          <cell r="D276" t="str">
            <v>2060/08/06</v>
          </cell>
          <cell r="E276" t="str">
            <v>PABAN BUDHA</v>
          </cell>
          <cell r="F276" t="str">
            <v>SUNKALI BUDHA</v>
          </cell>
          <cell r="G276" t="str">
            <v>PARIBARTAN 4 ROLPA</v>
          </cell>
          <cell r="H276">
            <v>30</v>
          </cell>
          <cell r="I276">
            <v>15</v>
          </cell>
          <cell r="J276">
            <v>45</v>
          </cell>
          <cell r="L276">
            <v>30</v>
          </cell>
          <cell r="M276">
            <v>20</v>
          </cell>
          <cell r="N276">
            <v>50</v>
          </cell>
          <cell r="P276">
            <v>40</v>
          </cell>
          <cell r="R276">
            <v>30</v>
          </cell>
          <cell r="S276">
            <v>23</v>
          </cell>
          <cell r="T276">
            <v>53</v>
          </cell>
          <cell r="V276">
            <v>30</v>
          </cell>
          <cell r="W276">
            <v>15</v>
          </cell>
          <cell r="X276">
            <v>45</v>
          </cell>
          <cell r="Z276">
            <v>23</v>
          </cell>
          <cell r="AA276">
            <v>17</v>
          </cell>
          <cell r="AB276">
            <v>40</v>
          </cell>
          <cell r="AD276">
            <v>14</v>
          </cell>
          <cell r="AE276">
            <v>16</v>
          </cell>
          <cell r="AF276">
            <v>30</v>
          </cell>
          <cell r="AH276">
            <v>22</v>
          </cell>
          <cell r="AI276">
            <v>40</v>
          </cell>
          <cell r="AJ276">
            <v>62</v>
          </cell>
          <cell r="AL276">
            <v>20</v>
          </cell>
          <cell r="AM276">
            <v>47</v>
          </cell>
          <cell r="AN276">
            <v>67</v>
          </cell>
        </row>
        <row r="277">
          <cell r="A277">
            <v>274</v>
          </cell>
          <cell r="B277">
            <v>752274</v>
          </cell>
          <cell r="C277" t="str">
            <v>BIMAL OLI</v>
          </cell>
          <cell r="D277" t="str">
            <v>2058/06/12</v>
          </cell>
          <cell r="E277" t="str">
            <v>LALSUR OLI</v>
          </cell>
          <cell r="F277" t="str">
            <v>MAN KUMARI OLI</v>
          </cell>
          <cell r="G277" t="str">
            <v>BHUME 9 RUKUM EAST</v>
          </cell>
          <cell r="H277">
            <v>23</v>
          </cell>
          <cell r="I277">
            <v>15</v>
          </cell>
          <cell r="J277">
            <v>38</v>
          </cell>
          <cell r="L277">
            <v>22</v>
          </cell>
          <cell r="M277">
            <v>19</v>
          </cell>
          <cell r="N277">
            <v>41</v>
          </cell>
          <cell r="P277">
            <v>1</v>
          </cell>
          <cell r="R277">
            <v>38</v>
          </cell>
          <cell r="S277">
            <v>23</v>
          </cell>
          <cell r="T277">
            <v>61</v>
          </cell>
          <cell r="V277">
            <v>12</v>
          </cell>
          <cell r="W277">
            <v>10</v>
          </cell>
          <cell r="X277">
            <v>22</v>
          </cell>
          <cell r="Z277">
            <v>13</v>
          </cell>
          <cell r="AA277">
            <v>10</v>
          </cell>
          <cell r="AB277">
            <v>23</v>
          </cell>
          <cell r="AD277">
            <v>10</v>
          </cell>
          <cell r="AE277">
            <v>14</v>
          </cell>
          <cell r="AF277">
            <v>24</v>
          </cell>
          <cell r="AH277">
            <v>21</v>
          </cell>
          <cell r="AI277">
            <v>41</v>
          </cell>
          <cell r="AJ277">
            <v>62</v>
          </cell>
          <cell r="AL277">
            <v>20</v>
          </cell>
          <cell r="AM277">
            <v>46</v>
          </cell>
          <cell r="AN277">
            <v>66</v>
          </cell>
        </row>
        <row r="278">
          <cell r="A278">
            <v>275</v>
          </cell>
          <cell r="B278">
            <v>752275</v>
          </cell>
          <cell r="C278" t="str">
            <v>BINITA BISTA</v>
          </cell>
          <cell r="D278" t="str">
            <v>2062/01/19</v>
          </cell>
          <cell r="E278" t="str">
            <v>BHAKTA BAHADUR BISTA</v>
          </cell>
          <cell r="F278" t="str">
            <v>SITA BISTA</v>
          </cell>
          <cell r="G278" t="str">
            <v>BHUME 9 RUKUM EAST</v>
          </cell>
          <cell r="H278">
            <v>30</v>
          </cell>
          <cell r="I278">
            <v>16</v>
          </cell>
          <cell r="J278">
            <v>46</v>
          </cell>
          <cell r="L278">
            <v>30</v>
          </cell>
          <cell r="M278">
            <v>20</v>
          </cell>
          <cell r="N278">
            <v>50</v>
          </cell>
          <cell r="P278">
            <v>40</v>
          </cell>
          <cell r="R278">
            <v>32</v>
          </cell>
          <cell r="S278">
            <v>23</v>
          </cell>
          <cell r="T278">
            <v>55</v>
          </cell>
          <cell r="V278">
            <v>30</v>
          </cell>
          <cell r="W278">
            <v>11</v>
          </cell>
          <cell r="X278">
            <v>41</v>
          </cell>
          <cell r="Z278">
            <v>13</v>
          </cell>
          <cell r="AA278">
            <v>10</v>
          </cell>
          <cell r="AB278">
            <v>23</v>
          </cell>
          <cell r="AD278">
            <v>10</v>
          </cell>
          <cell r="AE278">
            <v>14</v>
          </cell>
          <cell r="AF278">
            <v>24</v>
          </cell>
          <cell r="AH278">
            <v>21</v>
          </cell>
          <cell r="AI278">
            <v>41</v>
          </cell>
          <cell r="AJ278">
            <v>62</v>
          </cell>
          <cell r="AL278">
            <v>20</v>
          </cell>
          <cell r="AM278">
            <v>46</v>
          </cell>
          <cell r="AN278">
            <v>66</v>
          </cell>
        </row>
        <row r="279">
          <cell r="A279">
            <v>276</v>
          </cell>
          <cell r="B279">
            <v>752276</v>
          </cell>
          <cell r="C279" t="str">
            <v>BINOD B.K.</v>
          </cell>
          <cell r="D279" t="str">
            <v>2060/01/13</v>
          </cell>
          <cell r="E279" t="str">
            <v>BIR BAHADUR KAMI</v>
          </cell>
          <cell r="F279" t="str">
            <v>HIRA KAMI</v>
          </cell>
          <cell r="G279" t="str">
            <v>BHUME 9 RUKUM EAST</v>
          </cell>
          <cell r="H279">
            <v>31</v>
          </cell>
          <cell r="I279">
            <v>16</v>
          </cell>
          <cell r="J279">
            <v>47</v>
          </cell>
          <cell r="L279">
            <v>30</v>
          </cell>
          <cell r="M279">
            <v>20</v>
          </cell>
          <cell r="N279">
            <v>50</v>
          </cell>
          <cell r="P279">
            <v>40</v>
          </cell>
          <cell r="R279">
            <v>30</v>
          </cell>
          <cell r="S279">
            <v>20</v>
          </cell>
          <cell r="T279">
            <v>50</v>
          </cell>
          <cell r="V279">
            <v>30</v>
          </cell>
          <cell r="W279">
            <v>10</v>
          </cell>
          <cell r="X279">
            <v>40</v>
          </cell>
          <cell r="Z279">
            <v>20</v>
          </cell>
          <cell r="AA279">
            <v>16</v>
          </cell>
          <cell r="AB279">
            <v>36</v>
          </cell>
          <cell r="AD279">
            <v>12</v>
          </cell>
          <cell r="AE279">
            <v>16</v>
          </cell>
          <cell r="AF279">
            <v>28</v>
          </cell>
          <cell r="AH279">
            <v>20</v>
          </cell>
          <cell r="AI279">
            <v>40</v>
          </cell>
          <cell r="AJ279">
            <v>60</v>
          </cell>
          <cell r="AL279">
            <v>20</v>
          </cell>
          <cell r="AM279">
            <v>48</v>
          </cell>
          <cell r="AN279">
            <v>68</v>
          </cell>
        </row>
        <row r="280">
          <cell r="A280">
            <v>277</v>
          </cell>
          <cell r="B280">
            <v>752277</v>
          </cell>
          <cell r="C280" t="str">
            <v>BIPANA OLI</v>
          </cell>
          <cell r="D280" t="str">
            <v>2058/01/20</v>
          </cell>
          <cell r="E280" t="str">
            <v>OM BAHADUR OLI</v>
          </cell>
          <cell r="F280" t="str">
            <v>BHIM KUMARI OLI</v>
          </cell>
          <cell r="G280" t="str">
            <v>BHUME 9 RUKUM EAST</v>
          </cell>
          <cell r="H280">
            <v>32</v>
          </cell>
          <cell r="I280">
            <v>17</v>
          </cell>
          <cell r="J280">
            <v>49</v>
          </cell>
          <cell r="L280">
            <v>30</v>
          </cell>
          <cell r="M280">
            <v>20</v>
          </cell>
          <cell r="N280">
            <v>50</v>
          </cell>
          <cell r="P280">
            <v>40</v>
          </cell>
          <cell r="R280">
            <v>32</v>
          </cell>
          <cell r="S280">
            <v>23</v>
          </cell>
          <cell r="T280">
            <v>55</v>
          </cell>
          <cell r="V280">
            <v>30</v>
          </cell>
          <cell r="W280">
            <v>11</v>
          </cell>
          <cell r="X280">
            <v>41</v>
          </cell>
          <cell r="Z280">
            <v>12</v>
          </cell>
          <cell r="AA280">
            <v>10</v>
          </cell>
          <cell r="AB280">
            <v>22</v>
          </cell>
          <cell r="AD280">
            <v>12</v>
          </cell>
          <cell r="AE280">
            <v>15</v>
          </cell>
          <cell r="AF280">
            <v>27</v>
          </cell>
          <cell r="AH280">
            <v>20</v>
          </cell>
          <cell r="AI280">
            <v>41</v>
          </cell>
          <cell r="AJ280">
            <v>61</v>
          </cell>
          <cell r="AL280">
            <v>20</v>
          </cell>
          <cell r="AM280">
            <v>45</v>
          </cell>
          <cell r="AN280">
            <v>65</v>
          </cell>
        </row>
        <row r="281">
          <cell r="A281">
            <v>278</v>
          </cell>
          <cell r="B281">
            <v>752278</v>
          </cell>
          <cell r="C281" t="str">
            <v>BIPANA PUN MAGAR</v>
          </cell>
          <cell r="D281" t="str">
            <v>2061/01/10</v>
          </cell>
          <cell r="E281" t="str">
            <v>RABI PUN MAGAR</v>
          </cell>
          <cell r="F281" t="str">
            <v>ANITA PUN MAGAR</v>
          </cell>
          <cell r="G281" t="str">
            <v>PARIBARTAN 4 ROLPA</v>
          </cell>
          <cell r="H281">
            <v>38</v>
          </cell>
          <cell r="I281">
            <v>20</v>
          </cell>
          <cell r="J281">
            <v>58</v>
          </cell>
          <cell r="L281">
            <v>41</v>
          </cell>
          <cell r="M281">
            <v>22</v>
          </cell>
          <cell r="N281">
            <v>63</v>
          </cell>
          <cell r="P281">
            <v>42</v>
          </cell>
          <cell r="R281">
            <v>35</v>
          </cell>
          <cell r="S281">
            <v>23</v>
          </cell>
          <cell r="T281">
            <v>58</v>
          </cell>
          <cell r="V281">
            <v>30</v>
          </cell>
          <cell r="W281">
            <v>17</v>
          </cell>
          <cell r="X281">
            <v>47</v>
          </cell>
          <cell r="Z281">
            <v>20</v>
          </cell>
          <cell r="AA281">
            <v>15</v>
          </cell>
          <cell r="AB281">
            <v>35</v>
          </cell>
          <cell r="AD281">
            <v>13</v>
          </cell>
          <cell r="AE281">
            <v>20</v>
          </cell>
          <cell r="AF281">
            <v>33</v>
          </cell>
          <cell r="AH281">
            <v>21</v>
          </cell>
          <cell r="AI281">
            <v>41</v>
          </cell>
          <cell r="AJ281">
            <v>62</v>
          </cell>
          <cell r="AL281">
            <v>23</v>
          </cell>
          <cell r="AM281">
            <v>43</v>
          </cell>
          <cell r="AN281">
            <v>66</v>
          </cell>
        </row>
        <row r="282">
          <cell r="A282">
            <v>279</v>
          </cell>
          <cell r="B282">
            <v>752279</v>
          </cell>
          <cell r="C282" t="str">
            <v>BIRAJ GHARTI MAGAR</v>
          </cell>
          <cell r="D282" t="str">
            <v>2062/07/15</v>
          </cell>
          <cell r="E282" t="str">
            <v>CHANDRA PRAKASH GHARTI</v>
          </cell>
          <cell r="F282" t="str">
            <v>BIMALA GHARTI</v>
          </cell>
          <cell r="G282" t="str">
            <v>BHUME 9 RUKUM EAST</v>
          </cell>
          <cell r="H282">
            <v>40</v>
          </cell>
          <cell r="I282">
            <v>20</v>
          </cell>
          <cell r="J282">
            <v>60</v>
          </cell>
          <cell r="L282">
            <v>46</v>
          </cell>
          <cell r="M282">
            <v>23</v>
          </cell>
          <cell r="N282">
            <v>69</v>
          </cell>
          <cell r="P282">
            <v>41</v>
          </cell>
          <cell r="R282">
            <v>33</v>
          </cell>
          <cell r="S282">
            <v>22</v>
          </cell>
          <cell r="T282">
            <v>33</v>
          </cell>
          <cell r="V282">
            <v>30</v>
          </cell>
          <cell r="W282">
            <v>18</v>
          </cell>
          <cell r="X282">
            <v>48</v>
          </cell>
          <cell r="Z282">
            <v>12</v>
          </cell>
          <cell r="AA282">
            <v>10</v>
          </cell>
          <cell r="AB282">
            <v>22</v>
          </cell>
          <cell r="AD282">
            <v>11</v>
          </cell>
          <cell r="AE282">
            <v>18</v>
          </cell>
          <cell r="AF282">
            <v>29</v>
          </cell>
          <cell r="AH282">
            <v>21</v>
          </cell>
          <cell r="AI282">
            <v>38</v>
          </cell>
          <cell r="AJ282">
            <v>59</v>
          </cell>
          <cell r="AL282">
            <v>25</v>
          </cell>
          <cell r="AM282">
            <v>48</v>
          </cell>
          <cell r="AN282">
            <v>73</v>
          </cell>
        </row>
        <row r="283">
          <cell r="A283">
            <v>280</v>
          </cell>
          <cell r="B283">
            <v>752280</v>
          </cell>
          <cell r="C283" t="str">
            <v>BISHAL GHARTI MAGAR</v>
          </cell>
          <cell r="D283" t="str">
            <v>2058/05/26</v>
          </cell>
          <cell r="E283" t="str">
            <v>NABARAJ GHARTI MAGAR</v>
          </cell>
          <cell r="F283" t="str">
            <v>RAMSARI GHARTI MAGAR</v>
          </cell>
          <cell r="G283" t="str">
            <v>PARIBARTAN 5 ROLPA</v>
          </cell>
          <cell r="H283">
            <v>16</v>
          </cell>
          <cell r="I283">
            <v>14</v>
          </cell>
          <cell r="J283">
            <v>30</v>
          </cell>
          <cell r="L283">
            <v>19</v>
          </cell>
          <cell r="M283">
            <v>19</v>
          </cell>
          <cell r="N283">
            <v>38</v>
          </cell>
          <cell r="P283">
            <v>3</v>
          </cell>
          <cell r="R283">
            <v>30</v>
          </cell>
          <cell r="S283">
            <v>20</v>
          </cell>
          <cell r="T283">
            <v>50</v>
          </cell>
          <cell r="V283">
            <v>5</v>
          </cell>
          <cell r="W283">
            <v>10</v>
          </cell>
          <cell r="X283">
            <v>15</v>
          </cell>
          <cell r="Z283">
            <v>13</v>
          </cell>
          <cell r="AA283">
            <v>10</v>
          </cell>
          <cell r="AB283">
            <v>23</v>
          </cell>
          <cell r="AD283">
            <v>10</v>
          </cell>
          <cell r="AE283">
            <v>16</v>
          </cell>
          <cell r="AF283">
            <v>26</v>
          </cell>
          <cell r="AH283">
            <v>20</v>
          </cell>
          <cell r="AI283">
            <v>39</v>
          </cell>
          <cell r="AJ283">
            <v>59</v>
          </cell>
          <cell r="AL283">
            <v>14</v>
          </cell>
          <cell r="AM283">
            <v>41</v>
          </cell>
          <cell r="AN283">
            <v>55</v>
          </cell>
        </row>
        <row r="284">
          <cell r="A284">
            <v>281</v>
          </cell>
          <cell r="B284">
            <v>752281</v>
          </cell>
          <cell r="C284" t="str">
            <v>BISHAL GHARTI MAGAR</v>
          </cell>
          <cell r="D284" t="str">
            <v>2060/04/10</v>
          </cell>
          <cell r="E284" t="str">
            <v>AMAR BAHADUR GHARTI</v>
          </cell>
          <cell r="F284" t="str">
            <v>GANTI THAKURI GHARTI</v>
          </cell>
          <cell r="G284" t="str">
            <v>BHUME 9 RUKUM EAST</v>
          </cell>
          <cell r="H284">
            <v>30</v>
          </cell>
          <cell r="I284">
            <v>16</v>
          </cell>
          <cell r="J284">
            <v>46</v>
          </cell>
          <cell r="L284">
            <v>30</v>
          </cell>
          <cell r="M284">
            <v>20</v>
          </cell>
          <cell r="N284">
            <v>50</v>
          </cell>
          <cell r="P284">
            <v>40</v>
          </cell>
          <cell r="R284">
            <v>30</v>
          </cell>
          <cell r="S284">
            <v>20</v>
          </cell>
          <cell r="T284">
            <v>50</v>
          </cell>
          <cell r="V284">
            <v>30</v>
          </cell>
          <cell r="W284">
            <v>15</v>
          </cell>
          <cell r="X284">
            <v>45</v>
          </cell>
          <cell r="Z284">
            <v>13</v>
          </cell>
          <cell r="AA284">
            <v>10</v>
          </cell>
          <cell r="AB284">
            <v>23</v>
          </cell>
          <cell r="AD284">
            <v>10</v>
          </cell>
          <cell r="AE284">
            <v>15</v>
          </cell>
          <cell r="AF284">
            <v>25</v>
          </cell>
          <cell r="AH284">
            <v>20</v>
          </cell>
          <cell r="AI284">
            <v>39</v>
          </cell>
          <cell r="AJ284">
            <v>59</v>
          </cell>
          <cell r="AL284">
            <v>21</v>
          </cell>
          <cell r="AM284">
            <v>45</v>
          </cell>
          <cell r="AN284">
            <v>66</v>
          </cell>
        </row>
        <row r="285">
          <cell r="A285">
            <v>282</v>
          </cell>
          <cell r="B285">
            <v>752282</v>
          </cell>
          <cell r="C285" t="str">
            <v>CHANDRA KUMARI PUN MAGAR</v>
          </cell>
          <cell r="D285" t="str">
            <v>2059/08/17</v>
          </cell>
          <cell r="E285" t="str">
            <v>HARKBIR PUN</v>
          </cell>
          <cell r="F285" t="str">
            <v>KHIURI PUN</v>
          </cell>
          <cell r="G285" t="str">
            <v>BHUME 9 RUKUM EAST</v>
          </cell>
          <cell r="H285">
            <v>30</v>
          </cell>
          <cell r="I285">
            <v>16</v>
          </cell>
          <cell r="J285">
            <v>46</v>
          </cell>
          <cell r="L285">
            <v>30</v>
          </cell>
          <cell r="M285">
            <v>15</v>
          </cell>
          <cell r="N285">
            <v>45</v>
          </cell>
          <cell r="P285">
            <v>40</v>
          </cell>
          <cell r="R285">
            <v>30</v>
          </cell>
          <cell r="S285">
            <v>23</v>
          </cell>
          <cell r="T285">
            <v>53</v>
          </cell>
          <cell r="V285">
            <v>30</v>
          </cell>
          <cell r="W285">
            <v>15</v>
          </cell>
          <cell r="X285">
            <v>45</v>
          </cell>
          <cell r="Z285">
            <v>12</v>
          </cell>
          <cell r="AA285">
            <v>10</v>
          </cell>
          <cell r="AB285">
            <v>22</v>
          </cell>
          <cell r="AD285">
            <v>10</v>
          </cell>
          <cell r="AE285">
            <v>15</v>
          </cell>
          <cell r="AF285">
            <v>25</v>
          </cell>
          <cell r="AH285">
            <v>20</v>
          </cell>
          <cell r="AI285">
            <v>35</v>
          </cell>
          <cell r="AJ285">
            <v>55</v>
          </cell>
          <cell r="AL285">
            <v>20</v>
          </cell>
          <cell r="AM285">
            <v>47</v>
          </cell>
          <cell r="AN285">
            <v>67</v>
          </cell>
        </row>
        <row r="286">
          <cell r="A286">
            <v>283</v>
          </cell>
          <cell r="B286">
            <v>752283</v>
          </cell>
          <cell r="C286" t="str">
            <v>DAL BAHADUR BUDHA MAGAR</v>
          </cell>
          <cell r="D286" t="str">
            <v>2057/06/25</v>
          </cell>
          <cell r="E286" t="str">
            <v>HARKBIR BUDHA</v>
          </cell>
          <cell r="F286" t="str">
            <v>CHANDRA KUMARI BUDHA</v>
          </cell>
          <cell r="G286" t="str">
            <v>BHUME 9 RUKUM EAST</v>
          </cell>
          <cell r="H286">
            <v>30</v>
          </cell>
          <cell r="I286">
            <v>14</v>
          </cell>
          <cell r="J286">
            <v>44</v>
          </cell>
          <cell r="L286">
            <v>30</v>
          </cell>
          <cell r="M286">
            <v>15</v>
          </cell>
          <cell r="N286">
            <v>45</v>
          </cell>
          <cell r="P286">
            <v>40</v>
          </cell>
          <cell r="R286">
            <v>30</v>
          </cell>
          <cell r="S286">
            <v>20</v>
          </cell>
          <cell r="T286">
            <v>50</v>
          </cell>
          <cell r="V286">
            <v>30</v>
          </cell>
          <cell r="W286">
            <v>12</v>
          </cell>
          <cell r="X286">
            <v>42</v>
          </cell>
          <cell r="Z286">
            <v>12</v>
          </cell>
          <cell r="AA286">
            <v>10</v>
          </cell>
          <cell r="AB286">
            <v>22</v>
          </cell>
          <cell r="AD286">
            <v>10</v>
          </cell>
          <cell r="AE286">
            <v>14</v>
          </cell>
          <cell r="AF286">
            <v>24</v>
          </cell>
          <cell r="AH286">
            <v>20</v>
          </cell>
          <cell r="AI286">
            <v>35</v>
          </cell>
          <cell r="AJ286">
            <v>55</v>
          </cell>
          <cell r="AL286">
            <v>20</v>
          </cell>
          <cell r="AM286">
            <v>48</v>
          </cell>
          <cell r="AN286">
            <v>68</v>
          </cell>
        </row>
        <row r="287">
          <cell r="A287">
            <v>284</v>
          </cell>
          <cell r="B287">
            <v>752284</v>
          </cell>
          <cell r="C287" t="str">
            <v>DHANAMAYA GHARTI MAGAR</v>
          </cell>
          <cell r="D287" t="str">
            <v>2060/05/26</v>
          </cell>
          <cell r="E287" t="str">
            <v>DURGA BAHADUR GHARTI</v>
          </cell>
          <cell r="F287" t="str">
            <v>SARMILA GHARTI</v>
          </cell>
          <cell r="G287" t="str">
            <v>PARIBARTAN 4 ROLPA</v>
          </cell>
          <cell r="H287">
            <v>51</v>
          </cell>
          <cell r="I287">
            <v>21</v>
          </cell>
          <cell r="J287">
            <v>72</v>
          </cell>
          <cell r="L287">
            <v>33</v>
          </cell>
          <cell r="M287">
            <v>21</v>
          </cell>
          <cell r="N287">
            <v>54</v>
          </cell>
          <cell r="P287">
            <v>41</v>
          </cell>
          <cell r="R287">
            <v>43</v>
          </cell>
          <cell r="S287">
            <v>23</v>
          </cell>
          <cell r="T287">
            <v>66</v>
          </cell>
          <cell r="V287">
            <v>42</v>
          </cell>
          <cell r="W287">
            <v>20</v>
          </cell>
          <cell r="X287">
            <v>62</v>
          </cell>
          <cell r="Z287">
            <v>24</v>
          </cell>
          <cell r="AA287">
            <v>17</v>
          </cell>
          <cell r="AB287">
            <v>41</v>
          </cell>
          <cell r="AD287">
            <v>15</v>
          </cell>
          <cell r="AE287">
            <v>21</v>
          </cell>
          <cell r="AF287">
            <v>36</v>
          </cell>
          <cell r="AH287">
            <v>21</v>
          </cell>
          <cell r="AI287">
            <v>38</v>
          </cell>
          <cell r="AJ287">
            <v>59</v>
          </cell>
          <cell r="AL287">
            <v>35</v>
          </cell>
          <cell r="AM287">
            <v>47</v>
          </cell>
          <cell r="AN287">
            <v>82</v>
          </cell>
        </row>
        <row r="288">
          <cell r="A288">
            <v>285</v>
          </cell>
          <cell r="B288">
            <v>752285</v>
          </cell>
          <cell r="C288" t="str">
            <v>DIL KUMARI KHADKA</v>
          </cell>
          <cell r="D288" t="str">
            <v>2059/04/14</v>
          </cell>
          <cell r="E288" t="str">
            <v>CHANKHA BAHADUR KHADKA</v>
          </cell>
          <cell r="F288" t="str">
            <v>TULSI KHADKA</v>
          </cell>
          <cell r="G288" t="str">
            <v>BHUME 9 RUKUM EAST</v>
          </cell>
          <cell r="H288">
            <v>33</v>
          </cell>
          <cell r="I288">
            <v>18</v>
          </cell>
          <cell r="J288">
            <v>51</v>
          </cell>
          <cell r="L288">
            <v>30</v>
          </cell>
          <cell r="M288">
            <v>15</v>
          </cell>
          <cell r="N288">
            <v>45</v>
          </cell>
          <cell r="P288">
            <v>40</v>
          </cell>
          <cell r="R288">
            <v>30</v>
          </cell>
          <cell r="S288">
            <v>20</v>
          </cell>
          <cell r="T288">
            <v>50</v>
          </cell>
          <cell r="V288">
            <v>30</v>
          </cell>
          <cell r="W288">
            <v>12</v>
          </cell>
          <cell r="X288">
            <v>42</v>
          </cell>
          <cell r="Z288">
            <v>16</v>
          </cell>
          <cell r="AA288">
            <v>13</v>
          </cell>
          <cell r="AB288">
            <v>29</v>
          </cell>
          <cell r="AD288">
            <v>12</v>
          </cell>
          <cell r="AE288">
            <v>17</v>
          </cell>
          <cell r="AF288">
            <v>29</v>
          </cell>
          <cell r="AH288">
            <v>20</v>
          </cell>
          <cell r="AI288">
            <v>40</v>
          </cell>
          <cell r="AJ288">
            <v>60</v>
          </cell>
          <cell r="AL288">
            <v>20</v>
          </cell>
          <cell r="AM288">
            <v>45</v>
          </cell>
          <cell r="AN288">
            <v>65</v>
          </cell>
        </row>
        <row r="289">
          <cell r="A289">
            <v>286</v>
          </cell>
          <cell r="B289">
            <v>752286</v>
          </cell>
          <cell r="C289" t="str">
            <v>DIL KUMARI ROKA MAGAR</v>
          </cell>
          <cell r="D289" t="str">
            <v>2059/01/29</v>
          </cell>
          <cell r="E289" t="str">
            <v>AMAR SINGH ROKA</v>
          </cell>
          <cell r="F289" t="str">
            <v>DHAN KUMARI ROKA</v>
          </cell>
          <cell r="G289" t="str">
            <v>BHUME 9 RUKUM EAST</v>
          </cell>
          <cell r="H289">
            <v>30</v>
          </cell>
          <cell r="I289">
            <v>14</v>
          </cell>
          <cell r="J289">
            <v>44</v>
          </cell>
          <cell r="L289">
            <v>30</v>
          </cell>
          <cell r="M289">
            <v>15</v>
          </cell>
          <cell r="N289">
            <v>45</v>
          </cell>
          <cell r="P289">
            <v>40</v>
          </cell>
          <cell r="R289">
            <v>30</v>
          </cell>
          <cell r="S289">
            <v>20</v>
          </cell>
          <cell r="T289">
            <v>50</v>
          </cell>
          <cell r="V289">
            <v>30</v>
          </cell>
          <cell r="W289">
            <v>14</v>
          </cell>
          <cell r="X289">
            <v>44</v>
          </cell>
          <cell r="Z289">
            <v>14</v>
          </cell>
          <cell r="AA289">
            <v>11</v>
          </cell>
          <cell r="AB289">
            <v>25</v>
          </cell>
          <cell r="AD289">
            <v>10</v>
          </cell>
          <cell r="AE289">
            <v>17</v>
          </cell>
          <cell r="AF289">
            <v>27</v>
          </cell>
          <cell r="AH289">
            <v>20</v>
          </cell>
          <cell r="AI289">
            <v>40</v>
          </cell>
          <cell r="AJ289">
            <v>60</v>
          </cell>
          <cell r="AL289">
            <v>20</v>
          </cell>
          <cell r="AM289">
            <v>46</v>
          </cell>
          <cell r="AN289">
            <v>66</v>
          </cell>
        </row>
        <row r="290">
          <cell r="A290">
            <v>287</v>
          </cell>
          <cell r="B290">
            <v>752287</v>
          </cell>
          <cell r="C290" t="str">
            <v>DIPA PUN MAGAR</v>
          </cell>
          <cell r="D290" t="str">
            <v>2059/10/01</v>
          </cell>
          <cell r="E290" t="str">
            <v>KARNA BAHADUR PUN</v>
          </cell>
          <cell r="F290" t="str">
            <v>HASTA PUN</v>
          </cell>
          <cell r="G290" t="str">
            <v>BHUME 9 RUKUM EAST</v>
          </cell>
          <cell r="H290">
            <v>30</v>
          </cell>
          <cell r="I290">
            <v>16</v>
          </cell>
          <cell r="J290">
            <v>46</v>
          </cell>
          <cell r="L290">
            <v>30</v>
          </cell>
          <cell r="M290">
            <v>15</v>
          </cell>
          <cell r="N290">
            <v>45</v>
          </cell>
          <cell r="P290">
            <v>40</v>
          </cell>
          <cell r="R290">
            <v>30</v>
          </cell>
          <cell r="S290">
            <v>20</v>
          </cell>
          <cell r="T290">
            <v>50</v>
          </cell>
          <cell r="V290">
            <v>30</v>
          </cell>
          <cell r="W290">
            <v>12</v>
          </cell>
          <cell r="X290">
            <v>42</v>
          </cell>
          <cell r="Z290">
            <v>14</v>
          </cell>
          <cell r="AA290">
            <v>11</v>
          </cell>
          <cell r="AB290">
            <v>25</v>
          </cell>
          <cell r="AD290">
            <v>10</v>
          </cell>
          <cell r="AE290">
            <v>16</v>
          </cell>
          <cell r="AF290">
            <v>26</v>
          </cell>
          <cell r="AH290">
            <v>20</v>
          </cell>
          <cell r="AI290">
            <v>35</v>
          </cell>
          <cell r="AJ290">
            <v>55</v>
          </cell>
          <cell r="AL290">
            <v>20</v>
          </cell>
          <cell r="AM290">
            <v>47</v>
          </cell>
          <cell r="AN290">
            <v>67</v>
          </cell>
        </row>
        <row r="291">
          <cell r="A291">
            <v>288</v>
          </cell>
          <cell r="B291">
            <v>752288</v>
          </cell>
          <cell r="C291" t="str">
            <v>DIPAK OLI</v>
          </cell>
          <cell r="D291" t="str">
            <v>2058/10/01</v>
          </cell>
          <cell r="E291" t="str">
            <v>OM BAHADUR OLI</v>
          </cell>
          <cell r="F291" t="str">
            <v>BISHNU KUMARI OLI</v>
          </cell>
          <cell r="G291" t="str">
            <v>BHUME 9 RUKUM EAST</v>
          </cell>
          <cell r="H291">
            <v>30</v>
          </cell>
          <cell r="I291">
            <v>14</v>
          </cell>
          <cell r="J291">
            <v>44</v>
          </cell>
          <cell r="L291">
            <v>30</v>
          </cell>
          <cell r="M291">
            <v>15</v>
          </cell>
          <cell r="N291">
            <v>45</v>
          </cell>
          <cell r="P291">
            <v>40</v>
          </cell>
          <cell r="R291">
            <v>30</v>
          </cell>
          <cell r="S291">
            <v>20</v>
          </cell>
          <cell r="T291">
            <v>50</v>
          </cell>
          <cell r="V291">
            <v>30</v>
          </cell>
          <cell r="W291">
            <v>12</v>
          </cell>
          <cell r="X291">
            <v>42</v>
          </cell>
          <cell r="Z291">
            <v>12</v>
          </cell>
          <cell r="AA291">
            <v>10</v>
          </cell>
          <cell r="AB291">
            <v>22</v>
          </cell>
          <cell r="AD291">
            <v>10</v>
          </cell>
          <cell r="AE291">
            <v>15</v>
          </cell>
          <cell r="AF291">
            <v>25</v>
          </cell>
          <cell r="AH291">
            <v>20</v>
          </cell>
          <cell r="AI291">
            <v>35</v>
          </cell>
          <cell r="AJ291">
            <v>55</v>
          </cell>
          <cell r="AL291">
            <v>20</v>
          </cell>
          <cell r="AM291">
            <v>47</v>
          </cell>
          <cell r="AN291">
            <v>67</v>
          </cell>
        </row>
        <row r="292">
          <cell r="A292">
            <v>289</v>
          </cell>
          <cell r="B292">
            <v>752289</v>
          </cell>
          <cell r="C292" t="str">
            <v>DIPAK ROKA MAGAR</v>
          </cell>
          <cell r="D292" t="str">
            <v>2060/09/24</v>
          </cell>
          <cell r="E292" t="str">
            <v>BHAGI LAL ROKA</v>
          </cell>
          <cell r="F292" t="str">
            <v>MAN KUMARI ROKA</v>
          </cell>
          <cell r="G292" t="str">
            <v>BHUME 9 RUKUM EAST</v>
          </cell>
          <cell r="H292">
            <v>30</v>
          </cell>
          <cell r="I292">
            <v>16</v>
          </cell>
          <cell r="J292">
            <v>46</v>
          </cell>
          <cell r="L292">
            <v>30</v>
          </cell>
          <cell r="M292">
            <v>19</v>
          </cell>
          <cell r="N292">
            <v>49</v>
          </cell>
          <cell r="P292">
            <v>40</v>
          </cell>
          <cell r="R292">
            <v>30</v>
          </cell>
          <cell r="S292">
            <v>20</v>
          </cell>
          <cell r="T292">
            <v>50</v>
          </cell>
          <cell r="V292">
            <v>30</v>
          </cell>
          <cell r="W292">
            <v>14</v>
          </cell>
          <cell r="X292">
            <v>44</v>
          </cell>
          <cell r="Z292">
            <v>17</v>
          </cell>
          <cell r="AA292">
            <v>13</v>
          </cell>
          <cell r="AB292">
            <v>30</v>
          </cell>
          <cell r="AD292">
            <v>11</v>
          </cell>
          <cell r="AE292">
            <v>17</v>
          </cell>
          <cell r="AF292">
            <v>28</v>
          </cell>
          <cell r="AH292">
            <v>21</v>
          </cell>
          <cell r="AI292">
            <v>40</v>
          </cell>
          <cell r="AJ292">
            <v>61</v>
          </cell>
          <cell r="AL292">
            <v>20</v>
          </cell>
          <cell r="AM292">
            <v>43</v>
          </cell>
          <cell r="AN292">
            <v>63</v>
          </cell>
        </row>
        <row r="293">
          <cell r="A293">
            <v>290</v>
          </cell>
          <cell r="B293">
            <v>752290</v>
          </cell>
          <cell r="C293" t="str">
            <v>GANGA BUDHA MAGAR</v>
          </cell>
          <cell r="D293" t="str">
            <v>2060/04/29</v>
          </cell>
          <cell r="E293" t="str">
            <v>KHALBIR BUDHA</v>
          </cell>
          <cell r="F293" t="str">
            <v>HASTAMALI BUDHA</v>
          </cell>
          <cell r="G293" t="str">
            <v>BHUME 9 RUKUM EAST</v>
          </cell>
          <cell r="H293">
            <v>30</v>
          </cell>
          <cell r="I293">
            <v>16</v>
          </cell>
          <cell r="J293">
            <v>46</v>
          </cell>
          <cell r="L293">
            <v>30</v>
          </cell>
          <cell r="M293">
            <v>18</v>
          </cell>
          <cell r="N293">
            <v>48</v>
          </cell>
          <cell r="P293">
            <v>40</v>
          </cell>
          <cell r="R293">
            <v>30</v>
          </cell>
          <cell r="S293">
            <v>20</v>
          </cell>
          <cell r="T293">
            <v>50</v>
          </cell>
          <cell r="V293">
            <v>30</v>
          </cell>
          <cell r="W293">
            <v>15</v>
          </cell>
          <cell r="X293">
            <v>45</v>
          </cell>
          <cell r="Z293">
            <v>12</v>
          </cell>
          <cell r="AA293">
            <v>10</v>
          </cell>
          <cell r="AB293">
            <v>22</v>
          </cell>
          <cell r="AD293">
            <v>10</v>
          </cell>
          <cell r="AE293">
            <v>14</v>
          </cell>
          <cell r="AF293">
            <v>24</v>
          </cell>
          <cell r="AH293">
            <v>20</v>
          </cell>
          <cell r="AI293">
            <v>38</v>
          </cell>
          <cell r="AJ293">
            <v>58</v>
          </cell>
          <cell r="AL293">
            <v>20</v>
          </cell>
          <cell r="AM293">
            <v>44</v>
          </cell>
          <cell r="AN293">
            <v>64</v>
          </cell>
        </row>
        <row r="294">
          <cell r="A294">
            <v>291</v>
          </cell>
          <cell r="B294">
            <v>752291</v>
          </cell>
          <cell r="C294" t="str">
            <v>GITA BUDHA MAGAR</v>
          </cell>
          <cell r="D294" t="str">
            <v>2060/02/05</v>
          </cell>
          <cell r="E294" t="str">
            <v>LARU BUDHA</v>
          </cell>
          <cell r="F294" t="str">
            <v>JYOTI BUDHA</v>
          </cell>
          <cell r="G294" t="str">
            <v>SISNE 6 RUKUM EAST</v>
          </cell>
          <cell r="H294">
            <v>30</v>
          </cell>
          <cell r="I294">
            <v>16</v>
          </cell>
          <cell r="J294">
            <v>46</v>
          </cell>
          <cell r="L294">
            <v>30</v>
          </cell>
          <cell r="M294">
            <v>18</v>
          </cell>
          <cell r="N294">
            <v>48</v>
          </cell>
          <cell r="P294">
            <v>40</v>
          </cell>
          <cell r="R294">
            <v>30</v>
          </cell>
          <cell r="S294">
            <v>20</v>
          </cell>
          <cell r="T294">
            <v>50</v>
          </cell>
          <cell r="V294">
            <v>30</v>
          </cell>
          <cell r="W294">
            <v>14</v>
          </cell>
          <cell r="X294">
            <v>44</v>
          </cell>
          <cell r="Z294">
            <v>13</v>
          </cell>
          <cell r="AA294">
            <v>10</v>
          </cell>
          <cell r="AB294">
            <v>23</v>
          </cell>
          <cell r="AD294">
            <v>10</v>
          </cell>
          <cell r="AE294">
            <v>14</v>
          </cell>
          <cell r="AF294">
            <v>24</v>
          </cell>
          <cell r="AH294">
            <v>20</v>
          </cell>
          <cell r="AI294">
            <v>38</v>
          </cell>
          <cell r="AJ294">
            <v>58</v>
          </cell>
          <cell r="AL294">
            <v>20</v>
          </cell>
          <cell r="AM294">
            <v>45</v>
          </cell>
          <cell r="AN294">
            <v>65</v>
          </cell>
        </row>
        <row r="295">
          <cell r="A295">
            <v>292</v>
          </cell>
          <cell r="B295">
            <v>752292</v>
          </cell>
          <cell r="C295" t="str">
            <v>HARK BAHADUR BUDHA MAGAR</v>
          </cell>
          <cell r="D295" t="str">
            <v>2060/04/14</v>
          </cell>
          <cell r="E295" t="str">
            <v>AMLAL BUDHA</v>
          </cell>
          <cell r="F295" t="str">
            <v>DHAN KUMARI BUDHA</v>
          </cell>
          <cell r="G295" t="str">
            <v>PARIBARTAN 4 ROLPA</v>
          </cell>
          <cell r="H295">
            <v>32</v>
          </cell>
          <cell r="I295">
            <v>18</v>
          </cell>
          <cell r="J295">
            <v>50</v>
          </cell>
          <cell r="L295">
            <v>30</v>
          </cell>
          <cell r="M295">
            <v>20</v>
          </cell>
          <cell r="N295">
            <v>50</v>
          </cell>
          <cell r="P295">
            <v>40</v>
          </cell>
          <cell r="R295">
            <v>32</v>
          </cell>
          <cell r="S295">
            <v>23</v>
          </cell>
          <cell r="T295">
            <v>55</v>
          </cell>
          <cell r="V295">
            <v>30</v>
          </cell>
          <cell r="W295">
            <v>15</v>
          </cell>
          <cell r="X295">
            <v>45</v>
          </cell>
          <cell r="Z295">
            <v>21</v>
          </cell>
          <cell r="AA295">
            <v>13</v>
          </cell>
          <cell r="AB295">
            <v>34</v>
          </cell>
          <cell r="AD295">
            <v>12</v>
          </cell>
          <cell r="AE295">
            <v>18</v>
          </cell>
          <cell r="AF295">
            <v>30</v>
          </cell>
          <cell r="AH295">
            <v>22</v>
          </cell>
          <cell r="AI295">
            <v>40</v>
          </cell>
          <cell r="AJ295">
            <v>62</v>
          </cell>
          <cell r="AL295">
            <v>20</v>
          </cell>
          <cell r="AM295">
            <v>42</v>
          </cell>
          <cell r="AN295">
            <v>62</v>
          </cell>
        </row>
        <row r="296">
          <cell r="A296">
            <v>293</v>
          </cell>
          <cell r="B296">
            <v>752293</v>
          </cell>
          <cell r="C296" t="str">
            <v>HARKMAN PUN MAGAR</v>
          </cell>
          <cell r="D296" t="str">
            <v>2060/03/26</v>
          </cell>
          <cell r="E296" t="str">
            <v>RUPLAL PUN</v>
          </cell>
          <cell r="F296" t="str">
            <v>MANMAYA PUN</v>
          </cell>
          <cell r="G296" t="str">
            <v>BHUME 9 RUKUM EAST</v>
          </cell>
          <cell r="H296">
            <v>42</v>
          </cell>
          <cell r="I296">
            <v>18</v>
          </cell>
          <cell r="J296">
            <v>60</v>
          </cell>
          <cell r="L296">
            <v>31</v>
          </cell>
          <cell r="M296">
            <v>20</v>
          </cell>
          <cell r="N296">
            <v>51</v>
          </cell>
          <cell r="P296">
            <v>40</v>
          </cell>
          <cell r="R296">
            <v>30</v>
          </cell>
          <cell r="S296">
            <v>20</v>
          </cell>
          <cell r="T296">
            <v>50</v>
          </cell>
          <cell r="V296">
            <v>30</v>
          </cell>
          <cell r="W296">
            <v>17</v>
          </cell>
          <cell r="X296">
            <v>47</v>
          </cell>
          <cell r="Z296">
            <v>27</v>
          </cell>
          <cell r="AA296">
            <v>18</v>
          </cell>
          <cell r="AB296">
            <v>45</v>
          </cell>
          <cell r="AD296">
            <v>10</v>
          </cell>
          <cell r="AE296">
            <v>14</v>
          </cell>
          <cell r="AF296">
            <v>24</v>
          </cell>
          <cell r="AH296">
            <v>20</v>
          </cell>
          <cell r="AI296">
            <v>40</v>
          </cell>
          <cell r="AJ296">
            <v>60</v>
          </cell>
          <cell r="AL296">
            <v>20</v>
          </cell>
          <cell r="AM296">
            <v>41</v>
          </cell>
          <cell r="AN296">
            <v>61</v>
          </cell>
        </row>
        <row r="297">
          <cell r="A297">
            <v>294</v>
          </cell>
          <cell r="B297">
            <v>752294</v>
          </cell>
          <cell r="C297" t="str">
            <v>HISILA KHADKA</v>
          </cell>
          <cell r="D297" t="str">
            <v>2060/10/17</v>
          </cell>
          <cell r="E297" t="str">
            <v>SHYAM BIKRAM KHADKA</v>
          </cell>
          <cell r="F297" t="str">
            <v>BHABANA KHADKA</v>
          </cell>
          <cell r="G297" t="str">
            <v>BHUME 9 RUKUM EAST</v>
          </cell>
          <cell r="H297">
            <v>38</v>
          </cell>
          <cell r="I297">
            <v>18</v>
          </cell>
          <cell r="J297">
            <v>56</v>
          </cell>
          <cell r="L297">
            <v>33</v>
          </cell>
          <cell r="M297">
            <v>21</v>
          </cell>
          <cell r="N297">
            <v>54</v>
          </cell>
          <cell r="P297">
            <v>40</v>
          </cell>
          <cell r="R297">
            <v>35</v>
          </cell>
          <cell r="S297">
            <v>22</v>
          </cell>
          <cell r="T297">
            <v>57</v>
          </cell>
          <cell r="V297">
            <v>30</v>
          </cell>
          <cell r="W297">
            <v>15</v>
          </cell>
          <cell r="X297">
            <v>45</v>
          </cell>
          <cell r="Z297">
            <v>20</v>
          </cell>
          <cell r="AA297">
            <v>16</v>
          </cell>
          <cell r="AB297">
            <v>36</v>
          </cell>
          <cell r="AD297">
            <v>14</v>
          </cell>
          <cell r="AE297">
            <v>17</v>
          </cell>
          <cell r="AF297">
            <v>31</v>
          </cell>
          <cell r="AH297">
            <v>24</v>
          </cell>
          <cell r="AI297">
            <v>41</v>
          </cell>
          <cell r="AJ297">
            <v>65</v>
          </cell>
          <cell r="AL297">
            <v>23</v>
          </cell>
          <cell r="AM297">
            <v>45</v>
          </cell>
          <cell r="AN297">
            <v>68</v>
          </cell>
        </row>
        <row r="298">
          <cell r="A298">
            <v>295</v>
          </cell>
          <cell r="B298">
            <v>752295</v>
          </cell>
          <cell r="C298" t="str">
            <v>HUKUM PARIYAR</v>
          </cell>
          <cell r="D298" t="str">
            <v>2060/03/08</v>
          </cell>
          <cell r="E298" t="str">
            <v>SARBAJIT DAMAI</v>
          </cell>
          <cell r="F298" t="str">
            <v>BISHNU DAMAI</v>
          </cell>
          <cell r="G298" t="str">
            <v>BHUME 9 RUKUM EAST</v>
          </cell>
          <cell r="H298">
            <v>37</v>
          </cell>
          <cell r="I298">
            <v>16</v>
          </cell>
          <cell r="J298">
            <v>53</v>
          </cell>
          <cell r="L298">
            <v>38</v>
          </cell>
          <cell r="M298">
            <v>22</v>
          </cell>
          <cell r="N298">
            <v>60</v>
          </cell>
          <cell r="P298">
            <v>40</v>
          </cell>
          <cell r="R298">
            <v>30</v>
          </cell>
          <cell r="S298">
            <v>20</v>
          </cell>
          <cell r="T298">
            <v>50</v>
          </cell>
          <cell r="V298">
            <v>30</v>
          </cell>
          <cell r="W298">
            <v>12</v>
          </cell>
          <cell r="X298">
            <v>42</v>
          </cell>
          <cell r="Z298">
            <v>15</v>
          </cell>
          <cell r="AA298">
            <v>12</v>
          </cell>
          <cell r="AB298">
            <v>27</v>
          </cell>
          <cell r="AD298">
            <v>12</v>
          </cell>
          <cell r="AE298">
            <v>14</v>
          </cell>
          <cell r="AF298">
            <v>26</v>
          </cell>
          <cell r="AH298">
            <v>20</v>
          </cell>
          <cell r="AI298">
            <v>40</v>
          </cell>
          <cell r="AJ298">
            <v>60</v>
          </cell>
          <cell r="AL298">
            <v>20</v>
          </cell>
          <cell r="AM298">
            <v>42</v>
          </cell>
          <cell r="AN298">
            <v>62</v>
          </cell>
        </row>
        <row r="299">
          <cell r="A299">
            <v>296</v>
          </cell>
          <cell r="B299">
            <v>752296</v>
          </cell>
          <cell r="C299" t="str">
            <v>JANAK B.K.</v>
          </cell>
          <cell r="D299" t="str">
            <v>2059/03/17</v>
          </cell>
          <cell r="E299" t="str">
            <v>ASPUR KAMI</v>
          </cell>
          <cell r="F299" t="str">
            <v>BHEUMATI KAMI</v>
          </cell>
          <cell r="G299" t="str">
            <v>BHUME 9 RUKUM EAST</v>
          </cell>
          <cell r="H299">
            <v>30</v>
          </cell>
          <cell r="I299">
            <v>16</v>
          </cell>
          <cell r="J299">
            <v>46</v>
          </cell>
          <cell r="L299">
            <v>30</v>
          </cell>
          <cell r="M299">
            <v>20</v>
          </cell>
          <cell r="N299">
            <v>50</v>
          </cell>
          <cell r="P299">
            <v>40</v>
          </cell>
          <cell r="R299">
            <v>30</v>
          </cell>
          <cell r="S299">
            <v>20</v>
          </cell>
          <cell r="T299">
            <v>50</v>
          </cell>
          <cell r="V299">
            <v>30</v>
          </cell>
          <cell r="W299">
            <v>11</v>
          </cell>
          <cell r="X299">
            <v>41</v>
          </cell>
          <cell r="Z299">
            <v>18</v>
          </cell>
          <cell r="AA299">
            <v>13</v>
          </cell>
          <cell r="AB299">
            <v>31</v>
          </cell>
          <cell r="AD299">
            <v>10</v>
          </cell>
          <cell r="AE299">
            <v>17</v>
          </cell>
          <cell r="AF299">
            <v>27</v>
          </cell>
          <cell r="AH299">
            <v>20</v>
          </cell>
          <cell r="AI299">
            <v>35</v>
          </cell>
          <cell r="AJ299">
            <v>55</v>
          </cell>
          <cell r="AL299">
            <v>20</v>
          </cell>
          <cell r="AM299">
            <v>46</v>
          </cell>
          <cell r="AN299">
            <v>66</v>
          </cell>
        </row>
        <row r="300">
          <cell r="A300">
            <v>297</v>
          </cell>
          <cell r="B300">
            <v>752297</v>
          </cell>
          <cell r="C300" t="str">
            <v>JANAKI MAHAR</v>
          </cell>
          <cell r="D300" t="str">
            <v>2061/02/01</v>
          </cell>
          <cell r="E300" t="str">
            <v>MOTIRAM KAMI</v>
          </cell>
          <cell r="F300" t="str">
            <v>MAN KUMARI KAMI</v>
          </cell>
          <cell r="G300" t="str">
            <v>BHUME 9 RUKUM EAST</v>
          </cell>
          <cell r="H300">
            <v>34</v>
          </cell>
          <cell r="I300">
            <v>16</v>
          </cell>
          <cell r="J300">
            <v>50</v>
          </cell>
          <cell r="L300">
            <v>30</v>
          </cell>
          <cell r="M300">
            <v>15</v>
          </cell>
          <cell r="N300">
            <v>45</v>
          </cell>
          <cell r="P300">
            <v>40</v>
          </cell>
          <cell r="R300">
            <v>30</v>
          </cell>
          <cell r="S300">
            <v>22</v>
          </cell>
          <cell r="T300">
            <v>52</v>
          </cell>
          <cell r="V300">
            <v>30</v>
          </cell>
          <cell r="W300">
            <v>10</v>
          </cell>
          <cell r="X300">
            <v>40</v>
          </cell>
          <cell r="Z300">
            <v>19</v>
          </cell>
          <cell r="AA300">
            <v>13</v>
          </cell>
          <cell r="AB300">
            <v>32</v>
          </cell>
          <cell r="AD300">
            <v>11</v>
          </cell>
          <cell r="AE300">
            <v>17</v>
          </cell>
          <cell r="AF300">
            <v>28</v>
          </cell>
          <cell r="AH300">
            <v>20</v>
          </cell>
          <cell r="AI300">
            <v>40</v>
          </cell>
          <cell r="AJ300">
            <v>60</v>
          </cell>
          <cell r="AL300">
            <v>22</v>
          </cell>
          <cell r="AM300">
            <v>42</v>
          </cell>
          <cell r="AN300">
            <v>64</v>
          </cell>
        </row>
        <row r="301">
          <cell r="A301">
            <v>298</v>
          </cell>
          <cell r="B301">
            <v>752298</v>
          </cell>
          <cell r="C301" t="str">
            <v>JUNMALI ROKA MAGAR</v>
          </cell>
          <cell r="D301" t="str">
            <v>2058/03/15</v>
          </cell>
          <cell r="E301" t="str">
            <v>DHANLAL ROKA</v>
          </cell>
          <cell r="F301" t="str">
            <v>LALITA ROKA</v>
          </cell>
          <cell r="G301" t="str">
            <v>BHUME 9 RUKUM EAST</v>
          </cell>
          <cell r="H301">
            <v>30</v>
          </cell>
          <cell r="I301">
            <v>18</v>
          </cell>
          <cell r="J301">
            <v>48</v>
          </cell>
          <cell r="L301">
            <v>30</v>
          </cell>
          <cell r="M301">
            <v>20</v>
          </cell>
          <cell r="N301">
            <v>50</v>
          </cell>
          <cell r="P301">
            <v>40</v>
          </cell>
          <cell r="R301">
            <v>30</v>
          </cell>
          <cell r="S301">
            <v>22</v>
          </cell>
          <cell r="T301">
            <v>52</v>
          </cell>
          <cell r="V301">
            <v>30</v>
          </cell>
          <cell r="W301">
            <v>10</v>
          </cell>
          <cell r="X301">
            <v>40</v>
          </cell>
          <cell r="Z301">
            <v>18</v>
          </cell>
          <cell r="AA301">
            <v>13</v>
          </cell>
          <cell r="AB301">
            <v>31</v>
          </cell>
          <cell r="AD301">
            <v>10</v>
          </cell>
          <cell r="AE301">
            <v>17</v>
          </cell>
          <cell r="AF301">
            <v>27</v>
          </cell>
          <cell r="AH301">
            <v>20</v>
          </cell>
          <cell r="AI301">
            <v>40</v>
          </cell>
          <cell r="AJ301">
            <v>60</v>
          </cell>
          <cell r="AL301">
            <v>20</v>
          </cell>
          <cell r="AM301">
            <v>43</v>
          </cell>
          <cell r="AN301">
            <v>63</v>
          </cell>
        </row>
        <row r="302">
          <cell r="A302">
            <v>299</v>
          </cell>
          <cell r="B302">
            <v>752299</v>
          </cell>
          <cell r="C302" t="str">
            <v>KAMAL PUN MAGAR</v>
          </cell>
          <cell r="D302" t="str">
            <v>2060/09/06</v>
          </cell>
          <cell r="E302" t="str">
            <v>DEURAM PUN</v>
          </cell>
          <cell r="F302" t="str">
            <v>DHULU PUN</v>
          </cell>
          <cell r="G302" t="str">
            <v>BHUME 9 RUKUM EAST</v>
          </cell>
          <cell r="H302">
            <v>30</v>
          </cell>
          <cell r="I302">
            <v>18</v>
          </cell>
          <cell r="J302">
            <v>48</v>
          </cell>
          <cell r="L302">
            <v>30</v>
          </cell>
          <cell r="M302">
            <v>20</v>
          </cell>
          <cell r="N302">
            <v>50</v>
          </cell>
          <cell r="P302">
            <v>40</v>
          </cell>
          <cell r="R302">
            <v>30</v>
          </cell>
          <cell r="S302">
            <v>20</v>
          </cell>
          <cell r="T302">
            <v>50</v>
          </cell>
          <cell r="V302">
            <v>30</v>
          </cell>
          <cell r="W302">
            <v>10</v>
          </cell>
          <cell r="X302">
            <v>40</v>
          </cell>
          <cell r="Z302">
            <v>14</v>
          </cell>
          <cell r="AA302">
            <v>11</v>
          </cell>
          <cell r="AB302">
            <v>25</v>
          </cell>
          <cell r="AD302">
            <v>10</v>
          </cell>
          <cell r="AE302">
            <v>16</v>
          </cell>
          <cell r="AF302">
            <v>26</v>
          </cell>
          <cell r="AH302">
            <v>20</v>
          </cell>
          <cell r="AI302">
            <v>35</v>
          </cell>
          <cell r="AJ302">
            <v>55</v>
          </cell>
          <cell r="AL302">
            <v>20</v>
          </cell>
          <cell r="AM302">
            <v>45</v>
          </cell>
          <cell r="AN302">
            <v>65</v>
          </cell>
        </row>
        <row r="303">
          <cell r="A303">
            <v>300</v>
          </cell>
          <cell r="B303">
            <v>752300</v>
          </cell>
          <cell r="C303" t="str">
            <v>KAMAL ROKA MAGAR</v>
          </cell>
          <cell r="D303" t="str">
            <v>2057/08/23</v>
          </cell>
          <cell r="E303" t="str">
            <v>KHARKRAJ ROKA</v>
          </cell>
          <cell r="F303" t="str">
            <v>JUNSARA ROKA</v>
          </cell>
          <cell r="G303" t="str">
            <v>BHUME 9 RUKUM EAST</v>
          </cell>
          <cell r="H303">
            <v>30</v>
          </cell>
          <cell r="I303">
            <v>19</v>
          </cell>
          <cell r="J303">
            <v>49</v>
          </cell>
          <cell r="L303">
            <v>30</v>
          </cell>
          <cell r="M303">
            <v>21</v>
          </cell>
          <cell r="N303">
            <v>51</v>
          </cell>
          <cell r="P303">
            <v>40</v>
          </cell>
          <cell r="R303">
            <v>30</v>
          </cell>
          <cell r="S303">
            <v>23</v>
          </cell>
          <cell r="T303">
            <v>53</v>
          </cell>
          <cell r="V303">
            <v>30</v>
          </cell>
          <cell r="W303">
            <v>13</v>
          </cell>
          <cell r="X303">
            <v>43</v>
          </cell>
          <cell r="Z303">
            <v>19</v>
          </cell>
          <cell r="AA303">
            <v>13</v>
          </cell>
          <cell r="AB303">
            <v>32</v>
          </cell>
          <cell r="AD303">
            <v>12</v>
          </cell>
          <cell r="AE303">
            <v>15</v>
          </cell>
          <cell r="AF303">
            <v>27</v>
          </cell>
          <cell r="AH303">
            <v>20</v>
          </cell>
          <cell r="AI303">
            <v>38</v>
          </cell>
          <cell r="AJ303">
            <v>58</v>
          </cell>
          <cell r="AL303">
            <v>20</v>
          </cell>
          <cell r="AM303">
            <v>42</v>
          </cell>
          <cell r="AN303">
            <v>62</v>
          </cell>
        </row>
        <row r="304">
          <cell r="A304">
            <v>301</v>
          </cell>
          <cell r="B304">
            <v>752301</v>
          </cell>
          <cell r="C304" t="str">
            <v>KAMALA ROKA MAGAR</v>
          </cell>
          <cell r="D304" t="str">
            <v>2060/02/10</v>
          </cell>
          <cell r="E304" t="str">
            <v>HAST BAHADUR ROKA</v>
          </cell>
          <cell r="F304" t="str">
            <v>HASTIRA ROKA</v>
          </cell>
          <cell r="G304" t="str">
            <v>PARIBARTAN 4 ROLPA</v>
          </cell>
          <cell r="H304">
            <v>38</v>
          </cell>
          <cell r="I304">
            <v>18</v>
          </cell>
          <cell r="J304">
            <v>56</v>
          </cell>
          <cell r="L304">
            <v>30</v>
          </cell>
          <cell r="M304">
            <v>20</v>
          </cell>
          <cell r="N304">
            <v>50</v>
          </cell>
          <cell r="P304">
            <v>40</v>
          </cell>
          <cell r="R304">
            <v>33</v>
          </cell>
          <cell r="S304">
            <v>23</v>
          </cell>
          <cell r="T304">
            <v>56</v>
          </cell>
          <cell r="V304">
            <v>30</v>
          </cell>
          <cell r="W304">
            <v>17</v>
          </cell>
          <cell r="X304">
            <v>47</v>
          </cell>
          <cell r="Z304">
            <v>21</v>
          </cell>
          <cell r="AA304">
            <v>13</v>
          </cell>
          <cell r="AB304">
            <v>34</v>
          </cell>
          <cell r="AD304">
            <v>11</v>
          </cell>
          <cell r="AE304">
            <v>17</v>
          </cell>
          <cell r="AF304">
            <v>28</v>
          </cell>
          <cell r="AH304">
            <v>23</v>
          </cell>
          <cell r="AI304">
            <v>40</v>
          </cell>
          <cell r="AJ304">
            <v>63</v>
          </cell>
          <cell r="AL304">
            <v>20</v>
          </cell>
          <cell r="AM304">
            <v>43</v>
          </cell>
          <cell r="AN304">
            <v>63</v>
          </cell>
        </row>
        <row r="305">
          <cell r="A305">
            <v>302</v>
          </cell>
          <cell r="B305">
            <v>752302</v>
          </cell>
          <cell r="C305" t="str">
            <v>KHADAK KHADKA</v>
          </cell>
          <cell r="D305" t="str">
            <v>2059/01/21</v>
          </cell>
          <cell r="E305" t="str">
            <v>CHANKHA BAHADUR KHADKA</v>
          </cell>
          <cell r="F305" t="str">
            <v>PANCHAKALA KHADKA</v>
          </cell>
          <cell r="G305" t="str">
            <v>BHUME 9 RUKUM EAST</v>
          </cell>
          <cell r="H305">
            <v>30</v>
          </cell>
          <cell r="I305">
            <v>16</v>
          </cell>
          <cell r="J305">
            <v>46</v>
          </cell>
          <cell r="L305">
            <v>30</v>
          </cell>
          <cell r="M305">
            <v>15</v>
          </cell>
          <cell r="N305">
            <v>45</v>
          </cell>
          <cell r="P305">
            <v>40</v>
          </cell>
          <cell r="R305">
            <v>30</v>
          </cell>
          <cell r="S305">
            <v>20</v>
          </cell>
          <cell r="T305">
            <v>50</v>
          </cell>
          <cell r="V305">
            <v>30</v>
          </cell>
          <cell r="W305">
            <v>13</v>
          </cell>
          <cell r="X305">
            <v>43</v>
          </cell>
          <cell r="Z305">
            <v>19</v>
          </cell>
          <cell r="AA305">
            <v>13</v>
          </cell>
          <cell r="AB305">
            <v>32</v>
          </cell>
          <cell r="AD305">
            <v>10</v>
          </cell>
          <cell r="AE305">
            <v>17</v>
          </cell>
          <cell r="AF305">
            <v>27</v>
          </cell>
          <cell r="AH305">
            <v>20</v>
          </cell>
          <cell r="AI305">
            <v>38</v>
          </cell>
          <cell r="AJ305">
            <v>58</v>
          </cell>
          <cell r="AL305">
            <v>20</v>
          </cell>
          <cell r="AM305">
            <v>41</v>
          </cell>
          <cell r="AN305">
            <v>61</v>
          </cell>
        </row>
        <row r="306">
          <cell r="A306">
            <v>303</v>
          </cell>
          <cell r="B306">
            <v>752303</v>
          </cell>
          <cell r="C306" t="str">
            <v>KOPILA GHARTI MAGAR</v>
          </cell>
          <cell r="D306" t="str">
            <v>2062/11/05</v>
          </cell>
          <cell r="E306" t="str">
            <v>DURGA BAHADUR GHARTI</v>
          </cell>
          <cell r="F306" t="str">
            <v>SHARMILA GHARTI</v>
          </cell>
          <cell r="G306" t="str">
            <v>PARIBARTAN 4 ROLPA</v>
          </cell>
          <cell r="H306">
            <v>38</v>
          </cell>
          <cell r="I306">
            <v>19</v>
          </cell>
          <cell r="J306">
            <v>57</v>
          </cell>
          <cell r="L306">
            <v>30</v>
          </cell>
          <cell r="M306">
            <v>15</v>
          </cell>
          <cell r="N306">
            <v>45</v>
          </cell>
          <cell r="P306">
            <v>40</v>
          </cell>
          <cell r="R306">
            <v>30</v>
          </cell>
          <cell r="S306">
            <v>23</v>
          </cell>
          <cell r="T306">
            <v>53</v>
          </cell>
          <cell r="V306">
            <v>30</v>
          </cell>
          <cell r="W306">
            <v>16</v>
          </cell>
          <cell r="X306">
            <v>46</v>
          </cell>
          <cell r="Z306">
            <v>16</v>
          </cell>
          <cell r="AA306">
            <v>13</v>
          </cell>
          <cell r="AB306">
            <v>29</v>
          </cell>
          <cell r="AD306">
            <v>13</v>
          </cell>
          <cell r="AE306">
            <v>19</v>
          </cell>
          <cell r="AF306">
            <v>32</v>
          </cell>
          <cell r="AH306">
            <v>22</v>
          </cell>
          <cell r="AI306">
            <v>40</v>
          </cell>
          <cell r="AJ306">
            <v>62</v>
          </cell>
          <cell r="AL306">
            <v>20</v>
          </cell>
          <cell r="AM306">
            <v>43</v>
          </cell>
          <cell r="AN306">
            <v>63</v>
          </cell>
        </row>
        <row r="307">
          <cell r="A307">
            <v>304</v>
          </cell>
          <cell r="B307">
            <v>752304</v>
          </cell>
          <cell r="C307" t="str">
            <v>KUSHLOV PUN MAGAR</v>
          </cell>
          <cell r="D307" t="str">
            <v>2062/10/14</v>
          </cell>
          <cell r="E307" t="str">
            <v>DHAN BAHADUR PUN</v>
          </cell>
          <cell r="F307" t="str">
            <v>GAUSARI PUN</v>
          </cell>
          <cell r="G307" t="str">
            <v>BHUME 9 RUKUM EAST</v>
          </cell>
          <cell r="H307">
            <v>37</v>
          </cell>
          <cell r="I307">
            <v>18</v>
          </cell>
          <cell r="J307">
            <v>55</v>
          </cell>
          <cell r="L307">
            <v>30</v>
          </cell>
          <cell r="M307">
            <v>20</v>
          </cell>
          <cell r="N307">
            <v>50</v>
          </cell>
          <cell r="P307">
            <v>40</v>
          </cell>
          <cell r="R307">
            <v>30</v>
          </cell>
          <cell r="S307">
            <v>20</v>
          </cell>
          <cell r="T307">
            <v>50</v>
          </cell>
          <cell r="V307">
            <v>30</v>
          </cell>
          <cell r="W307">
            <v>18</v>
          </cell>
          <cell r="X307">
            <v>48</v>
          </cell>
          <cell r="Z307">
            <v>24</v>
          </cell>
          <cell r="AA307">
            <v>17</v>
          </cell>
          <cell r="AB307">
            <v>41</v>
          </cell>
          <cell r="AD307">
            <v>13</v>
          </cell>
          <cell r="AE307">
            <v>17</v>
          </cell>
          <cell r="AF307">
            <v>30</v>
          </cell>
          <cell r="AH307">
            <v>20</v>
          </cell>
          <cell r="AI307">
            <v>35</v>
          </cell>
          <cell r="AJ307">
            <v>55</v>
          </cell>
          <cell r="AL307">
            <v>31</v>
          </cell>
          <cell r="AM307">
            <v>47</v>
          </cell>
          <cell r="AN307">
            <v>78</v>
          </cell>
        </row>
        <row r="308">
          <cell r="A308">
            <v>305</v>
          </cell>
          <cell r="B308">
            <v>752305</v>
          </cell>
          <cell r="C308" t="str">
            <v>LALIT DAHAL</v>
          </cell>
          <cell r="D308" t="str">
            <v>2062/12/27</v>
          </cell>
          <cell r="E308" t="str">
            <v>DEBILAL KHATRI</v>
          </cell>
          <cell r="F308" t="str">
            <v>ANITA K.C.</v>
          </cell>
          <cell r="G308" t="str">
            <v>BHUME 9 RUKUM EAST</v>
          </cell>
          <cell r="H308">
            <v>30</v>
          </cell>
          <cell r="I308">
            <v>16</v>
          </cell>
          <cell r="J308">
            <v>46</v>
          </cell>
          <cell r="L308">
            <v>38</v>
          </cell>
          <cell r="M308">
            <v>22</v>
          </cell>
          <cell r="N308">
            <v>60</v>
          </cell>
          <cell r="P308">
            <v>40</v>
          </cell>
          <cell r="R308">
            <v>30</v>
          </cell>
          <cell r="S308">
            <v>20</v>
          </cell>
          <cell r="T308">
            <v>50</v>
          </cell>
          <cell r="V308">
            <v>30</v>
          </cell>
          <cell r="W308">
            <v>13</v>
          </cell>
          <cell r="X308">
            <v>43</v>
          </cell>
          <cell r="Z308">
            <v>13</v>
          </cell>
          <cell r="AA308">
            <v>10</v>
          </cell>
          <cell r="AB308">
            <v>23</v>
          </cell>
          <cell r="AD308">
            <v>10</v>
          </cell>
          <cell r="AE308">
            <v>14</v>
          </cell>
          <cell r="AF308">
            <v>24</v>
          </cell>
          <cell r="AH308">
            <v>20</v>
          </cell>
          <cell r="AI308">
            <v>40</v>
          </cell>
          <cell r="AJ308">
            <v>60</v>
          </cell>
          <cell r="AL308">
            <v>20</v>
          </cell>
          <cell r="AM308">
            <v>46</v>
          </cell>
          <cell r="AN308">
            <v>66</v>
          </cell>
        </row>
        <row r="309">
          <cell r="A309">
            <v>306</v>
          </cell>
          <cell r="B309">
            <v>752306</v>
          </cell>
          <cell r="C309" t="str">
            <v>LAXMI B.K.</v>
          </cell>
          <cell r="D309" t="str">
            <v>2059/02/29</v>
          </cell>
          <cell r="E309" t="str">
            <v>PURNA B.K.</v>
          </cell>
          <cell r="F309" t="str">
            <v>MAISARI B.K.</v>
          </cell>
          <cell r="G309" t="str">
            <v>BHUME 9 RUKUM EAST</v>
          </cell>
          <cell r="H309">
            <v>34</v>
          </cell>
          <cell r="I309">
            <v>18</v>
          </cell>
          <cell r="J309">
            <v>52</v>
          </cell>
          <cell r="L309">
            <v>30</v>
          </cell>
          <cell r="M309">
            <v>20</v>
          </cell>
          <cell r="N309">
            <v>50</v>
          </cell>
          <cell r="P309">
            <v>40</v>
          </cell>
          <cell r="R309">
            <v>34</v>
          </cell>
          <cell r="S309">
            <v>23</v>
          </cell>
          <cell r="T309">
            <v>57</v>
          </cell>
          <cell r="V309">
            <v>31</v>
          </cell>
          <cell r="W309">
            <v>19</v>
          </cell>
          <cell r="X309">
            <v>50</v>
          </cell>
          <cell r="Z309">
            <v>21</v>
          </cell>
          <cell r="AA309">
            <v>13</v>
          </cell>
          <cell r="AB309">
            <v>34</v>
          </cell>
          <cell r="AD309">
            <v>15</v>
          </cell>
          <cell r="AE309">
            <v>18</v>
          </cell>
          <cell r="AF309">
            <v>33</v>
          </cell>
          <cell r="AH309">
            <v>20</v>
          </cell>
          <cell r="AI309">
            <v>40</v>
          </cell>
          <cell r="AJ309">
            <v>60</v>
          </cell>
          <cell r="AL309">
            <v>20</v>
          </cell>
          <cell r="AM309">
            <v>43</v>
          </cell>
          <cell r="AN309">
            <v>63</v>
          </cell>
        </row>
        <row r="310">
          <cell r="A310">
            <v>307</v>
          </cell>
          <cell r="B310">
            <v>752307</v>
          </cell>
          <cell r="C310" t="str">
            <v>LOVKUSH PUN MAGAR</v>
          </cell>
          <cell r="D310" t="str">
            <v>2062/10/14</v>
          </cell>
          <cell r="E310" t="str">
            <v>DHAN BAHADUR PUN</v>
          </cell>
          <cell r="F310" t="str">
            <v>GAUSARI PUN</v>
          </cell>
          <cell r="G310" t="str">
            <v>BHUME 9 RUKUM EAST</v>
          </cell>
          <cell r="H310">
            <v>49</v>
          </cell>
          <cell r="I310">
            <v>21</v>
          </cell>
          <cell r="J310">
            <v>70</v>
          </cell>
          <cell r="L310">
            <v>43</v>
          </cell>
          <cell r="M310">
            <v>23</v>
          </cell>
          <cell r="N310">
            <v>66</v>
          </cell>
          <cell r="P310">
            <v>45</v>
          </cell>
          <cell r="R310">
            <v>35</v>
          </cell>
          <cell r="S310">
            <v>23</v>
          </cell>
          <cell r="T310">
            <v>58</v>
          </cell>
          <cell r="V310">
            <v>30</v>
          </cell>
          <cell r="W310">
            <v>21</v>
          </cell>
          <cell r="X310">
            <v>51</v>
          </cell>
          <cell r="Z310">
            <v>24</v>
          </cell>
          <cell r="AA310">
            <v>17</v>
          </cell>
          <cell r="AB310">
            <v>41</v>
          </cell>
          <cell r="AD310">
            <v>16</v>
          </cell>
          <cell r="AE310">
            <v>20</v>
          </cell>
          <cell r="AF310">
            <v>36</v>
          </cell>
          <cell r="AH310">
            <v>25</v>
          </cell>
          <cell r="AI310">
            <v>41</v>
          </cell>
          <cell r="AJ310">
            <v>66</v>
          </cell>
          <cell r="AL310">
            <v>36</v>
          </cell>
          <cell r="AM310">
            <v>47</v>
          </cell>
          <cell r="AN310">
            <v>83</v>
          </cell>
        </row>
        <row r="311">
          <cell r="A311">
            <v>308</v>
          </cell>
          <cell r="B311">
            <v>752308</v>
          </cell>
          <cell r="C311" t="str">
            <v>MAHENDRA AMAR PUN MAGAR</v>
          </cell>
          <cell r="D311" t="str">
            <v>2061/04/05</v>
          </cell>
          <cell r="E311" t="str">
            <v>SHER BAHADUR PUN</v>
          </cell>
          <cell r="F311" t="str">
            <v>TULASI PUN</v>
          </cell>
          <cell r="G311" t="str">
            <v>BHUME 9 RUKUM EAST</v>
          </cell>
          <cell r="H311">
            <v>30</v>
          </cell>
          <cell r="I311">
            <v>16</v>
          </cell>
          <cell r="J311">
            <v>46</v>
          </cell>
          <cell r="L311">
            <v>30</v>
          </cell>
          <cell r="M311">
            <v>20</v>
          </cell>
          <cell r="N311">
            <v>50</v>
          </cell>
          <cell r="P311">
            <v>40</v>
          </cell>
          <cell r="R311">
            <v>30</v>
          </cell>
          <cell r="S311">
            <v>23</v>
          </cell>
          <cell r="T311">
            <v>53</v>
          </cell>
          <cell r="V311">
            <v>30</v>
          </cell>
          <cell r="W311">
            <v>18</v>
          </cell>
          <cell r="X311">
            <v>48</v>
          </cell>
          <cell r="Z311">
            <v>21</v>
          </cell>
          <cell r="AA311">
            <v>15</v>
          </cell>
          <cell r="AB311">
            <v>36</v>
          </cell>
          <cell r="AD311">
            <v>14</v>
          </cell>
          <cell r="AE311">
            <v>16</v>
          </cell>
          <cell r="AF311">
            <v>30</v>
          </cell>
          <cell r="AH311">
            <v>22</v>
          </cell>
          <cell r="AI311">
            <v>40</v>
          </cell>
          <cell r="AJ311">
            <v>62</v>
          </cell>
          <cell r="AL311">
            <v>22</v>
          </cell>
          <cell r="AM311">
            <v>44</v>
          </cell>
          <cell r="AN311">
            <v>66</v>
          </cell>
        </row>
        <row r="312">
          <cell r="A312">
            <v>309</v>
          </cell>
          <cell r="B312">
            <v>752309</v>
          </cell>
          <cell r="C312" t="str">
            <v>MAN KUMARI B.K.</v>
          </cell>
          <cell r="D312" t="str">
            <v>2060/03/10</v>
          </cell>
          <cell r="E312" t="str">
            <v>GAME KAMI</v>
          </cell>
          <cell r="F312" t="str">
            <v>HASTKALA B.K.</v>
          </cell>
          <cell r="G312" t="str">
            <v>BHUME 9 RUKUM EAST</v>
          </cell>
          <cell r="H312">
            <v>41</v>
          </cell>
          <cell r="I312">
            <v>19</v>
          </cell>
          <cell r="J312">
            <v>60</v>
          </cell>
          <cell r="L312">
            <v>30</v>
          </cell>
          <cell r="M312">
            <v>20</v>
          </cell>
          <cell r="N312">
            <v>50</v>
          </cell>
          <cell r="P312">
            <v>40</v>
          </cell>
          <cell r="R312">
            <v>30</v>
          </cell>
          <cell r="S312">
            <v>20</v>
          </cell>
          <cell r="T312">
            <v>50</v>
          </cell>
          <cell r="V312">
            <v>30</v>
          </cell>
          <cell r="W312">
            <v>19</v>
          </cell>
          <cell r="X312">
            <v>49</v>
          </cell>
          <cell r="Z312">
            <v>21</v>
          </cell>
          <cell r="AA312">
            <v>15</v>
          </cell>
          <cell r="AB312">
            <v>36</v>
          </cell>
          <cell r="AD312">
            <v>12</v>
          </cell>
          <cell r="AE312">
            <v>18</v>
          </cell>
          <cell r="AF312">
            <v>30</v>
          </cell>
          <cell r="AH312">
            <v>20</v>
          </cell>
          <cell r="AI312">
            <v>40</v>
          </cell>
          <cell r="AJ312">
            <v>60</v>
          </cell>
          <cell r="AL312">
            <v>20</v>
          </cell>
          <cell r="AM312">
            <v>40</v>
          </cell>
          <cell r="AN312">
            <v>60</v>
          </cell>
        </row>
        <row r="313">
          <cell r="A313">
            <v>310</v>
          </cell>
          <cell r="B313">
            <v>752310</v>
          </cell>
          <cell r="C313" t="str">
            <v>MAN KUMARI PUN MAGAR</v>
          </cell>
          <cell r="D313" t="str">
            <v>2059/07/13</v>
          </cell>
          <cell r="E313" t="str">
            <v>KUL BAHADUR PUN</v>
          </cell>
          <cell r="F313" t="str">
            <v>KALSARI PUN</v>
          </cell>
          <cell r="G313" t="str">
            <v>BHUME 9 RUKUM EAST</v>
          </cell>
          <cell r="H313">
            <v>30</v>
          </cell>
          <cell r="I313">
            <v>16</v>
          </cell>
          <cell r="J313">
            <v>46</v>
          </cell>
          <cell r="L313">
            <v>30</v>
          </cell>
          <cell r="M313">
            <v>20</v>
          </cell>
          <cell r="N313">
            <v>50</v>
          </cell>
          <cell r="P313">
            <v>40</v>
          </cell>
          <cell r="R313">
            <v>30</v>
          </cell>
          <cell r="S313">
            <v>23</v>
          </cell>
          <cell r="T313">
            <v>53</v>
          </cell>
          <cell r="V313">
            <v>30</v>
          </cell>
          <cell r="W313">
            <v>20</v>
          </cell>
          <cell r="X313">
            <v>50</v>
          </cell>
          <cell r="Z313">
            <v>22</v>
          </cell>
          <cell r="AA313">
            <v>16</v>
          </cell>
          <cell r="AB313">
            <v>38</v>
          </cell>
          <cell r="AD313">
            <v>15</v>
          </cell>
          <cell r="AE313">
            <v>18</v>
          </cell>
          <cell r="AF313">
            <v>33</v>
          </cell>
          <cell r="AH313">
            <v>21</v>
          </cell>
          <cell r="AI313">
            <v>40</v>
          </cell>
          <cell r="AJ313">
            <v>61</v>
          </cell>
          <cell r="AL313">
            <v>20</v>
          </cell>
          <cell r="AM313">
            <v>44</v>
          </cell>
          <cell r="AN313">
            <v>64</v>
          </cell>
        </row>
        <row r="314">
          <cell r="A314">
            <v>311</v>
          </cell>
          <cell r="B314">
            <v>752311</v>
          </cell>
          <cell r="C314" t="str">
            <v>MANMAYA PUN MAGAR</v>
          </cell>
          <cell r="D314" t="str">
            <v>2060/07/25</v>
          </cell>
          <cell r="E314" t="str">
            <v>RESHAM PUN</v>
          </cell>
          <cell r="F314" t="str">
            <v>SUNITA PUN</v>
          </cell>
          <cell r="G314" t="str">
            <v>BHUME 9 RUKUM EAST</v>
          </cell>
          <cell r="H314">
            <v>30</v>
          </cell>
          <cell r="I314">
            <v>16</v>
          </cell>
          <cell r="J314">
            <v>46</v>
          </cell>
          <cell r="L314">
            <v>30</v>
          </cell>
          <cell r="M314">
            <v>21</v>
          </cell>
          <cell r="N314">
            <v>51</v>
          </cell>
          <cell r="P314">
            <v>40</v>
          </cell>
          <cell r="R314">
            <v>30</v>
          </cell>
          <cell r="S314">
            <v>23</v>
          </cell>
          <cell r="T314">
            <v>53</v>
          </cell>
          <cell r="V314">
            <v>30</v>
          </cell>
          <cell r="W314">
            <v>19</v>
          </cell>
          <cell r="X314">
            <v>49</v>
          </cell>
          <cell r="Z314">
            <v>20</v>
          </cell>
          <cell r="AA314">
            <v>14</v>
          </cell>
          <cell r="AB314">
            <v>34</v>
          </cell>
          <cell r="AD314">
            <v>12</v>
          </cell>
          <cell r="AE314">
            <v>17</v>
          </cell>
          <cell r="AF314">
            <v>29</v>
          </cell>
          <cell r="AH314">
            <v>20</v>
          </cell>
          <cell r="AI314">
            <v>38</v>
          </cell>
          <cell r="AJ314">
            <v>58</v>
          </cell>
          <cell r="AL314">
            <v>20</v>
          </cell>
          <cell r="AM314">
            <v>42</v>
          </cell>
          <cell r="AN314">
            <v>62</v>
          </cell>
        </row>
        <row r="315">
          <cell r="A315">
            <v>312</v>
          </cell>
          <cell r="B315">
            <v>752312</v>
          </cell>
          <cell r="C315" t="str">
            <v>MANISHA BUDHA MAGAR</v>
          </cell>
          <cell r="D315" t="str">
            <v>2058/04/17</v>
          </cell>
          <cell r="E315" t="str">
            <v>PANCHA BAHADUR BUDHA</v>
          </cell>
          <cell r="F315" t="str">
            <v>PABITRA BUDHA</v>
          </cell>
          <cell r="G315" t="str">
            <v>PARIBARTAN 4 ROLPA</v>
          </cell>
          <cell r="H315">
            <v>34</v>
          </cell>
          <cell r="I315">
            <v>17</v>
          </cell>
          <cell r="J315">
            <v>51</v>
          </cell>
          <cell r="L315">
            <v>30</v>
          </cell>
          <cell r="M315">
            <v>21</v>
          </cell>
          <cell r="N315">
            <v>51</v>
          </cell>
          <cell r="P315">
            <v>40</v>
          </cell>
          <cell r="R315">
            <v>30</v>
          </cell>
          <cell r="S315">
            <v>20</v>
          </cell>
          <cell r="T315">
            <v>50</v>
          </cell>
          <cell r="V315">
            <v>30</v>
          </cell>
          <cell r="W315">
            <v>15</v>
          </cell>
          <cell r="X315">
            <v>45</v>
          </cell>
          <cell r="Z315">
            <v>21</v>
          </cell>
          <cell r="AA315">
            <v>15</v>
          </cell>
          <cell r="AB315">
            <v>36</v>
          </cell>
          <cell r="AD315">
            <v>10</v>
          </cell>
          <cell r="AE315">
            <v>17</v>
          </cell>
          <cell r="AF315">
            <v>27</v>
          </cell>
          <cell r="AH315">
            <v>20</v>
          </cell>
          <cell r="AI315">
            <v>38</v>
          </cell>
          <cell r="AJ315">
            <v>58</v>
          </cell>
          <cell r="AL315">
            <v>20</v>
          </cell>
          <cell r="AM315">
            <v>45</v>
          </cell>
          <cell r="AN315">
            <v>65</v>
          </cell>
        </row>
        <row r="316">
          <cell r="A316">
            <v>313</v>
          </cell>
          <cell r="B316">
            <v>752313</v>
          </cell>
          <cell r="C316" t="str">
            <v>MANISH ROKA MAGAR</v>
          </cell>
          <cell r="D316" t="str">
            <v>2057/11/29</v>
          </cell>
          <cell r="E316" t="str">
            <v>BHAGI RAM ROKA MAGAR</v>
          </cell>
          <cell r="F316" t="str">
            <v>HASTU ROKA MAGAR</v>
          </cell>
          <cell r="G316" t="str">
            <v>PARIBARTAN 5 ROLPA</v>
          </cell>
          <cell r="H316">
            <v>19</v>
          </cell>
          <cell r="I316">
            <v>16</v>
          </cell>
          <cell r="J316">
            <v>35</v>
          </cell>
          <cell r="L316">
            <v>21</v>
          </cell>
          <cell r="M316">
            <v>19</v>
          </cell>
          <cell r="N316">
            <v>40</v>
          </cell>
          <cell r="P316">
            <v>13</v>
          </cell>
          <cell r="R316">
            <v>23</v>
          </cell>
          <cell r="S316">
            <v>20</v>
          </cell>
          <cell r="T316">
            <v>43</v>
          </cell>
          <cell r="V316">
            <v>12</v>
          </cell>
          <cell r="W316">
            <v>14</v>
          </cell>
          <cell r="X316">
            <v>26</v>
          </cell>
          <cell r="Z316">
            <v>14</v>
          </cell>
          <cell r="AA316">
            <v>11</v>
          </cell>
          <cell r="AB316">
            <v>25</v>
          </cell>
          <cell r="AD316">
            <v>13</v>
          </cell>
          <cell r="AE316">
            <v>17</v>
          </cell>
          <cell r="AF316">
            <v>30</v>
          </cell>
          <cell r="AH316">
            <v>20</v>
          </cell>
          <cell r="AI316">
            <v>35</v>
          </cell>
          <cell r="AJ316">
            <v>55</v>
          </cell>
          <cell r="AL316">
            <v>14</v>
          </cell>
          <cell r="AM316">
            <v>47</v>
          </cell>
          <cell r="AN316">
            <v>61</v>
          </cell>
        </row>
        <row r="317">
          <cell r="A317">
            <v>314</v>
          </cell>
          <cell r="B317">
            <v>752314</v>
          </cell>
          <cell r="C317" t="str">
            <v>MILAN BUDHA MAGAR</v>
          </cell>
          <cell r="D317" t="str">
            <v>2059/07/04</v>
          </cell>
          <cell r="E317" t="str">
            <v>TIL BAHADUR BUDHA</v>
          </cell>
          <cell r="F317" t="str">
            <v>MANKALI BUDHA</v>
          </cell>
          <cell r="G317" t="str">
            <v>BHUME 9 RUKUM EAST</v>
          </cell>
          <cell r="H317">
            <v>30</v>
          </cell>
          <cell r="I317">
            <v>16</v>
          </cell>
          <cell r="J317">
            <v>46</v>
          </cell>
          <cell r="L317">
            <v>22</v>
          </cell>
          <cell r="M317">
            <v>19</v>
          </cell>
          <cell r="N317">
            <v>41</v>
          </cell>
          <cell r="P317">
            <v>10</v>
          </cell>
          <cell r="R317">
            <v>17</v>
          </cell>
          <cell r="S317">
            <v>20</v>
          </cell>
          <cell r="T317">
            <v>37</v>
          </cell>
          <cell r="V317">
            <v>11</v>
          </cell>
          <cell r="W317">
            <v>12</v>
          </cell>
          <cell r="X317">
            <v>23</v>
          </cell>
          <cell r="Z317">
            <v>20</v>
          </cell>
          <cell r="AA317">
            <v>14</v>
          </cell>
          <cell r="AB317">
            <v>34</v>
          </cell>
          <cell r="AD317">
            <v>10</v>
          </cell>
          <cell r="AE317">
            <v>15</v>
          </cell>
          <cell r="AF317">
            <v>25</v>
          </cell>
          <cell r="AH317">
            <v>20</v>
          </cell>
          <cell r="AI317">
            <v>35</v>
          </cell>
          <cell r="AJ317">
            <v>55</v>
          </cell>
          <cell r="AL317">
            <v>14</v>
          </cell>
          <cell r="AM317">
            <v>41</v>
          </cell>
          <cell r="AN317">
            <v>55</v>
          </cell>
        </row>
        <row r="318">
          <cell r="A318">
            <v>315</v>
          </cell>
          <cell r="B318">
            <v>752315</v>
          </cell>
          <cell r="C318" t="str">
            <v>NABARAJ BUDHA MAGAR</v>
          </cell>
          <cell r="D318" t="str">
            <v>2058/10/28</v>
          </cell>
          <cell r="E318" t="str">
            <v>NARU BUDHA</v>
          </cell>
          <cell r="F318" t="str">
            <v>BHIUSARA BUDHA</v>
          </cell>
          <cell r="G318" t="str">
            <v>BHUME 9 RUKUM EAST</v>
          </cell>
          <cell r="H318">
            <v>30</v>
          </cell>
          <cell r="I318">
            <v>16</v>
          </cell>
          <cell r="J318">
            <v>46</v>
          </cell>
          <cell r="L318">
            <v>30</v>
          </cell>
          <cell r="M318">
            <v>19</v>
          </cell>
          <cell r="N318">
            <v>49</v>
          </cell>
          <cell r="P318">
            <v>40</v>
          </cell>
          <cell r="R318">
            <v>30</v>
          </cell>
          <cell r="S318">
            <v>20</v>
          </cell>
          <cell r="T318">
            <v>50</v>
          </cell>
          <cell r="V318">
            <v>30</v>
          </cell>
          <cell r="W318">
            <v>13</v>
          </cell>
          <cell r="X318">
            <v>43</v>
          </cell>
          <cell r="Z318">
            <v>13</v>
          </cell>
          <cell r="AA318">
            <v>10</v>
          </cell>
          <cell r="AB318">
            <v>23</v>
          </cell>
          <cell r="AD318">
            <v>10</v>
          </cell>
          <cell r="AE318">
            <v>15</v>
          </cell>
          <cell r="AF318">
            <v>25</v>
          </cell>
          <cell r="AH318">
            <v>20</v>
          </cell>
          <cell r="AI318">
            <v>35</v>
          </cell>
          <cell r="AJ318">
            <v>55</v>
          </cell>
          <cell r="AL318">
            <v>20</v>
          </cell>
          <cell r="AM318">
            <v>43</v>
          </cell>
          <cell r="AN318">
            <v>63</v>
          </cell>
        </row>
        <row r="319">
          <cell r="A319">
            <v>316</v>
          </cell>
          <cell r="B319">
            <v>752316</v>
          </cell>
          <cell r="C319" t="str">
            <v>NAMITA PUN MAGAR</v>
          </cell>
          <cell r="D319" t="str">
            <v>2062/03/15</v>
          </cell>
          <cell r="E319" t="str">
            <v>DAL BAHADUR PUN</v>
          </cell>
          <cell r="F319" t="str">
            <v>LALMAYA PUN</v>
          </cell>
          <cell r="G319" t="str">
            <v>BHUME 9 RUKUM EAST</v>
          </cell>
          <cell r="H319">
            <v>30</v>
          </cell>
          <cell r="I319">
            <v>17</v>
          </cell>
          <cell r="J319">
            <v>47</v>
          </cell>
          <cell r="L319">
            <v>30</v>
          </cell>
          <cell r="M319">
            <v>19</v>
          </cell>
          <cell r="N319">
            <v>49</v>
          </cell>
          <cell r="P319">
            <v>40</v>
          </cell>
          <cell r="R319">
            <v>30</v>
          </cell>
          <cell r="S319">
            <v>20</v>
          </cell>
          <cell r="T319">
            <v>50</v>
          </cell>
          <cell r="V319">
            <v>30</v>
          </cell>
          <cell r="W319">
            <v>12</v>
          </cell>
          <cell r="X319">
            <v>42</v>
          </cell>
          <cell r="Z319">
            <v>16</v>
          </cell>
          <cell r="AA319">
            <v>12</v>
          </cell>
          <cell r="AB319">
            <v>28</v>
          </cell>
          <cell r="AD319">
            <v>13</v>
          </cell>
          <cell r="AE319">
            <v>16</v>
          </cell>
          <cell r="AF319">
            <v>29</v>
          </cell>
          <cell r="AH319">
            <v>20</v>
          </cell>
          <cell r="AI319">
            <v>40</v>
          </cell>
          <cell r="AJ319">
            <v>60</v>
          </cell>
          <cell r="AL319">
            <v>20</v>
          </cell>
          <cell r="AM319">
            <v>46</v>
          </cell>
          <cell r="AN319">
            <v>66</v>
          </cell>
        </row>
        <row r="320">
          <cell r="A320">
            <v>317</v>
          </cell>
          <cell r="B320">
            <v>752317</v>
          </cell>
          <cell r="C320" t="str">
            <v>NAMITA PUN MAGAR</v>
          </cell>
          <cell r="D320" t="str">
            <v>2061/12/16</v>
          </cell>
          <cell r="E320" t="str">
            <v>BHIURAJ PUN</v>
          </cell>
          <cell r="F320" t="str">
            <v>DHANMAYA PUN</v>
          </cell>
          <cell r="G320" t="str">
            <v>BHUME 9 RUKUM EAST</v>
          </cell>
          <cell r="H320">
            <v>37</v>
          </cell>
          <cell r="I320">
            <v>18</v>
          </cell>
          <cell r="J320">
            <v>55</v>
          </cell>
          <cell r="L320">
            <v>30</v>
          </cell>
          <cell r="M320">
            <v>16</v>
          </cell>
          <cell r="N320">
            <v>46</v>
          </cell>
          <cell r="P320">
            <v>40</v>
          </cell>
          <cell r="R320">
            <v>30</v>
          </cell>
          <cell r="S320">
            <v>23</v>
          </cell>
          <cell r="T320">
            <v>55</v>
          </cell>
          <cell r="V320">
            <v>30</v>
          </cell>
          <cell r="W320">
            <v>14</v>
          </cell>
          <cell r="X320">
            <v>44</v>
          </cell>
          <cell r="Z320">
            <v>16</v>
          </cell>
          <cell r="AA320">
            <v>12</v>
          </cell>
          <cell r="AB320">
            <v>28</v>
          </cell>
          <cell r="AD320">
            <v>15</v>
          </cell>
          <cell r="AE320">
            <v>17</v>
          </cell>
          <cell r="AF320">
            <v>32</v>
          </cell>
          <cell r="AH320">
            <v>22</v>
          </cell>
          <cell r="AI320">
            <v>40</v>
          </cell>
          <cell r="AJ320">
            <v>62</v>
          </cell>
          <cell r="AL320">
            <v>20</v>
          </cell>
          <cell r="AM320">
            <v>45</v>
          </cell>
          <cell r="AN320">
            <v>65</v>
          </cell>
        </row>
        <row r="321">
          <cell r="A321">
            <v>318</v>
          </cell>
          <cell r="B321">
            <v>752318</v>
          </cell>
          <cell r="C321" t="str">
            <v>NIKESH PUN MAGAR</v>
          </cell>
          <cell r="D321" t="str">
            <v>2060/06/04</v>
          </cell>
          <cell r="E321" t="str">
            <v>SATYA PUN</v>
          </cell>
          <cell r="F321" t="str">
            <v>KALPANA PUN</v>
          </cell>
          <cell r="G321" t="str">
            <v>BHUME 9 RUKUM EAST</v>
          </cell>
          <cell r="H321">
            <v>35</v>
          </cell>
          <cell r="I321">
            <v>16</v>
          </cell>
          <cell r="J321">
            <v>51</v>
          </cell>
          <cell r="L321">
            <v>37</v>
          </cell>
          <cell r="M321">
            <v>23</v>
          </cell>
          <cell r="N321">
            <v>60</v>
          </cell>
          <cell r="P321">
            <v>40</v>
          </cell>
          <cell r="R321">
            <v>30</v>
          </cell>
          <cell r="S321">
            <v>23</v>
          </cell>
          <cell r="T321">
            <v>53</v>
          </cell>
          <cell r="V321">
            <v>30</v>
          </cell>
          <cell r="W321">
            <v>10</v>
          </cell>
          <cell r="X321">
            <v>40</v>
          </cell>
          <cell r="Z321">
            <v>15</v>
          </cell>
          <cell r="AA321">
            <v>11</v>
          </cell>
          <cell r="AB321">
            <v>26</v>
          </cell>
          <cell r="AD321">
            <v>12</v>
          </cell>
          <cell r="AE321">
            <v>17</v>
          </cell>
          <cell r="AF321">
            <v>29</v>
          </cell>
          <cell r="AH321">
            <v>20</v>
          </cell>
          <cell r="AI321">
            <v>35</v>
          </cell>
          <cell r="AJ321">
            <v>55</v>
          </cell>
          <cell r="AL321">
            <v>20</v>
          </cell>
          <cell r="AM321">
            <v>43</v>
          </cell>
          <cell r="AN321">
            <v>63</v>
          </cell>
        </row>
        <row r="322">
          <cell r="A322">
            <v>319</v>
          </cell>
          <cell r="B322">
            <v>752319</v>
          </cell>
          <cell r="C322" t="str">
            <v>NIRUTA PARIYAR</v>
          </cell>
          <cell r="D322" t="str">
            <v>2062/11/21</v>
          </cell>
          <cell r="E322" t="str">
            <v>DHAN BAHADUR DAMAI</v>
          </cell>
          <cell r="F322" t="str">
            <v>DHANMAYA DAMAI</v>
          </cell>
          <cell r="G322" t="str">
            <v>BHUME 9 RUKUM EAST</v>
          </cell>
          <cell r="H322">
            <v>30</v>
          </cell>
          <cell r="I322">
            <v>17</v>
          </cell>
          <cell r="J322">
            <v>47</v>
          </cell>
          <cell r="L322">
            <v>30</v>
          </cell>
          <cell r="M322">
            <v>20</v>
          </cell>
          <cell r="N322">
            <v>50</v>
          </cell>
          <cell r="P322">
            <v>40</v>
          </cell>
          <cell r="R322">
            <v>30</v>
          </cell>
          <cell r="S322">
            <v>20</v>
          </cell>
          <cell r="T322">
            <v>50</v>
          </cell>
          <cell r="V322">
            <v>30</v>
          </cell>
          <cell r="W322">
            <v>17</v>
          </cell>
          <cell r="X322">
            <v>47</v>
          </cell>
          <cell r="Z322">
            <v>15</v>
          </cell>
          <cell r="AA322">
            <v>11</v>
          </cell>
          <cell r="AB322">
            <v>26</v>
          </cell>
          <cell r="AD322">
            <v>12</v>
          </cell>
          <cell r="AE322">
            <v>17</v>
          </cell>
          <cell r="AF322">
            <v>29</v>
          </cell>
          <cell r="AH322">
            <v>20</v>
          </cell>
          <cell r="AI322">
            <v>40</v>
          </cell>
          <cell r="AJ322">
            <v>60</v>
          </cell>
          <cell r="AL322">
            <v>20</v>
          </cell>
          <cell r="AM322">
            <v>45</v>
          </cell>
          <cell r="AN322">
            <v>65</v>
          </cell>
        </row>
        <row r="323">
          <cell r="A323">
            <v>320</v>
          </cell>
          <cell r="B323">
            <v>752320</v>
          </cell>
          <cell r="C323" t="str">
            <v>NISHA KHADKA</v>
          </cell>
          <cell r="D323" t="str">
            <v>2062/07/20</v>
          </cell>
          <cell r="E323" t="str">
            <v>TULBIR KHADKA</v>
          </cell>
          <cell r="F323" t="str">
            <v>PARBATI KHADKA</v>
          </cell>
          <cell r="G323" t="str">
            <v>BHUME 9 RUKUM EAST</v>
          </cell>
          <cell r="H323">
            <v>37</v>
          </cell>
          <cell r="I323">
            <v>17</v>
          </cell>
          <cell r="J323">
            <v>54</v>
          </cell>
          <cell r="L323">
            <v>30</v>
          </cell>
          <cell r="M323">
            <v>20</v>
          </cell>
          <cell r="N323">
            <v>50</v>
          </cell>
          <cell r="P323">
            <v>42</v>
          </cell>
          <cell r="R323">
            <v>30</v>
          </cell>
          <cell r="S323">
            <v>20</v>
          </cell>
          <cell r="T323">
            <v>50</v>
          </cell>
          <cell r="V323">
            <v>30</v>
          </cell>
          <cell r="W323">
            <v>16</v>
          </cell>
          <cell r="X323">
            <v>46</v>
          </cell>
          <cell r="Z323">
            <v>21</v>
          </cell>
          <cell r="AA323">
            <v>15</v>
          </cell>
          <cell r="AB323">
            <v>36</v>
          </cell>
          <cell r="AD323">
            <v>12</v>
          </cell>
          <cell r="AE323">
            <v>18</v>
          </cell>
          <cell r="AF323">
            <v>30</v>
          </cell>
          <cell r="AH323">
            <v>21</v>
          </cell>
          <cell r="AI323">
            <v>40</v>
          </cell>
          <cell r="AJ323">
            <v>61</v>
          </cell>
          <cell r="AL323">
            <v>25</v>
          </cell>
          <cell r="AM323">
            <v>43</v>
          </cell>
          <cell r="AN323">
            <v>68</v>
          </cell>
        </row>
        <row r="324">
          <cell r="A324">
            <v>321</v>
          </cell>
          <cell r="B324">
            <v>752321</v>
          </cell>
          <cell r="C324" t="str">
            <v>PRAMILA PUN MAGAR</v>
          </cell>
          <cell r="D324" t="str">
            <v>2062/12/29</v>
          </cell>
          <cell r="E324" t="str">
            <v>SAN SINGH PUN</v>
          </cell>
          <cell r="F324" t="str">
            <v>KALPANA PUN</v>
          </cell>
          <cell r="G324" t="str">
            <v>BHUME 9 RUKUM EAST</v>
          </cell>
          <cell r="H324">
            <v>35</v>
          </cell>
          <cell r="I324">
            <v>16</v>
          </cell>
          <cell r="J324">
            <v>51</v>
          </cell>
          <cell r="L324">
            <v>30</v>
          </cell>
          <cell r="M324">
            <v>20</v>
          </cell>
          <cell r="N324">
            <v>50</v>
          </cell>
          <cell r="P324">
            <v>42</v>
          </cell>
          <cell r="R324">
            <v>30</v>
          </cell>
          <cell r="S324">
            <v>23</v>
          </cell>
          <cell r="T324">
            <v>53</v>
          </cell>
          <cell r="V324">
            <v>30</v>
          </cell>
          <cell r="W324">
            <v>15</v>
          </cell>
          <cell r="X324">
            <v>54</v>
          </cell>
          <cell r="Z324">
            <v>17</v>
          </cell>
          <cell r="AA324">
            <v>13</v>
          </cell>
          <cell r="AB324">
            <v>30</v>
          </cell>
          <cell r="AD324">
            <v>14</v>
          </cell>
          <cell r="AE324">
            <v>17</v>
          </cell>
          <cell r="AF324">
            <v>31</v>
          </cell>
          <cell r="AH324">
            <v>20</v>
          </cell>
          <cell r="AI324">
            <v>40</v>
          </cell>
          <cell r="AJ324">
            <v>60</v>
          </cell>
          <cell r="AL324">
            <v>20</v>
          </cell>
          <cell r="AM324">
            <v>40</v>
          </cell>
          <cell r="AN324">
            <v>60</v>
          </cell>
        </row>
        <row r="325">
          <cell r="A325">
            <v>322</v>
          </cell>
          <cell r="B325">
            <v>752322</v>
          </cell>
          <cell r="C325" t="str">
            <v>RABINDRA B.K.</v>
          </cell>
          <cell r="D325" t="str">
            <v>2062/07/13</v>
          </cell>
          <cell r="E325" t="str">
            <v>RAJU KAMI</v>
          </cell>
          <cell r="F325" t="str">
            <v>BHIM KUMARI B.K.</v>
          </cell>
          <cell r="G325" t="str">
            <v>BHUME 9 RUKUM EAST</v>
          </cell>
          <cell r="H325">
            <v>38</v>
          </cell>
          <cell r="I325">
            <v>18</v>
          </cell>
          <cell r="J325">
            <v>56</v>
          </cell>
          <cell r="L325">
            <v>30</v>
          </cell>
          <cell r="M325">
            <v>19</v>
          </cell>
          <cell r="N325">
            <v>49</v>
          </cell>
          <cell r="P325">
            <v>40</v>
          </cell>
          <cell r="R325">
            <v>34</v>
          </cell>
          <cell r="S325">
            <v>23</v>
          </cell>
          <cell r="T325">
            <v>57</v>
          </cell>
          <cell r="V325">
            <v>30</v>
          </cell>
          <cell r="W325">
            <v>10</v>
          </cell>
          <cell r="X325">
            <v>40</v>
          </cell>
          <cell r="Z325">
            <v>23</v>
          </cell>
          <cell r="AA325">
            <v>16</v>
          </cell>
          <cell r="AB325">
            <v>39</v>
          </cell>
          <cell r="AD325">
            <v>14</v>
          </cell>
          <cell r="AE325">
            <v>18</v>
          </cell>
          <cell r="AF325">
            <v>32</v>
          </cell>
          <cell r="AH325">
            <v>20</v>
          </cell>
          <cell r="AI325">
            <v>40</v>
          </cell>
          <cell r="AJ325">
            <v>60</v>
          </cell>
          <cell r="AL325">
            <v>20</v>
          </cell>
          <cell r="AM325">
            <v>42</v>
          </cell>
          <cell r="AN325">
            <v>62</v>
          </cell>
        </row>
        <row r="326">
          <cell r="A326">
            <v>323</v>
          </cell>
          <cell r="B326">
            <v>752323</v>
          </cell>
          <cell r="C326" t="str">
            <v>RAHUL BUDHA MAGAR</v>
          </cell>
          <cell r="D326" t="str">
            <v>2062/10/03</v>
          </cell>
          <cell r="E326" t="str">
            <v>MANRAJ BUDHA</v>
          </cell>
          <cell r="F326" t="str">
            <v>PUNAM BUDHA</v>
          </cell>
          <cell r="G326" t="str">
            <v>BHUME 9 RUKUM EAST</v>
          </cell>
          <cell r="H326">
            <v>48</v>
          </cell>
          <cell r="I326">
            <v>21</v>
          </cell>
          <cell r="J326">
            <v>69</v>
          </cell>
          <cell r="L326">
            <v>38</v>
          </cell>
          <cell r="M326">
            <v>22</v>
          </cell>
          <cell r="N326">
            <v>60</v>
          </cell>
          <cell r="P326">
            <v>41</v>
          </cell>
          <cell r="R326">
            <v>30</v>
          </cell>
          <cell r="S326">
            <v>20</v>
          </cell>
          <cell r="T326">
            <v>50</v>
          </cell>
          <cell r="V326">
            <v>30</v>
          </cell>
          <cell r="W326">
            <v>19</v>
          </cell>
          <cell r="X326">
            <v>49</v>
          </cell>
          <cell r="Z326">
            <v>23</v>
          </cell>
          <cell r="AA326">
            <v>16</v>
          </cell>
          <cell r="AB326">
            <v>39</v>
          </cell>
          <cell r="AD326">
            <v>12</v>
          </cell>
          <cell r="AE326">
            <v>20</v>
          </cell>
          <cell r="AF326">
            <v>32</v>
          </cell>
          <cell r="AH326">
            <v>21</v>
          </cell>
          <cell r="AI326">
            <v>40</v>
          </cell>
          <cell r="AJ326">
            <v>61</v>
          </cell>
          <cell r="AL326">
            <v>20</v>
          </cell>
          <cell r="AM326">
            <v>44</v>
          </cell>
          <cell r="AN326">
            <v>64</v>
          </cell>
        </row>
        <row r="327">
          <cell r="A327">
            <v>324</v>
          </cell>
          <cell r="B327">
            <v>752324</v>
          </cell>
          <cell r="C327" t="str">
            <v>RAHUL PUN MAGAR</v>
          </cell>
          <cell r="D327" t="str">
            <v>2060/07/18</v>
          </cell>
          <cell r="E327" t="str">
            <v>AAS BAHADUR PUN</v>
          </cell>
          <cell r="F327" t="str">
            <v>BINA PUN</v>
          </cell>
          <cell r="G327" t="str">
            <v>BHUME 9 RUKUM EAST</v>
          </cell>
          <cell r="H327">
            <v>30</v>
          </cell>
          <cell r="I327">
            <v>16</v>
          </cell>
          <cell r="J327">
            <v>46</v>
          </cell>
          <cell r="L327">
            <v>22</v>
          </cell>
          <cell r="M327">
            <v>19</v>
          </cell>
          <cell r="N327">
            <v>41</v>
          </cell>
          <cell r="P327">
            <v>18</v>
          </cell>
          <cell r="R327">
            <v>18</v>
          </cell>
          <cell r="S327">
            <v>20</v>
          </cell>
          <cell r="T327">
            <v>38</v>
          </cell>
          <cell r="V327">
            <v>5</v>
          </cell>
          <cell r="W327">
            <v>10</v>
          </cell>
          <cell r="X327">
            <v>15</v>
          </cell>
          <cell r="Z327">
            <v>12</v>
          </cell>
          <cell r="AA327">
            <v>10</v>
          </cell>
          <cell r="AB327">
            <v>22</v>
          </cell>
          <cell r="AD327">
            <v>10</v>
          </cell>
          <cell r="AE327">
            <v>17</v>
          </cell>
          <cell r="AF327">
            <v>27</v>
          </cell>
          <cell r="AH327">
            <v>20</v>
          </cell>
          <cell r="AI327">
            <v>35</v>
          </cell>
          <cell r="AJ327">
            <v>55</v>
          </cell>
          <cell r="AL327">
            <v>12</v>
          </cell>
          <cell r="AM327">
            <v>47</v>
          </cell>
          <cell r="AN327">
            <v>59</v>
          </cell>
        </row>
        <row r="328">
          <cell r="A328">
            <v>325</v>
          </cell>
          <cell r="B328">
            <v>752325</v>
          </cell>
          <cell r="C328" t="str">
            <v>RAJ KUMAR DANGI</v>
          </cell>
          <cell r="D328" t="str">
            <v>2060/11/28</v>
          </cell>
          <cell r="E328" t="str">
            <v>KARNA BAHADUR DANGI</v>
          </cell>
          <cell r="F328" t="str">
            <v>DEU KUMARI DANGI</v>
          </cell>
          <cell r="G328" t="str">
            <v>BHUME 9 RUKUM EAST</v>
          </cell>
          <cell r="H328">
            <v>30</v>
          </cell>
          <cell r="I328">
            <v>16</v>
          </cell>
          <cell r="J328">
            <v>46</v>
          </cell>
          <cell r="L328">
            <v>30</v>
          </cell>
          <cell r="M328">
            <v>19</v>
          </cell>
          <cell r="N328">
            <v>49</v>
          </cell>
          <cell r="P328">
            <v>41</v>
          </cell>
          <cell r="R328">
            <v>30</v>
          </cell>
          <cell r="S328">
            <v>20</v>
          </cell>
          <cell r="T328">
            <v>50</v>
          </cell>
          <cell r="V328">
            <v>30</v>
          </cell>
          <cell r="W328">
            <v>15</v>
          </cell>
          <cell r="X328">
            <v>45</v>
          </cell>
          <cell r="Z328">
            <v>14</v>
          </cell>
          <cell r="AA328">
            <v>11</v>
          </cell>
          <cell r="AB328">
            <v>25</v>
          </cell>
          <cell r="AD328">
            <v>10</v>
          </cell>
          <cell r="AE328">
            <v>17</v>
          </cell>
          <cell r="AF328">
            <v>27</v>
          </cell>
          <cell r="AH328">
            <v>20</v>
          </cell>
          <cell r="AI328">
            <v>40</v>
          </cell>
          <cell r="AJ328">
            <v>60</v>
          </cell>
          <cell r="AL328">
            <v>20</v>
          </cell>
          <cell r="AM328">
            <v>47</v>
          </cell>
          <cell r="AN328">
            <v>67</v>
          </cell>
        </row>
        <row r="329">
          <cell r="A329">
            <v>326</v>
          </cell>
          <cell r="B329">
            <v>752326</v>
          </cell>
          <cell r="C329" t="str">
            <v>RAMILA MALLA</v>
          </cell>
          <cell r="D329" t="str">
            <v>2058/12/09</v>
          </cell>
          <cell r="E329" t="str">
            <v>MAN PRASAD THAKUR</v>
          </cell>
          <cell r="F329" t="str">
            <v>SAMPURA THAKUR</v>
          </cell>
          <cell r="G329" t="str">
            <v>BHUME 9 RUKUM EAST</v>
          </cell>
          <cell r="H329">
            <v>5</v>
          </cell>
          <cell r="I329">
            <v>12</v>
          </cell>
          <cell r="J329">
            <v>17</v>
          </cell>
          <cell r="L329">
            <v>5</v>
          </cell>
          <cell r="M329">
            <v>15</v>
          </cell>
          <cell r="N329">
            <v>20</v>
          </cell>
          <cell r="P329">
            <v>1</v>
          </cell>
          <cell r="R329">
            <v>15</v>
          </cell>
          <cell r="S329">
            <v>20</v>
          </cell>
          <cell r="T329">
            <v>35</v>
          </cell>
          <cell r="V329">
            <v>2</v>
          </cell>
          <cell r="W329">
            <v>10</v>
          </cell>
          <cell r="X329">
            <v>12</v>
          </cell>
          <cell r="Z329">
            <v>12</v>
          </cell>
          <cell r="AA329">
            <v>10</v>
          </cell>
          <cell r="AB329">
            <v>22</v>
          </cell>
          <cell r="AD329">
            <v>10</v>
          </cell>
          <cell r="AE329">
            <v>14</v>
          </cell>
          <cell r="AF329">
            <v>24</v>
          </cell>
          <cell r="AH329">
            <v>10</v>
          </cell>
          <cell r="AI329">
            <v>35</v>
          </cell>
          <cell r="AJ329">
            <v>45</v>
          </cell>
          <cell r="AL329">
            <v>2</v>
          </cell>
          <cell r="AM329">
            <v>44</v>
          </cell>
          <cell r="AN329">
            <v>46</v>
          </cell>
        </row>
        <row r="330">
          <cell r="A330">
            <v>327</v>
          </cell>
          <cell r="B330">
            <v>752327</v>
          </cell>
          <cell r="C330" t="str">
            <v>RAMILA PUN MAGAR</v>
          </cell>
          <cell r="D330" t="str">
            <v>2062/01/12</v>
          </cell>
          <cell r="E330" t="str">
            <v>NANDA BAHADUR PUN</v>
          </cell>
          <cell r="F330" t="str">
            <v>SARMILA PUN</v>
          </cell>
          <cell r="G330" t="str">
            <v>BHUME 9 RUKUM EAST</v>
          </cell>
          <cell r="H330">
            <v>37</v>
          </cell>
          <cell r="I330">
            <v>17</v>
          </cell>
          <cell r="J330">
            <v>54</v>
          </cell>
          <cell r="L330">
            <v>35</v>
          </cell>
          <cell r="M330">
            <v>23</v>
          </cell>
          <cell r="N330">
            <v>58</v>
          </cell>
          <cell r="P330">
            <v>40</v>
          </cell>
          <cell r="R330">
            <v>32</v>
          </cell>
          <cell r="S330">
            <v>23</v>
          </cell>
          <cell r="T330">
            <v>55</v>
          </cell>
          <cell r="V330">
            <v>30</v>
          </cell>
          <cell r="W330">
            <v>17</v>
          </cell>
          <cell r="X330">
            <v>47</v>
          </cell>
          <cell r="Z330">
            <v>16</v>
          </cell>
          <cell r="AA330">
            <v>12</v>
          </cell>
          <cell r="AB330">
            <v>28</v>
          </cell>
          <cell r="AD330">
            <v>15</v>
          </cell>
          <cell r="AE330">
            <v>16</v>
          </cell>
          <cell r="AF330">
            <v>31</v>
          </cell>
          <cell r="AH330">
            <v>22</v>
          </cell>
          <cell r="AI330">
            <v>40</v>
          </cell>
          <cell r="AJ330">
            <v>62</v>
          </cell>
          <cell r="AL330">
            <v>22</v>
          </cell>
          <cell r="AM330">
            <v>43</v>
          </cell>
          <cell r="AN330">
            <v>65</v>
          </cell>
        </row>
        <row r="331">
          <cell r="A331">
            <v>328</v>
          </cell>
          <cell r="B331">
            <v>752328</v>
          </cell>
          <cell r="C331" t="str">
            <v>RASMILA PUN MAGAR</v>
          </cell>
          <cell r="D331" t="str">
            <v>2061/04/13</v>
          </cell>
          <cell r="E331" t="str">
            <v>DIK BAHADUR PUN</v>
          </cell>
          <cell r="F331" t="str">
            <v>OM KUMARI PUN</v>
          </cell>
          <cell r="G331" t="str">
            <v>BHUME 9 RUKUM EAST</v>
          </cell>
          <cell r="H331">
            <v>32</v>
          </cell>
          <cell r="I331">
            <v>16</v>
          </cell>
          <cell r="J331">
            <v>48</v>
          </cell>
          <cell r="L331">
            <v>30</v>
          </cell>
          <cell r="M331">
            <v>20</v>
          </cell>
          <cell r="N331">
            <v>50</v>
          </cell>
          <cell r="P331">
            <v>40</v>
          </cell>
          <cell r="R331">
            <v>30</v>
          </cell>
          <cell r="S331">
            <v>20</v>
          </cell>
          <cell r="T331">
            <v>50</v>
          </cell>
          <cell r="V331">
            <v>30</v>
          </cell>
          <cell r="W331">
            <v>15</v>
          </cell>
          <cell r="X331">
            <v>45</v>
          </cell>
          <cell r="Z331">
            <v>16</v>
          </cell>
          <cell r="AA331">
            <v>12</v>
          </cell>
          <cell r="AB331">
            <v>28</v>
          </cell>
          <cell r="AD331">
            <v>11</v>
          </cell>
          <cell r="AE331">
            <v>16</v>
          </cell>
          <cell r="AF331">
            <v>27</v>
          </cell>
          <cell r="AH331">
            <v>20</v>
          </cell>
          <cell r="AI331">
            <v>40</v>
          </cell>
          <cell r="AJ331">
            <v>60</v>
          </cell>
          <cell r="AL331">
            <v>22</v>
          </cell>
          <cell r="AM331">
            <v>42</v>
          </cell>
          <cell r="AN331">
            <v>64</v>
          </cell>
        </row>
        <row r="332">
          <cell r="A332">
            <v>329</v>
          </cell>
          <cell r="B332">
            <v>752329</v>
          </cell>
          <cell r="C332" t="str">
            <v>RIMA BUDHA MAGAR</v>
          </cell>
          <cell r="D332" t="str">
            <v>2061/12/18</v>
          </cell>
          <cell r="E332" t="str">
            <v>KHARKA BAHADUR BUDHA</v>
          </cell>
          <cell r="F332" t="str">
            <v>LILA BUDHA</v>
          </cell>
          <cell r="G332" t="str">
            <v>BHUME 9 RUKUM EAST</v>
          </cell>
          <cell r="H332">
            <v>35</v>
          </cell>
          <cell r="I332">
            <v>17</v>
          </cell>
          <cell r="J332">
            <v>52</v>
          </cell>
          <cell r="L332">
            <v>34</v>
          </cell>
          <cell r="M332">
            <v>21</v>
          </cell>
          <cell r="N332">
            <v>55</v>
          </cell>
          <cell r="P332">
            <v>40</v>
          </cell>
          <cell r="R332">
            <v>30</v>
          </cell>
          <cell r="S332">
            <v>23</v>
          </cell>
          <cell r="T332">
            <v>53</v>
          </cell>
          <cell r="V332">
            <v>30</v>
          </cell>
          <cell r="W332">
            <v>15</v>
          </cell>
          <cell r="X332">
            <v>45</v>
          </cell>
          <cell r="Z332">
            <v>18</v>
          </cell>
          <cell r="AA332">
            <v>13</v>
          </cell>
          <cell r="AB332">
            <v>31</v>
          </cell>
          <cell r="AD332">
            <v>15</v>
          </cell>
          <cell r="AE332">
            <v>18</v>
          </cell>
          <cell r="AF332">
            <v>33</v>
          </cell>
          <cell r="AH332">
            <v>21</v>
          </cell>
          <cell r="AI332">
            <v>40</v>
          </cell>
          <cell r="AJ332">
            <v>61</v>
          </cell>
          <cell r="AL332">
            <v>24</v>
          </cell>
          <cell r="AM332">
            <v>44</v>
          </cell>
          <cell r="AN332">
            <v>68</v>
          </cell>
        </row>
        <row r="333">
          <cell r="A333">
            <v>330</v>
          </cell>
          <cell r="B333">
            <v>752330</v>
          </cell>
          <cell r="C333" t="str">
            <v>SABIN PUN MAGAR</v>
          </cell>
          <cell r="D333" t="str">
            <v>2062/11/27</v>
          </cell>
          <cell r="E333" t="str">
            <v>MAST BAHADUR PUN</v>
          </cell>
          <cell r="F333" t="str">
            <v>MAN KUMARI PUN</v>
          </cell>
          <cell r="G333" t="str">
            <v>BHUME 9 RUKUM EAST</v>
          </cell>
          <cell r="H333">
            <v>30</v>
          </cell>
          <cell r="I333">
            <v>16</v>
          </cell>
          <cell r="J333">
            <v>46</v>
          </cell>
          <cell r="L333">
            <v>30</v>
          </cell>
          <cell r="M333">
            <v>20</v>
          </cell>
          <cell r="N333">
            <v>50</v>
          </cell>
          <cell r="P333">
            <v>40</v>
          </cell>
          <cell r="R333">
            <v>30</v>
          </cell>
          <cell r="S333">
            <v>20</v>
          </cell>
          <cell r="T333">
            <v>50</v>
          </cell>
          <cell r="V333">
            <v>30</v>
          </cell>
          <cell r="W333">
            <v>14</v>
          </cell>
          <cell r="X333">
            <v>44</v>
          </cell>
          <cell r="Z333">
            <v>14</v>
          </cell>
          <cell r="AA333">
            <v>11</v>
          </cell>
          <cell r="AB333">
            <v>25</v>
          </cell>
          <cell r="AD333">
            <v>10</v>
          </cell>
          <cell r="AE333">
            <v>16</v>
          </cell>
          <cell r="AF333">
            <v>26</v>
          </cell>
          <cell r="AH333">
            <v>20</v>
          </cell>
          <cell r="AI333">
            <v>40</v>
          </cell>
          <cell r="AJ333">
            <v>60</v>
          </cell>
          <cell r="AL333">
            <v>20</v>
          </cell>
          <cell r="AM333">
            <v>45</v>
          </cell>
          <cell r="AN333">
            <v>65</v>
          </cell>
        </row>
        <row r="334">
          <cell r="A334">
            <v>331</v>
          </cell>
          <cell r="B334">
            <v>752331</v>
          </cell>
          <cell r="C334" t="str">
            <v>SAINING PUN MAGAR</v>
          </cell>
          <cell r="D334" t="str">
            <v>2063/05/08</v>
          </cell>
          <cell r="E334" t="str">
            <v>SHISHIR PUN</v>
          </cell>
          <cell r="F334" t="str">
            <v>LACHHAMITA PUN</v>
          </cell>
          <cell r="G334" t="str">
            <v>BHUME 9 RUKUM EAST</v>
          </cell>
          <cell r="H334">
            <v>30</v>
          </cell>
          <cell r="I334">
            <v>16</v>
          </cell>
          <cell r="J334">
            <v>46</v>
          </cell>
          <cell r="L334">
            <v>43</v>
          </cell>
          <cell r="M334">
            <v>23</v>
          </cell>
          <cell r="N334">
            <v>66</v>
          </cell>
          <cell r="P334">
            <v>40</v>
          </cell>
          <cell r="R334">
            <v>30</v>
          </cell>
          <cell r="S334">
            <v>20</v>
          </cell>
          <cell r="T334">
            <v>50</v>
          </cell>
          <cell r="V334">
            <v>30</v>
          </cell>
          <cell r="W334">
            <v>12</v>
          </cell>
          <cell r="X334">
            <v>42</v>
          </cell>
          <cell r="Z334">
            <v>20</v>
          </cell>
          <cell r="AA334">
            <v>15</v>
          </cell>
          <cell r="AB334">
            <v>35</v>
          </cell>
          <cell r="AD334">
            <v>10</v>
          </cell>
          <cell r="AE334">
            <v>16</v>
          </cell>
          <cell r="AF334">
            <v>26</v>
          </cell>
          <cell r="AH334">
            <v>20</v>
          </cell>
          <cell r="AI334">
            <v>38</v>
          </cell>
          <cell r="AJ334">
            <v>58</v>
          </cell>
          <cell r="AL334">
            <v>20</v>
          </cell>
          <cell r="AM334">
            <v>46</v>
          </cell>
          <cell r="AN334">
            <v>66</v>
          </cell>
        </row>
        <row r="335">
          <cell r="A335">
            <v>332</v>
          </cell>
          <cell r="B335">
            <v>752332</v>
          </cell>
          <cell r="C335" t="str">
            <v>SALIM BUDHA MAGAR</v>
          </cell>
          <cell r="D335" t="str">
            <v>2061/07/01</v>
          </cell>
          <cell r="E335" t="str">
            <v>MEGU BUDHA</v>
          </cell>
          <cell r="F335" t="str">
            <v>ASHA BUDHA</v>
          </cell>
          <cell r="G335" t="str">
            <v>BHUME 9 RUKUM EAST</v>
          </cell>
          <cell r="H335">
            <v>30</v>
          </cell>
          <cell r="I335">
            <v>17</v>
          </cell>
          <cell r="J335">
            <v>47</v>
          </cell>
          <cell r="L335">
            <v>36</v>
          </cell>
          <cell r="M335">
            <v>22</v>
          </cell>
          <cell r="N335">
            <v>58</v>
          </cell>
          <cell r="P335">
            <v>40</v>
          </cell>
          <cell r="R335">
            <v>35</v>
          </cell>
          <cell r="S335">
            <v>23</v>
          </cell>
          <cell r="T335">
            <v>58</v>
          </cell>
          <cell r="V335">
            <v>30</v>
          </cell>
          <cell r="W335">
            <v>14</v>
          </cell>
          <cell r="X335">
            <v>44</v>
          </cell>
          <cell r="Z335">
            <v>16</v>
          </cell>
          <cell r="AA335">
            <v>12</v>
          </cell>
          <cell r="AB335">
            <v>28</v>
          </cell>
          <cell r="AD335">
            <v>11</v>
          </cell>
          <cell r="AE335">
            <v>17</v>
          </cell>
          <cell r="AF335">
            <v>28</v>
          </cell>
          <cell r="AH335">
            <v>20</v>
          </cell>
          <cell r="AI335">
            <v>39</v>
          </cell>
          <cell r="AJ335">
            <v>59</v>
          </cell>
          <cell r="AL335">
            <v>20</v>
          </cell>
          <cell r="AM335">
            <v>41</v>
          </cell>
          <cell r="AN335">
            <v>61</v>
          </cell>
        </row>
        <row r="336">
          <cell r="A336">
            <v>333</v>
          </cell>
          <cell r="B336">
            <v>752333</v>
          </cell>
          <cell r="C336" t="str">
            <v>SALMAN PUN MAGAR</v>
          </cell>
          <cell r="D336" t="str">
            <v>2063/07/01</v>
          </cell>
          <cell r="E336" t="str">
            <v>BASANT PUN</v>
          </cell>
          <cell r="F336" t="str">
            <v>GANGA PUN</v>
          </cell>
          <cell r="G336" t="str">
            <v>BHUME 9 RUKUM EAST</v>
          </cell>
          <cell r="H336">
            <v>53</v>
          </cell>
          <cell r="I336">
            <v>22</v>
          </cell>
          <cell r="J336">
            <v>75</v>
          </cell>
          <cell r="L336">
            <v>53</v>
          </cell>
          <cell r="M336">
            <v>24</v>
          </cell>
          <cell r="N336">
            <v>77</v>
          </cell>
          <cell r="P336">
            <v>61</v>
          </cell>
          <cell r="R336">
            <v>60</v>
          </cell>
          <cell r="S336">
            <v>24</v>
          </cell>
          <cell r="T336">
            <v>84</v>
          </cell>
          <cell r="V336">
            <v>65</v>
          </cell>
          <cell r="W336">
            <v>23</v>
          </cell>
          <cell r="X336">
            <v>88</v>
          </cell>
          <cell r="Z336">
            <v>28</v>
          </cell>
          <cell r="AA336">
            <v>19</v>
          </cell>
          <cell r="AB336">
            <v>47</v>
          </cell>
          <cell r="AD336">
            <v>19</v>
          </cell>
          <cell r="AE336">
            <v>22</v>
          </cell>
          <cell r="AF336">
            <v>41</v>
          </cell>
          <cell r="AH336">
            <v>37</v>
          </cell>
          <cell r="AI336">
            <v>43</v>
          </cell>
          <cell r="AJ336">
            <v>80</v>
          </cell>
          <cell r="AL336">
            <v>44</v>
          </cell>
          <cell r="AM336">
            <v>48</v>
          </cell>
          <cell r="AN336">
            <v>92</v>
          </cell>
        </row>
        <row r="337">
          <cell r="A337">
            <v>334</v>
          </cell>
          <cell r="B337">
            <v>752334</v>
          </cell>
          <cell r="C337" t="str">
            <v>SAMJHANA KHADKA</v>
          </cell>
          <cell r="D337" t="str">
            <v>2059/06/15</v>
          </cell>
          <cell r="E337" t="str">
            <v>KESHAR BAHADUR KHADKA</v>
          </cell>
          <cell r="F337" t="str">
            <v>PAN KUMARI KHADKA</v>
          </cell>
          <cell r="G337" t="str">
            <v>BHUME 9 RUKUM EAST</v>
          </cell>
          <cell r="H337">
            <v>35</v>
          </cell>
          <cell r="I337">
            <v>15</v>
          </cell>
          <cell r="J337">
            <v>50</v>
          </cell>
          <cell r="L337">
            <v>30</v>
          </cell>
          <cell r="M337">
            <v>21</v>
          </cell>
          <cell r="N337">
            <v>51</v>
          </cell>
          <cell r="P337">
            <v>40</v>
          </cell>
          <cell r="R337">
            <v>40</v>
          </cell>
          <cell r="S337">
            <v>23</v>
          </cell>
          <cell r="T337">
            <v>63</v>
          </cell>
          <cell r="V337">
            <v>30</v>
          </cell>
          <cell r="W337">
            <v>19</v>
          </cell>
          <cell r="X337">
            <v>49</v>
          </cell>
          <cell r="Z337">
            <v>20</v>
          </cell>
          <cell r="AA337">
            <v>15</v>
          </cell>
          <cell r="AB337">
            <v>35</v>
          </cell>
          <cell r="AD337">
            <v>13</v>
          </cell>
          <cell r="AE337">
            <v>17</v>
          </cell>
          <cell r="AF337">
            <v>30</v>
          </cell>
          <cell r="AH337">
            <v>21</v>
          </cell>
          <cell r="AI337">
            <v>40</v>
          </cell>
          <cell r="AJ337">
            <v>61</v>
          </cell>
          <cell r="AL337">
            <v>23</v>
          </cell>
          <cell r="AM337">
            <v>47</v>
          </cell>
          <cell r="AN337">
            <v>70</v>
          </cell>
        </row>
        <row r="338">
          <cell r="A338">
            <v>335</v>
          </cell>
          <cell r="B338">
            <v>752335</v>
          </cell>
          <cell r="C338" t="str">
            <v>SAMRAT KHADKA</v>
          </cell>
          <cell r="D338" t="str">
            <v>2063/12/05</v>
          </cell>
          <cell r="E338" t="str">
            <v>TEJ BAHADUR KHADKA</v>
          </cell>
          <cell r="F338" t="str">
            <v>DEBIKA GHARTI KHADKA</v>
          </cell>
          <cell r="G338" t="str">
            <v>SISNE 4 RUKUM EAST</v>
          </cell>
          <cell r="H338">
            <v>32</v>
          </cell>
          <cell r="I338">
            <v>16</v>
          </cell>
          <cell r="J338">
            <v>48</v>
          </cell>
          <cell r="L338">
            <v>30</v>
          </cell>
          <cell r="M338">
            <v>20</v>
          </cell>
          <cell r="N338">
            <v>50</v>
          </cell>
          <cell r="P338">
            <v>40</v>
          </cell>
          <cell r="R338">
            <v>35</v>
          </cell>
          <cell r="S338">
            <v>23</v>
          </cell>
          <cell r="T338">
            <v>58</v>
          </cell>
          <cell r="V338">
            <v>30</v>
          </cell>
          <cell r="W338">
            <v>17</v>
          </cell>
          <cell r="X338">
            <v>47</v>
          </cell>
          <cell r="Z338">
            <v>18</v>
          </cell>
          <cell r="AA338">
            <v>13</v>
          </cell>
          <cell r="AB338">
            <v>31</v>
          </cell>
          <cell r="AD338">
            <v>12</v>
          </cell>
          <cell r="AE338">
            <v>17</v>
          </cell>
          <cell r="AF338">
            <v>29</v>
          </cell>
          <cell r="AH338">
            <v>20</v>
          </cell>
          <cell r="AI338">
            <v>40</v>
          </cell>
          <cell r="AJ338">
            <v>60</v>
          </cell>
          <cell r="AL338">
            <v>22</v>
          </cell>
          <cell r="AM338">
            <v>40</v>
          </cell>
          <cell r="AN338">
            <v>62</v>
          </cell>
        </row>
        <row r="339">
          <cell r="A339">
            <v>336</v>
          </cell>
          <cell r="B339">
            <v>752336</v>
          </cell>
          <cell r="C339" t="str">
            <v>SANDIP PUN MAGAR</v>
          </cell>
          <cell r="D339" t="str">
            <v>2060/08/15</v>
          </cell>
          <cell r="E339" t="str">
            <v>MANGAL KUMAR PUN</v>
          </cell>
          <cell r="F339" t="str">
            <v>NIRMATI PUN</v>
          </cell>
          <cell r="G339" t="str">
            <v>BHUME 9 RUKUM EAST</v>
          </cell>
          <cell r="H339">
            <v>41</v>
          </cell>
          <cell r="I339">
            <v>18</v>
          </cell>
          <cell r="J339">
            <v>59</v>
          </cell>
          <cell r="L339">
            <v>30</v>
          </cell>
          <cell r="M339">
            <v>20</v>
          </cell>
          <cell r="N339">
            <v>50</v>
          </cell>
          <cell r="P339">
            <v>40</v>
          </cell>
          <cell r="R339">
            <v>32</v>
          </cell>
          <cell r="S339">
            <v>23</v>
          </cell>
          <cell r="T339">
            <v>55</v>
          </cell>
          <cell r="V339">
            <v>30</v>
          </cell>
          <cell r="W339">
            <v>18</v>
          </cell>
          <cell r="X339">
            <v>48</v>
          </cell>
          <cell r="Z339">
            <v>21</v>
          </cell>
          <cell r="AA339">
            <v>15</v>
          </cell>
          <cell r="AB339">
            <v>36</v>
          </cell>
          <cell r="AD339">
            <v>14</v>
          </cell>
          <cell r="AE339">
            <v>18</v>
          </cell>
          <cell r="AF339">
            <v>32</v>
          </cell>
          <cell r="AH339">
            <v>21</v>
          </cell>
          <cell r="AI339">
            <v>40</v>
          </cell>
          <cell r="AJ339">
            <v>61</v>
          </cell>
          <cell r="AL339">
            <v>27</v>
          </cell>
          <cell r="AM339">
            <v>46</v>
          </cell>
          <cell r="AN339">
            <v>73</v>
          </cell>
        </row>
        <row r="340">
          <cell r="A340">
            <v>337</v>
          </cell>
          <cell r="B340">
            <v>752337</v>
          </cell>
          <cell r="C340" t="str">
            <v>SANGITA OLI</v>
          </cell>
          <cell r="D340" t="str">
            <v>2059/06/02</v>
          </cell>
          <cell r="E340" t="str">
            <v>BHAGIMAN OLI</v>
          </cell>
          <cell r="F340" t="str">
            <v>JUNA KHADKA OLI</v>
          </cell>
          <cell r="G340" t="str">
            <v>BHUME 9 RUKUM EAST</v>
          </cell>
          <cell r="H340">
            <v>40</v>
          </cell>
          <cell r="I340">
            <v>16</v>
          </cell>
          <cell r="J340">
            <v>56</v>
          </cell>
          <cell r="L340">
            <v>30</v>
          </cell>
          <cell r="M340">
            <v>20</v>
          </cell>
          <cell r="N340">
            <v>50</v>
          </cell>
          <cell r="P340">
            <v>40</v>
          </cell>
          <cell r="R340">
            <v>30</v>
          </cell>
          <cell r="S340">
            <v>23</v>
          </cell>
          <cell r="T340">
            <v>53</v>
          </cell>
          <cell r="V340">
            <v>30</v>
          </cell>
          <cell r="W340">
            <v>15</v>
          </cell>
          <cell r="X340">
            <v>45</v>
          </cell>
          <cell r="Z340">
            <v>17</v>
          </cell>
          <cell r="AA340">
            <v>12</v>
          </cell>
          <cell r="AB340">
            <v>29</v>
          </cell>
          <cell r="AD340">
            <v>54</v>
          </cell>
          <cell r="AE340">
            <v>17</v>
          </cell>
          <cell r="AF340">
            <v>31</v>
          </cell>
          <cell r="AH340">
            <v>22</v>
          </cell>
          <cell r="AI340">
            <v>40</v>
          </cell>
          <cell r="AJ340">
            <v>62</v>
          </cell>
          <cell r="AL340">
            <v>25</v>
          </cell>
          <cell r="AM340">
            <v>47</v>
          </cell>
          <cell r="AN340">
            <v>72</v>
          </cell>
        </row>
        <row r="341">
          <cell r="A341">
            <v>338</v>
          </cell>
          <cell r="B341">
            <v>752338</v>
          </cell>
          <cell r="C341" t="str">
            <v>SANGITA ROKA MAGAR</v>
          </cell>
          <cell r="D341" t="str">
            <v>2059/12/24</v>
          </cell>
          <cell r="E341" t="str">
            <v>RAM BAHADUR ROKA</v>
          </cell>
          <cell r="F341" t="str">
            <v>KALPANA ROKA</v>
          </cell>
          <cell r="G341" t="str">
            <v>BHUME 9 RUKUM EAST</v>
          </cell>
          <cell r="H341">
            <v>30</v>
          </cell>
          <cell r="I341">
            <v>16</v>
          </cell>
          <cell r="J341">
            <v>46</v>
          </cell>
          <cell r="L341">
            <v>30</v>
          </cell>
          <cell r="M341">
            <v>20</v>
          </cell>
          <cell r="N341">
            <v>50</v>
          </cell>
          <cell r="P341">
            <v>40</v>
          </cell>
          <cell r="R341">
            <v>30</v>
          </cell>
          <cell r="S341">
            <v>20</v>
          </cell>
          <cell r="T341">
            <v>50</v>
          </cell>
          <cell r="V341">
            <v>30</v>
          </cell>
          <cell r="W341">
            <v>15</v>
          </cell>
          <cell r="X341">
            <v>45</v>
          </cell>
          <cell r="Z341">
            <v>14</v>
          </cell>
          <cell r="AA341">
            <v>11</v>
          </cell>
          <cell r="AB341">
            <v>25</v>
          </cell>
          <cell r="AD341">
            <v>10</v>
          </cell>
          <cell r="AE341">
            <v>17</v>
          </cell>
          <cell r="AF341">
            <v>27</v>
          </cell>
          <cell r="AH341">
            <v>20</v>
          </cell>
          <cell r="AI341">
            <v>40</v>
          </cell>
          <cell r="AJ341">
            <v>60</v>
          </cell>
          <cell r="AL341">
            <v>20</v>
          </cell>
          <cell r="AM341">
            <v>45</v>
          </cell>
          <cell r="AN341">
            <v>65</v>
          </cell>
        </row>
        <row r="342">
          <cell r="A342">
            <v>339</v>
          </cell>
          <cell r="B342">
            <v>752339</v>
          </cell>
          <cell r="C342" t="str">
            <v>SANKALP PUN MAGAR</v>
          </cell>
          <cell r="D342" t="str">
            <v>2059/04/13</v>
          </cell>
          <cell r="E342" t="str">
            <v>JAMAN SINGH PUN</v>
          </cell>
          <cell r="F342" t="str">
            <v>JUNSARA PUN</v>
          </cell>
          <cell r="G342" t="str">
            <v>BHUME 9 RUKUM EAST</v>
          </cell>
          <cell r="H342">
            <v>21</v>
          </cell>
          <cell r="I342">
            <v>16</v>
          </cell>
          <cell r="J342">
            <v>37</v>
          </cell>
          <cell r="L342">
            <v>30</v>
          </cell>
          <cell r="M342">
            <v>20</v>
          </cell>
          <cell r="N342">
            <v>50</v>
          </cell>
          <cell r="P342">
            <v>10</v>
          </cell>
          <cell r="R342">
            <v>18</v>
          </cell>
          <cell r="S342">
            <v>20</v>
          </cell>
          <cell r="T342">
            <v>38</v>
          </cell>
          <cell r="V342">
            <v>12</v>
          </cell>
          <cell r="W342">
            <v>12</v>
          </cell>
          <cell r="X342">
            <v>24</v>
          </cell>
          <cell r="Z342">
            <v>12</v>
          </cell>
          <cell r="AA342">
            <v>10</v>
          </cell>
          <cell r="AB342">
            <v>22</v>
          </cell>
          <cell r="AD342">
            <v>10</v>
          </cell>
          <cell r="AE342">
            <v>17</v>
          </cell>
          <cell r="AF342">
            <v>27</v>
          </cell>
          <cell r="AH342">
            <v>20</v>
          </cell>
          <cell r="AI342">
            <v>35</v>
          </cell>
          <cell r="AJ342">
            <v>55</v>
          </cell>
          <cell r="AL342">
            <v>11</v>
          </cell>
          <cell r="AM342">
            <v>45</v>
          </cell>
          <cell r="AN342">
            <v>56</v>
          </cell>
        </row>
        <row r="343">
          <cell r="A343">
            <v>340</v>
          </cell>
          <cell r="B343">
            <v>752340</v>
          </cell>
          <cell r="C343" t="str">
            <v>SANTOSH BISTA</v>
          </cell>
          <cell r="D343" t="str">
            <v>2059/07/15</v>
          </cell>
          <cell r="E343" t="str">
            <v>BHAKTA BAHADUR BISTA</v>
          </cell>
          <cell r="F343" t="str">
            <v>SITA BISTA</v>
          </cell>
          <cell r="G343" t="str">
            <v>BHUME 9 RUKUM EAST</v>
          </cell>
          <cell r="H343">
            <v>31</v>
          </cell>
          <cell r="I343">
            <v>17</v>
          </cell>
          <cell r="J343">
            <v>48</v>
          </cell>
          <cell r="L343">
            <v>30</v>
          </cell>
          <cell r="M343">
            <v>20</v>
          </cell>
          <cell r="N343">
            <v>50</v>
          </cell>
          <cell r="P343">
            <v>40</v>
          </cell>
          <cell r="R343">
            <v>30</v>
          </cell>
          <cell r="S343">
            <v>20</v>
          </cell>
          <cell r="T343">
            <v>50</v>
          </cell>
          <cell r="V343">
            <v>30</v>
          </cell>
          <cell r="W343">
            <v>12</v>
          </cell>
          <cell r="X343">
            <v>42</v>
          </cell>
          <cell r="Z343">
            <v>17</v>
          </cell>
          <cell r="AA343">
            <v>12</v>
          </cell>
          <cell r="AB343">
            <v>29</v>
          </cell>
          <cell r="AD343">
            <v>10</v>
          </cell>
          <cell r="AE343">
            <v>17</v>
          </cell>
          <cell r="AF343">
            <v>27</v>
          </cell>
          <cell r="AH343">
            <v>20</v>
          </cell>
          <cell r="AI343">
            <v>38</v>
          </cell>
          <cell r="AJ343">
            <v>58</v>
          </cell>
          <cell r="AL343">
            <v>20</v>
          </cell>
          <cell r="AM343">
            <v>43</v>
          </cell>
          <cell r="AN343">
            <v>63</v>
          </cell>
        </row>
        <row r="344">
          <cell r="A344">
            <v>341</v>
          </cell>
          <cell r="B344">
            <v>752341</v>
          </cell>
          <cell r="C344" t="str">
            <v>SIRJANA BUDHATHOKI</v>
          </cell>
          <cell r="D344" t="str">
            <v>2060/06/10</v>
          </cell>
          <cell r="E344" t="str">
            <v>PAHAL BAHADUR BUDHATHOKI</v>
          </cell>
          <cell r="F344" t="str">
            <v>GITA KUMARI BUDHATHOKI</v>
          </cell>
          <cell r="G344" t="str">
            <v>BHUME 9 RUKUM EAST</v>
          </cell>
          <cell r="H344">
            <v>30</v>
          </cell>
          <cell r="I344">
            <v>16</v>
          </cell>
          <cell r="J344">
            <v>46</v>
          </cell>
          <cell r="L344">
            <v>30</v>
          </cell>
          <cell r="M344">
            <v>20</v>
          </cell>
          <cell r="N344">
            <v>50</v>
          </cell>
          <cell r="P344">
            <v>40</v>
          </cell>
          <cell r="R344">
            <v>30</v>
          </cell>
          <cell r="S344">
            <v>20</v>
          </cell>
          <cell r="T344">
            <v>50</v>
          </cell>
          <cell r="V344">
            <v>30</v>
          </cell>
          <cell r="W344">
            <v>13</v>
          </cell>
          <cell r="X344">
            <v>43</v>
          </cell>
          <cell r="Z344">
            <v>23</v>
          </cell>
          <cell r="AA344">
            <v>16</v>
          </cell>
          <cell r="AB344">
            <v>39</v>
          </cell>
          <cell r="AD344">
            <v>10</v>
          </cell>
          <cell r="AE344">
            <v>17</v>
          </cell>
          <cell r="AF344">
            <v>27</v>
          </cell>
          <cell r="AH344">
            <v>20</v>
          </cell>
          <cell r="AI344">
            <v>40</v>
          </cell>
          <cell r="AJ344">
            <v>60</v>
          </cell>
          <cell r="AL344">
            <v>20</v>
          </cell>
          <cell r="AM344">
            <v>45</v>
          </cell>
          <cell r="AN344">
            <v>65</v>
          </cell>
        </row>
        <row r="345">
          <cell r="A345">
            <v>342</v>
          </cell>
          <cell r="B345">
            <v>752342</v>
          </cell>
          <cell r="C345" t="str">
            <v>SIRJANA DANGI</v>
          </cell>
          <cell r="D345" t="str">
            <v>2060/10/30</v>
          </cell>
          <cell r="E345" t="str">
            <v>KHADAK BAHADUR DANGI</v>
          </cell>
          <cell r="F345" t="str">
            <v>RATI DANGI KSHETRI</v>
          </cell>
          <cell r="G345" t="str">
            <v>BHUME 9 RUKUM EAST</v>
          </cell>
          <cell r="H345">
            <v>32</v>
          </cell>
          <cell r="I345">
            <v>17</v>
          </cell>
          <cell r="J345">
            <v>49</v>
          </cell>
          <cell r="L345">
            <v>30</v>
          </cell>
          <cell r="M345">
            <v>20</v>
          </cell>
          <cell r="N345">
            <v>50</v>
          </cell>
          <cell r="P345">
            <v>40</v>
          </cell>
          <cell r="R345">
            <v>30</v>
          </cell>
          <cell r="S345">
            <v>20</v>
          </cell>
          <cell r="T345">
            <v>50</v>
          </cell>
          <cell r="V345">
            <v>30</v>
          </cell>
          <cell r="W345">
            <v>13</v>
          </cell>
          <cell r="X345">
            <v>43</v>
          </cell>
          <cell r="Z345">
            <v>13</v>
          </cell>
          <cell r="AA345">
            <v>10</v>
          </cell>
          <cell r="AB345">
            <v>23</v>
          </cell>
          <cell r="AD345">
            <v>10</v>
          </cell>
          <cell r="AE345">
            <v>17</v>
          </cell>
          <cell r="AF345">
            <v>27</v>
          </cell>
          <cell r="AH345">
            <v>20</v>
          </cell>
          <cell r="AI345">
            <v>25</v>
          </cell>
          <cell r="AJ345">
            <v>45</v>
          </cell>
          <cell r="AL345">
            <v>20</v>
          </cell>
          <cell r="AM345">
            <v>41</v>
          </cell>
          <cell r="AN345">
            <v>61</v>
          </cell>
        </row>
        <row r="346">
          <cell r="A346">
            <v>343</v>
          </cell>
          <cell r="B346">
            <v>752343</v>
          </cell>
          <cell r="C346" t="str">
            <v>SUDIP PUN MAGAR</v>
          </cell>
          <cell r="D346" t="str">
            <v>2059/10/11</v>
          </cell>
          <cell r="E346" t="str">
            <v>KARNE PUN</v>
          </cell>
          <cell r="F346" t="str">
            <v>DHANMAYA PUN</v>
          </cell>
          <cell r="G346" t="str">
            <v>BHUME 9 RUKUM EAST</v>
          </cell>
          <cell r="H346">
            <v>35</v>
          </cell>
          <cell r="I346">
            <v>17</v>
          </cell>
          <cell r="J346">
            <v>52</v>
          </cell>
          <cell r="L346">
            <v>30</v>
          </cell>
          <cell r="M346">
            <v>17</v>
          </cell>
          <cell r="N346">
            <v>47</v>
          </cell>
          <cell r="P346">
            <v>40</v>
          </cell>
          <cell r="R346">
            <v>30</v>
          </cell>
          <cell r="S346">
            <v>20</v>
          </cell>
          <cell r="T346">
            <v>50</v>
          </cell>
          <cell r="V346">
            <v>30</v>
          </cell>
          <cell r="W346">
            <v>15</v>
          </cell>
          <cell r="X346">
            <v>45</v>
          </cell>
          <cell r="Z346">
            <v>21</v>
          </cell>
          <cell r="AA346">
            <v>15</v>
          </cell>
          <cell r="AB346">
            <v>36</v>
          </cell>
          <cell r="AD346">
            <v>12</v>
          </cell>
          <cell r="AE346">
            <v>16</v>
          </cell>
          <cell r="AF346">
            <v>28</v>
          </cell>
          <cell r="AH346">
            <v>20</v>
          </cell>
          <cell r="AI346">
            <v>38</v>
          </cell>
          <cell r="AJ346">
            <v>58</v>
          </cell>
          <cell r="AL346">
            <v>20</v>
          </cell>
          <cell r="AM346">
            <v>42</v>
          </cell>
          <cell r="AN346">
            <v>62</v>
          </cell>
        </row>
        <row r="347">
          <cell r="A347">
            <v>344</v>
          </cell>
          <cell r="B347">
            <v>752344</v>
          </cell>
          <cell r="C347" t="str">
            <v>SUMITRA PARIYAR</v>
          </cell>
          <cell r="D347" t="str">
            <v>2060/03/24</v>
          </cell>
          <cell r="E347" t="str">
            <v>BHAGILAL DAMAI</v>
          </cell>
          <cell r="F347" t="str">
            <v>SHITALI DEVI DAMAI</v>
          </cell>
          <cell r="G347" t="str">
            <v>BHUME 9 RUKUM EAST</v>
          </cell>
          <cell r="H347">
            <v>38</v>
          </cell>
          <cell r="I347">
            <v>17</v>
          </cell>
          <cell r="J347">
            <v>55</v>
          </cell>
          <cell r="L347">
            <v>32</v>
          </cell>
          <cell r="M347">
            <v>20</v>
          </cell>
          <cell r="N347">
            <v>52</v>
          </cell>
          <cell r="P347">
            <v>40</v>
          </cell>
          <cell r="R347">
            <v>30</v>
          </cell>
          <cell r="S347">
            <v>20</v>
          </cell>
          <cell r="T347">
            <v>50</v>
          </cell>
          <cell r="V347">
            <v>30</v>
          </cell>
          <cell r="W347">
            <v>17</v>
          </cell>
          <cell r="X347">
            <v>47</v>
          </cell>
          <cell r="Z347">
            <v>19</v>
          </cell>
          <cell r="AA347">
            <v>13</v>
          </cell>
          <cell r="AB347">
            <v>32</v>
          </cell>
          <cell r="AD347">
            <v>15</v>
          </cell>
          <cell r="AE347">
            <v>17</v>
          </cell>
          <cell r="AF347">
            <v>32</v>
          </cell>
          <cell r="AH347">
            <v>20</v>
          </cell>
          <cell r="AI347">
            <v>38</v>
          </cell>
          <cell r="AJ347">
            <v>58</v>
          </cell>
          <cell r="AL347">
            <v>24</v>
          </cell>
          <cell r="AM347">
            <v>43</v>
          </cell>
          <cell r="AN347">
            <v>67</v>
          </cell>
        </row>
        <row r="348">
          <cell r="A348">
            <v>345</v>
          </cell>
          <cell r="B348">
            <v>752345</v>
          </cell>
          <cell r="C348" t="str">
            <v>SUPRIYA PUN MAGAR</v>
          </cell>
          <cell r="D348" t="str">
            <v>2961/03/15</v>
          </cell>
          <cell r="E348" t="str">
            <v>AMAR BAHADUR PUN</v>
          </cell>
          <cell r="F348" t="str">
            <v>MINA PUN</v>
          </cell>
          <cell r="G348" t="str">
            <v>BHUME 9 RUKUM EAST</v>
          </cell>
          <cell r="H348">
            <v>42</v>
          </cell>
          <cell r="I348">
            <v>18</v>
          </cell>
          <cell r="J348">
            <v>60</v>
          </cell>
          <cell r="L348">
            <v>30</v>
          </cell>
          <cell r="M348">
            <v>20</v>
          </cell>
          <cell r="N348">
            <v>50</v>
          </cell>
          <cell r="P348">
            <v>41</v>
          </cell>
          <cell r="R348">
            <v>30</v>
          </cell>
          <cell r="S348">
            <v>20</v>
          </cell>
          <cell r="T348">
            <v>50</v>
          </cell>
          <cell r="V348">
            <v>30</v>
          </cell>
          <cell r="W348">
            <v>18</v>
          </cell>
          <cell r="X348">
            <v>48</v>
          </cell>
          <cell r="Z348">
            <v>19</v>
          </cell>
          <cell r="AA348">
            <v>13</v>
          </cell>
          <cell r="AB348">
            <v>32</v>
          </cell>
          <cell r="AD348">
            <v>14</v>
          </cell>
          <cell r="AE348">
            <v>18</v>
          </cell>
          <cell r="AF348">
            <v>32</v>
          </cell>
          <cell r="AH348">
            <v>21</v>
          </cell>
          <cell r="AI348">
            <v>40</v>
          </cell>
          <cell r="AJ348">
            <v>61</v>
          </cell>
          <cell r="AL348">
            <v>28</v>
          </cell>
          <cell r="AM348">
            <v>40</v>
          </cell>
          <cell r="AN348">
            <v>68</v>
          </cell>
        </row>
        <row r="349">
          <cell r="A349">
            <v>346</v>
          </cell>
          <cell r="B349">
            <v>752346</v>
          </cell>
          <cell r="C349" t="str">
            <v>TILSARI PUN MAGAR</v>
          </cell>
          <cell r="D349" t="str">
            <v>2059/04/01</v>
          </cell>
          <cell r="E349" t="str">
            <v>HARI BAHADUR PUN</v>
          </cell>
          <cell r="F349" t="str">
            <v>MANRUPA PUN</v>
          </cell>
          <cell r="G349" t="str">
            <v>BHUME 9 RUKUM EAST</v>
          </cell>
          <cell r="H349">
            <v>33</v>
          </cell>
          <cell r="I349">
            <v>17</v>
          </cell>
          <cell r="J349">
            <v>50</v>
          </cell>
          <cell r="L349">
            <v>30</v>
          </cell>
          <cell r="M349">
            <v>20</v>
          </cell>
          <cell r="N349">
            <v>50</v>
          </cell>
          <cell r="P349">
            <v>40</v>
          </cell>
          <cell r="R349">
            <v>30</v>
          </cell>
          <cell r="S349">
            <v>20</v>
          </cell>
          <cell r="T349">
            <v>50</v>
          </cell>
          <cell r="V349">
            <v>30</v>
          </cell>
          <cell r="W349">
            <v>14</v>
          </cell>
          <cell r="X349">
            <v>44</v>
          </cell>
          <cell r="Z349">
            <v>17</v>
          </cell>
          <cell r="AA349">
            <v>12</v>
          </cell>
          <cell r="AB349">
            <v>29</v>
          </cell>
          <cell r="AD349">
            <v>12</v>
          </cell>
          <cell r="AE349">
            <v>18</v>
          </cell>
          <cell r="AF349">
            <v>30</v>
          </cell>
          <cell r="AH349">
            <v>20</v>
          </cell>
          <cell r="AI349">
            <v>40</v>
          </cell>
          <cell r="AJ349">
            <v>60</v>
          </cell>
          <cell r="AL349">
            <v>24</v>
          </cell>
          <cell r="AM349">
            <v>45</v>
          </cell>
          <cell r="AN349">
            <v>69</v>
          </cell>
        </row>
        <row r="350">
          <cell r="A350">
            <v>347</v>
          </cell>
          <cell r="B350">
            <v>752347</v>
          </cell>
          <cell r="C350" t="str">
            <v>TIRSANA B.K.</v>
          </cell>
          <cell r="D350" t="str">
            <v>2061/12/17</v>
          </cell>
          <cell r="E350" t="str">
            <v>JAYALAL B.K.</v>
          </cell>
          <cell r="F350" t="str">
            <v>SARITA B.K.</v>
          </cell>
          <cell r="G350" t="str">
            <v>PARIBARTAN 4 ROLPA</v>
          </cell>
          <cell r="H350">
            <v>52</v>
          </cell>
          <cell r="I350">
            <v>22</v>
          </cell>
          <cell r="J350">
            <v>74</v>
          </cell>
          <cell r="L350">
            <v>37</v>
          </cell>
          <cell r="M350">
            <v>23</v>
          </cell>
          <cell r="N350">
            <v>60</v>
          </cell>
          <cell r="P350">
            <v>42</v>
          </cell>
          <cell r="R350">
            <v>35</v>
          </cell>
          <cell r="S350">
            <v>22</v>
          </cell>
          <cell r="T350">
            <v>57</v>
          </cell>
          <cell r="V350">
            <v>31</v>
          </cell>
          <cell r="W350">
            <v>21</v>
          </cell>
          <cell r="X350">
            <v>52</v>
          </cell>
          <cell r="Z350">
            <v>24</v>
          </cell>
          <cell r="AA350">
            <v>17</v>
          </cell>
          <cell r="AB350">
            <v>41</v>
          </cell>
          <cell r="AD350">
            <v>16</v>
          </cell>
          <cell r="AE350">
            <v>21</v>
          </cell>
          <cell r="AF350">
            <v>37</v>
          </cell>
          <cell r="AH350">
            <v>27</v>
          </cell>
          <cell r="AI350">
            <v>41</v>
          </cell>
          <cell r="AJ350">
            <v>68</v>
          </cell>
          <cell r="AL350">
            <v>40</v>
          </cell>
          <cell r="AM350">
            <v>48</v>
          </cell>
          <cell r="AN350">
            <v>88</v>
          </cell>
        </row>
        <row r="351">
          <cell r="A351">
            <v>348</v>
          </cell>
          <cell r="B351">
            <v>752348</v>
          </cell>
          <cell r="C351" t="str">
            <v>YAMUNA PUN MAGAR</v>
          </cell>
          <cell r="D351" t="str">
            <v>2058/10/25</v>
          </cell>
          <cell r="E351" t="str">
            <v>HUKUM BAHADUR PUN</v>
          </cell>
          <cell r="F351" t="str">
            <v>KISMAYA PUN</v>
          </cell>
          <cell r="G351" t="str">
            <v>BHUME 9 RUKUM EAST</v>
          </cell>
          <cell r="H351">
            <v>31</v>
          </cell>
          <cell r="I351">
            <v>16</v>
          </cell>
          <cell r="J351">
            <v>47</v>
          </cell>
          <cell r="L351">
            <v>33</v>
          </cell>
          <cell r="M351">
            <v>22</v>
          </cell>
          <cell r="N351">
            <v>55</v>
          </cell>
          <cell r="P351">
            <v>40</v>
          </cell>
          <cell r="R351">
            <v>30</v>
          </cell>
          <cell r="S351">
            <v>20</v>
          </cell>
          <cell r="T351">
            <v>50</v>
          </cell>
          <cell r="V351">
            <v>30</v>
          </cell>
          <cell r="W351">
            <v>12</v>
          </cell>
          <cell r="X351">
            <v>42</v>
          </cell>
          <cell r="Z351">
            <v>13</v>
          </cell>
          <cell r="AA351">
            <v>10</v>
          </cell>
          <cell r="AB351">
            <v>23</v>
          </cell>
          <cell r="AD351">
            <v>12</v>
          </cell>
          <cell r="AE351">
            <v>17</v>
          </cell>
          <cell r="AF351">
            <v>29</v>
          </cell>
          <cell r="AH351">
            <v>21</v>
          </cell>
          <cell r="AI351">
            <v>40</v>
          </cell>
          <cell r="AJ351">
            <v>61</v>
          </cell>
          <cell r="AL351">
            <v>20</v>
          </cell>
          <cell r="AM351">
            <v>46</v>
          </cell>
          <cell r="AN351">
            <v>66</v>
          </cell>
        </row>
        <row r="352">
          <cell r="A352">
            <v>349</v>
          </cell>
          <cell r="B352">
            <v>752349</v>
          </cell>
          <cell r="C352" t="str">
            <v>YAGENDRA K.C.</v>
          </cell>
          <cell r="D352" t="str">
            <v>2061/06/17</v>
          </cell>
          <cell r="E352" t="str">
            <v>BHUPENDRA K.C.</v>
          </cell>
          <cell r="F352" t="str">
            <v>DHANMAYA K.C.</v>
          </cell>
          <cell r="G352" t="str">
            <v>BHUME 9 RUKUM EAST</v>
          </cell>
          <cell r="H352">
            <v>18</v>
          </cell>
          <cell r="I352">
            <v>15</v>
          </cell>
          <cell r="J352">
            <v>33</v>
          </cell>
          <cell r="L352">
            <v>30</v>
          </cell>
          <cell r="M352">
            <v>20</v>
          </cell>
          <cell r="N352">
            <v>50</v>
          </cell>
          <cell r="P352">
            <v>11</v>
          </cell>
          <cell r="R352">
            <v>18</v>
          </cell>
          <cell r="S352">
            <v>20</v>
          </cell>
          <cell r="T352">
            <v>38</v>
          </cell>
          <cell r="V352">
            <v>9</v>
          </cell>
          <cell r="W352">
            <v>12</v>
          </cell>
          <cell r="X352">
            <v>21</v>
          </cell>
          <cell r="Z352">
            <v>12</v>
          </cell>
          <cell r="AA352">
            <v>10</v>
          </cell>
          <cell r="AB352">
            <v>22</v>
          </cell>
          <cell r="AD352">
            <v>10</v>
          </cell>
          <cell r="AE352">
            <v>16</v>
          </cell>
          <cell r="AF352">
            <v>26</v>
          </cell>
          <cell r="AH352">
            <v>20</v>
          </cell>
          <cell r="AI352">
            <v>40</v>
          </cell>
          <cell r="AJ352">
            <v>60</v>
          </cell>
          <cell r="AL352">
            <v>14</v>
          </cell>
          <cell r="AM352">
            <v>43</v>
          </cell>
          <cell r="AN352">
            <v>57</v>
          </cell>
        </row>
        <row r="353">
          <cell r="A353">
            <v>350</v>
          </cell>
          <cell r="B353">
            <v>752350</v>
          </cell>
          <cell r="C353" t="str">
            <v>BIMALA OLI</v>
          </cell>
          <cell r="D353" t="str">
            <v>2059/09/04</v>
          </cell>
          <cell r="E353" t="str">
            <v>BHAGILAL OLI</v>
          </cell>
          <cell r="F353" t="str">
            <v>KHALI OLI</v>
          </cell>
          <cell r="G353" t="str">
            <v>BHUME 9 RUKUM EAST</v>
          </cell>
          <cell r="H353">
            <v>30</v>
          </cell>
          <cell r="I353">
            <v>16</v>
          </cell>
          <cell r="J353">
            <v>46</v>
          </cell>
          <cell r="L353">
            <v>30</v>
          </cell>
          <cell r="M353">
            <v>18</v>
          </cell>
          <cell r="N353">
            <v>48</v>
          </cell>
          <cell r="P353">
            <v>40</v>
          </cell>
          <cell r="R353">
            <v>30</v>
          </cell>
          <cell r="S353">
            <v>20</v>
          </cell>
          <cell r="T353">
            <v>50</v>
          </cell>
          <cell r="V353">
            <v>30</v>
          </cell>
          <cell r="W353">
            <v>13</v>
          </cell>
          <cell r="X353">
            <v>43</v>
          </cell>
          <cell r="Z353">
            <v>13</v>
          </cell>
          <cell r="AA353">
            <v>10</v>
          </cell>
          <cell r="AB353">
            <v>23</v>
          </cell>
          <cell r="AD353">
            <v>10</v>
          </cell>
          <cell r="AE353">
            <v>16</v>
          </cell>
          <cell r="AF353">
            <v>26</v>
          </cell>
          <cell r="AH353">
            <v>23</v>
          </cell>
          <cell r="AI353">
            <v>40</v>
          </cell>
          <cell r="AJ353">
            <v>63</v>
          </cell>
          <cell r="AL353">
            <v>20</v>
          </cell>
          <cell r="AM353">
            <v>47</v>
          </cell>
          <cell r="AN353">
            <v>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F352"/>
  <sheetViews>
    <sheetView tabSelected="1" topLeftCell="A118" workbookViewId="0">
      <selection activeCell="A148" sqref="A148"/>
    </sheetView>
  </sheetViews>
  <sheetFormatPr defaultRowHeight="23.25" customHeight="1"/>
  <cols>
    <col min="1" max="1" width="4.5703125" style="5" bestFit="1" customWidth="1"/>
    <col min="2" max="2" width="10.5703125" style="5" bestFit="1" customWidth="1"/>
    <col min="3" max="3" width="27" style="6" bestFit="1" customWidth="1"/>
    <col min="4" max="4" width="13.7109375" style="20" bestFit="1" customWidth="1"/>
    <col min="5" max="5" width="27.85546875" style="21" bestFit="1" customWidth="1"/>
    <col min="6" max="6" width="27.28515625" style="21" bestFit="1" customWidth="1"/>
    <col min="7" max="7" width="34.28515625" style="22" bestFit="1" customWidth="1"/>
    <col min="8" max="41" width="5" style="6" customWidth="1"/>
    <col min="42" max="42" width="5.85546875" style="6" customWidth="1"/>
    <col min="43" max="43" width="6.140625" style="6" customWidth="1"/>
    <col min="44" max="44" width="54.5703125" style="23" bestFit="1" customWidth="1"/>
    <col min="45" max="46" width="2.5703125" style="18" hidden="1" customWidth="1"/>
    <col min="47" max="47" width="3.28515625" style="18" hidden="1" customWidth="1"/>
    <col min="48" max="48" width="2.5703125" style="18" hidden="1" customWidth="1"/>
    <col min="49" max="49" width="4" style="18" hidden="1" customWidth="1"/>
    <col min="50" max="53" width="2.5703125" style="18" hidden="1" customWidth="1"/>
    <col min="54" max="54" width="5" style="17" hidden="1" customWidth="1"/>
    <col min="55" max="55" width="6.28515625" style="17" hidden="1" customWidth="1"/>
    <col min="56" max="56" width="4" style="18" hidden="1" customWidth="1"/>
    <col min="57" max="57" width="8" style="17" hidden="1" customWidth="1"/>
    <col min="58" max="58" width="9.140625" style="18" hidden="1" customWidth="1"/>
    <col min="59" max="16384" width="9.140625" style="18"/>
  </cols>
  <sheetData>
    <row r="1" spans="1:57" s="6" customFormat="1" ht="33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5" t="s">
        <v>7</v>
      </c>
      <c r="I1" s="25"/>
      <c r="J1" s="25"/>
      <c r="K1" s="25"/>
      <c r="L1" s="25" t="s">
        <v>8</v>
      </c>
      <c r="M1" s="25"/>
      <c r="N1" s="25"/>
      <c r="O1" s="25"/>
      <c r="P1" s="26" t="s">
        <v>9</v>
      </c>
      <c r="Q1" s="26"/>
      <c r="R1" s="25" t="s">
        <v>10</v>
      </c>
      <c r="S1" s="25"/>
      <c r="T1" s="25"/>
      <c r="U1" s="25"/>
      <c r="V1" s="25" t="s">
        <v>11</v>
      </c>
      <c r="W1" s="25"/>
      <c r="X1" s="25"/>
      <c r="Y1" s="25"/>
      <c r="Z1" s="25" t="s">
        <v>12</v>
      </c>
      <c r="AA1" s="25"/>
      <c r="AB1" s="25"/>
      <c r="AC1" s="25"/>
      <c r="AD1" s="25" t="s">
        <v>13</v>
      </c>
      <c r="AE1" s="25"/>
      <c r="AF1" s="25"/>
      <c r="AG1" s="25"/>
      <c r="AH1" s="25" t="s">
        <v>14</v>
      </c>
      <c r="AI1" s="25"/>
      <c r="AJ1" s="25"/>
      <c r="AK1" s="25"/>
      <c r="AL1" s="25" t="s">
        <v>15</v>
      </c>
      <c r="AM1" s="25"/>
      <c r="AN1" s="25"/>
      <c r="AO1" s="25"/>
      <c r="AP1" s="3" t="s">
        <v>16</v>
      </c>
      <c r="AQ1" s="3" t="s">
        <v>17</v>
      </c>
      <c r="AR1" s="24" t="s">
        <v>18</v>
      </c>
      <c r="AS1" s="4"/>
      <c r="AT1" s="4"/>
      <c r="AU1" s="4"/>
      <c r="AV1" s="4"/>
      <c r="AW1" s="4"/>
      <c r="AX1" s="4"/>
      <c r="AY1" s="4"/>
      <c r="AZ1" s="4"/>
      <c r="BA1" s="4"/>
      <c r="BB1" s="5"/>
      <c r="BC1" s="5"/>
      <c r="BE1" s="5"/>
    </row>
    <row r="2" spans="1:57" ht="24.95" customHeight="1">
      <c r="A2" s="7">
        <f>'[1]Ledger With Mark'!A4</f>
        <v>1</v>
      </c>
      <c r="B2" s="8">
        <f>'[1]Ledger With Mark'!B4</f>
        <v>752001</v>
      </c>
      <c r="C2" s="9" t="s">
        <v>19</v>
      </c>
      <c r="D2" s="10" t="str">
        <f>'[1]Ledger With Mark'!D4</f>
        <v>2061/07/05</v>
      </c>
      <c r="E2" s="11" t="str">
        <f>'[1]Ledger With Mark'!E4</f>
        <v>JOG BAHADUR BUDHA</v>
      </c>
      <c r="F2" s="11" t="str">
        <f>'[1]Ledger With Mark'!F4</f>
        <v>DAYAPURA BUDHA</v>
      </c>
      <c r="G2" s="12" t="str">
        <f>'[1]Ledger With Mark'!G4</f>
        <v>BHUME 1 RUKUM EAST</v>
      </c>
      <c r="H2" s="7" t="str">
        <f>IF(AND('[1]Ledger With Mark'!H4&gt;=67.5),"A+",IF(AND('[1]Ledger With Mark'!H4&gt;=60),"A",IF(AND('[1]Ledger With Mark'!H4&gt;=52.5),"B+",IF(AND('[1]Ledger With Mark'!H4&gt;=45),"B",IF(AND('[1]Ledger With Mark'!H4&gt;=37.5),"C+",IF(AND('[1]Ledger With Mark'!H4&gt;=30),"C",IF(AND('[1]Ledger With Mark'!H4&gt;=22.5),"D+",IF(AND('[1]Ledger With Mark'!H4&gt;=15),"D",IF(AND('[1]Ledger With Mark'!H4&gt;=1),"E","N")))))))))</f>
        <v>C</v>
      </c>
      <c r="I2" s="7" t="str">
        <f>IF(AND('[1]Ledger With Mark'!I4&gt;=22.5),"A+",IF(AND('[1]Ledger With Mark'!I4&gt;=20),"A",IF(AND('[1]Ledger With Mark'!I4&gt;=17.5),"B+",IF(AND('[1]Ledger With Mark'!I4&gt;=15),"B",IF(AND('[1]Ledger With Mark'!I4&gt;=12.5),"C+",IF(AND('[1]Ledger With Mark'!I4&gt;=10),"C",IF(AND('[1]Ledger With Mark'!I4&gt;=7.5),"D+",IF(AND('[1]Ledger With Mark'!I4&gt;=5),"D",IF(AND('[1]Ledger With Mark'!I4&gt;=1),"E","N")))))))))</f>
        <v>A</v>
      </c>
      <c r="J2" s="7" t="str">
        <f>IF(AND('[1]Ledger With Mark'!J4&gt;=90),"A+",IF(AND('[1]Ledger With Mark'!J4&gt;=80),"A",IF(AND('[1]Ledger With Mark'!J4&gt;=70),"B+",IF(AND('[1]Ledger With Mark'!J4&gt;=60),"B",IF(AND('[1]Ledger With Mark'!J4&gt;=50),"C+",IF(AND('[1]Ledger With Mark'!J4&gt;=40),"C",IF(AND('[1]Ledger With Mark'!J4&gt;=30),"D+",IF(AND('[1]Ledger With Mark'!J4&gt;=20),"D",IF(AND('[1]Ledger With Mark'!J4&gt;=1),"E","N")))))))))</f>
        <v>C+</v>
      </c>
      <c r="K2" s="13">
        <f>IF(AND(J2="A+"),4,IF(AND(J2="A"),3.6,IF(AND(J2="B+"),3.2,IF(AND(J2="B"),2.8,IF(AND(J2="C+"),2.4,IF(AND(J2="C"),2,IF(AND(J2="D+"),1.6,IF(AND(J2="D"),1.2,IF(AND(J2="E"),0.8,"N")))))))))</f>
        <v>2.4</v>
      </c>
      <c r="L2" s="7" t="str">
        <f>IF(AND('[1]Ledger With Mark'!L4&gt;=67.5),"A+",IF(AND('[1]Ledger With Mark'!L4&gt;=60),"A",IF(AND('[1]Ledger With Mark'!L4&gt;=52.5),"B+",IF(AND('[1]Ledger With Mark'!L4&gt;=45),"B",IF(AND('[1]Ledger With Mark'!L4&gt;=37.5),"C+",IF(AND('[1]Ledger With Mark'!L4&gt;=30),"C",IF(AND('[1]Ledger With Mark'!L4&gt;=22.5),"D+",IF(AND('[1]Ledger With Mark'!L4&gt;=15),"D",IF(AND('[1]Ledger With Mark'!L4&gt;=1),"E","N")))))))))</f>
        <v>C</v>
      </c>
      <c r="M2" s="7" t="str">
        <f>IF(AND('[1]Ledger With Mark'!M4&gt;=22.5),"A+",IF(AND('[1]Ledger With Mark'!M4&gt;=20),"A",IF(AND('[1]Ledger With Mark'!M4&gt;=17.5),"B+",IF(AND('[1]Ledger With Mark'!M4&gt;=15),"B",IF(AND('[1]Ledger With Mark'!M4&gt;=12.5),"C+",IF(AND('[1]Ledger With Mark'!M4&gt;=10),"C",IF(AND('[1]Ledger With Mark'!M4&gt;=7.5),"D+",IF(AND('[1]Ledger With Mark'!M4&gt;=5),"D",IF(AND('[1]Ledger With Mark'!M4&gt;=1),"E","N")))))))))</f>
        <v>A</v>
      </c>
      <c r="N2" s="7" t="str">
        <f>IF(AND('[1]Ledger With Mark'!N4&gt;=90),"A+",IF(AND('[1]Ledger With Mark'!N4&gt;=80),"A",IF(AND('[1]Ledger With Mark'!N4&gt;=70),"B+",IF(AND('[1]Ledger With Mark'!N4&gt;=60),"B",IF(AND('[1]Ledger With Mark'!N4&gt;=50),"C+",IF(AND('[1]Ledger With Mark'!N4&gt;=40),"C",IF(AND('[1]Ledger With Mark'!N4&gt;=30),"D+",IF(AND('[1]Ledger With Mark'!N4&gt;=20),"D",IF(AND('[1]Ledger With Mark'!N4&gt;=1),"E","N")))))))))</f>
        <v>C+</v>
      </c>
      <c r="O2" s="13">
        <f>IF(AND(N2="A+"),4,IF(AND(N2="A"),3.6,IF(AND(N2="B+"),3.2,IF(AND(N2="B"),2.8,IF(AND(N2="C+"),2.4,IF(AND(N2="C"),2,IF(AND(N2="D+"),1.6,IF(AND(N2="D"),1.2,IF(AND(N2="E"),0.8,"N")))))))))</f>
        <v>2.4</v>
      </c>
      <c r="P2" s="7" t="str">
        <f>IF(AND('[1]Ledger With Mark'!P4&gt;=90),"A+",IF(AND('[1]Ledger With Mark'!P4&gt;=80),"A",IF(AND('[1]Ledger With Mark'!P4&gt;=70),"B+",IF(AND('[1]Ledger With Mark'!P4&gt;=60),"B",IF(AND('[1]Ledger With Mark'!P4&gt;=50),"C+",IF(AND('[1]Ledger With Mark'!P4&gt;=40),"C",IF(AND('[1]Ledger With Mark'!P4&gt;=30),"D+",IF(AND('[1]Ledger With Mark'!P4&gt;=20),"D",IF(AND('[1]Ledger With Mark'!P4&gt;=1),"E","N")))))))))</f>
        <v>C</v>
      </c>
      <c r="Q2" s="13">
        <f>IF(AND(P2="A+"),4,IF(AND(P2="A"),3.6,IF(AND(P2="B+"),3.2,IF(AND(P2="B"),2.8,IF(AND(P2="C+"),2.4,IF(AND(P2="C"),2,IF(AND(P2="D+"),1.6,IF(AND(P2="D"),1.2,IF(AND(P2="E"),0.8,"N")))))))))</f>
        <v>2</v>
      </c>
      <c r="R2" s="7" t="str">
        <f>IF(AND('[1]Ledger With Mark'!R4&gt;=67.5),"A+",IF(AND('[1]Ledger With Mark'!R4&gt;=60),"A",IF(AND('[1]Ledger With Mark'!R4&gt;=52.5),"B+",IF(AND('[1]Ledger With Mark'!R4&gt;=45),"B",IF(AND('[1]Ledger With Mark'!R4&gt;=37.5),"C+",IF(AND('[1]Ledger With Mark'!R4&gt;=30),"C",IF(AND('[1]Ledger With Mark'!R4&gt;=22.5),"D+",IF(AND('[1]Ledger With Mark'!R4&gt;=15),"D",IF(AND('[1]Ledger With Mark'!R4&gt;=1),"E","N")))))))))</f>
        <v>C</v>
      </c>
      <c r="S2" s="7" t="str">
        <f>IF(AND('[1]Ledger With Mark'!S4&gt;=22.5),"A+",IF(AND('[1]Ledger With Mark'!S4&gt;=20),"A",IF(AND('[1]Ledger With Mark'!S4&gt;=17.5),"B+",IF(AND('[1]Ledger With Mark'!S4&gt;=15),"B",IF(AND('[1]Ledger With Mark'!S4&gt;=12.5),"C+",IF(AND('[1]Ledger With Mark'!S4&gt;=10),"C",IF(AND('[1]Ledger With Mark'!S4&gt;=7.5),"D+",IF(AND('[1]Ledger With Mark'!S4&gt;=5),"D",IF(AND('[1]Ledger With Mark'!S4&gt;=1),"E","N")))))))))</f>
        <v>A</v>
      </c>
      <c r="T2" s="7" t="str">
        <f>IF(AND('[1]Ledger With Mark'!T4&gt;=90),"A+",IF(AND('[1]Ledger With Mark'!T4&gt;=80),"A",IF(AND('[1]Ledger With Mark'!T4&gt;=70),"B+",IF(AND('[1]Ledger With Mark'!T4&gt;=60),"B",IF(AND('[1]Ledger With Mark'!T4&gt;=50),"C+",IF(AND('[1]Ledger With Mark'!T4&gt;=40),"C",IF(AND('[1]Ledger With Mark'!T4&gt;=30),"D+",IF(AND('[1]Ledger With Mark'!T4&gt;=20),"D",IF(AND('[1]Ledger With Mark'!T4&gt;=1),"E","N")))))))))</f>
        <v>C+</v>
      </c>
      <c r="U2" s="13">
        <f>IF(AND(T2="A+"),4,IF(AND(T2="A"),3.6,IF(AND(T2="B+"),3.2,IF(AND(T2="B"),2.8,IF(AND(T2="C+"),2.4,IF(AND(T2="C"),2,IF(AND(T2="D+"),1.6,IF(AND(T2="D"),1.2,IF(AND(T2="E"),0.8,"N")))))))))</f>
        <v>2.4</v>
      </c>
      <c r="V2" s="7" t="str">
        <f>IF(AND('[1]Ledger With Mark'!V4&gt;=67.5),"A+",IF(AND('[1]Ledger With Mark'!V4&gt;=60),"A",IF(AND('[1]Ledger With Mark'!V4&gt;=52.5),"B+",IF(AND('[1]Ledger With Mark'!V4&gt;=45),"B",IF(AND('[1]Ledger With Mark'!V4&gt;=37.5),"C+",IF(AND('[1]Ledger With Mark'!V4&gt;=30),"C",IF(AND('[1]Ledger With Mark'!V4&gt;=22.5),"D+",IF(AND('[1]Ledger With Mark'!V4&gt;=15),"D",IF(AND('[1]Ledger With Mark'!V4&gt;=1),"E","N")))))))))</f>
        <v>C</v>
      </c>
      <c r="W2" s="7" t="str">
        <f>IF(AND('[1]Ledger With Mark'!W4&gt;=22.5),"A+",IF(AND('[1]Ledger With Mark'!W4&gt;=20),"A",IF(AND('[1]Ledger With Mark'!W4&gt;=17.5),"B+",IF(AND('[1]Ledger With Mark'!W4&gt;=15),"B",IF(AND('[1]Ledger With Mark'!W4&gt;=12.5),"C+",IF(AND('[1]Ledger With Mark'!W4&gt;=10),"C",IF(AND('[1]Ledger With Mark'!W4&gt;=7.5),"D+",IF(AND('[1]Ledger With Mark'!W4&gt;=5),"D",IF(AND('[1]Ledger With Mark'!W4&gt;=1),"E","N")))))))))</f>
        <v>A</v>
      </c>
      <c r="X2" s="7" t="str">
        <f>IF(AND('[1]Ledger With Mark'!X4&gt;=90),"A+",IF(AND('[1]Ledger With Mark'!X4&gt;=80),"A",IF(AND('[1]Ledger With Mark'!X4&gt;=70),"B+",IF(AND('[1]Ledger With Mark'!X4&gt;=60),"B",IF(AND('[1]Ledger With Mark'!X4&gt;=50),"C+",IF(AND('[1]Ledger With Mark'!X4&gt;=40),"C",IF(AND('[1]Ledger With Mark'!X4&gt;=30),"D+",IF(AND('[1]Ledger With Mark'!X4&gt;=20),"D",IF(AND('[1]Ledger With Mark'!X4&gt;=1),"E","N")))))))))</f>
        <v>C+</v>
      </c>
      <c r="Y2" s="13">
        <f>IF(AND(X2="A+"),4,IF(AND(X2="A"),3.6,IF(AND(X2="B+"),3.2,IF(AND(X2="B"),2.8,IF(AND(X2="C+"),2.4,IF(AND(X2="C"),2,IF(AND(X2="D+"),1.6,IF(AND(X2="D"),1.2,IF(AND(X2="E"),0.8,"N")))))))))</f>
        <v>2.4</v>
      </c>
      <c r="Z2" s="7" t="str">
        <f>IF(AND('[1]Ledger With Mark'!Z4&gt;=27),"A+",IF(AND('[1]Ledger With Mark'!Z4&gt;=24),"A",IF(AND('[1]Ledger With Mark'!Z4&gt;=21),"B+",IF(AND('[1]Ledger With Mark'!Z4&gt;=18),"B",IF(AND('[1]Ledger With Mark'!Z4&gt;=15),"C+",IF(AND('[1]Ledger With Mark'!Z4&gt;=12),"C",IF(AND('[1]Ledger With Mark'!Z4&gt;=9),"D+",IF(AND('[1]Ledger With Mark'!Z4&gt;=6),"D",IF(AND('[1]Ledger With Mark'!Z4&gt;=1),"E","N")))))))))</f>
        <v>B</v>
      </c>
      <c r="AA2" s="7" t="str">
        <f>IF(AND('[1]Ledger With Mark'!AA4&gt;=18),"A+",IF(AND('[1]Ledger With Mark'!AA4&gt;=16),"A",IF(AND('[1]Ledger With Mark'!AA4&gt;=14),"B+",IF(AND('[1]Ledger With Mark'!AA4&gt;=12),"B",IF(AND('[1]Ledger With Mark'!AA4&gt;=10),"C+",IF(AND('[1]Ledger With Mark'!AA4&gt;=8),"C",IF(AND('[1]Ledger With Mark'!AA4&gt;=6),"D+",IF(AND('[1]Ledger With Mark'!AA4&gt;=4),"D",IF(AND('[1]Ledger With Mark'!AA4&gt;=1),"E","N")))))))))</f>
        <v>B+</v>
      </c>
      <c r="AB2" s="7" t="str">
        <f>IF(AND('[1]Ledger With Mark'!AB4&gt;=45),"A+",IF(AND('[1]Ledger With Mark'!AB4&gt;=40),"A",IF(AND('[1]Ledger With Mark'!AB4&gt;=35),"B+",IF(AND('[1]Ledger With Mark'!AB4&gt;=30),"B",IF(AND('[1]Ledger With Mark'!AB4&gt;=25),"C+",IF(AND('[1]Ledger With Mark'!AB4&gt;=20),"C",IF(AND('[1]Ledger With Mark'!AB4&gt;=15),"D+",IF(AND('[1]Ledger With Mark'!AB4&gt;=10),"D",IF(AND('[1]Ledger With Mark'!AB4&gt;=1),"E","N")))))))))</f>
        <v>B</v>
      </c>
      <c r="AC2" s="13">
        <f>IF(AND(AB2="A+"),4/2,IF(AND(AB2="A"),3.6/2,IF(AND(AB2="B+"),3.2/2,IF(AND(AB2="B"),2.8/2,IF(AND(AB2="C+"),2.4/2,IF(AND(AB2="C"),2/2,IF(AND(AB2="D+"),1.6/2,IF(AND(AB2="D"),1.2/2,IF(AND(AB2="E"),0.8/2,"N")))))))))</f>
        <v>1.4</v>
      </c>
      <c r="AD2" s="7" t="str">
        <f>IF(AND('[1]Ledger With Mark'!AD4&gt;=22.5),"A+",IF(AND('[1]Ledger With Mark'!AD4&gt;=20),"A",IF(AND('[1]Ledger With Mark'!AD4&gt;=17.5),"B+",IF(AND('[1]Ledger With Mark'!AD4&gt;=15),"B",IF(AND('[1]Ledger With Mark'!AD4&gt;=12.5),"C+",IF(AND('[1]Ledger With Mark'!AD4&gt;=10),"C",IF(AND('[1]Ledger With Mark'!AD4&gt;=7.5),"D+",IF(AND('[1]Ledger With Mark'!AD4&gt;=5),"D",IF(AND('[1]Ledger With Mark'!AD4&gt;=1),"E","N")))))))))</f>
        <v>C</v>
      </c>
      <c r="AE2" s="7" t="str">
        <f>IF(AND('[1]Ledger With Mark'!AE4&gt;=22.5),"A+",IF(AND('[1]Ledger With Mark'!AE4&gt;=20),"A",IF(AND('[1]Ledger With Mark'!AE4&gt;=17.5),"B+",IF(AND('[1]Ledger With Mark'!AE4&gt;=15),"B",IF(AND('[1]Ledger With Mark'!AE4&gt;=12.5),"C+",IF(AND('[1]Ledger With Mark'!AE4&gt;=10),"C",IF(AND('[1]Ledger With Mark'!AE4&gt;=7.5),"D+",IF(AND('[1]Ledger With Mark'!AE4&gt;=5),"D",IF(AND('[1]Ledger With Mark'!AE4&gt;=1),"E","N")))))))))</f>
        <v>A</v>
      </c>
      <c r="AF2" s="7" t="str">
        <f>IF(AND('[1]Ledger With Mark'!AF4&gt;=45),"A+",IF(AND('[1]Ledger With Mark'!AF4&gt;=40),"A",IF(AND('[1]Ledger With Mark'!AF4&gt;=35),"B+",IF(AND('[1]Ledger With Mark'!AF4&gt;=30),"B",IF(AND('[1]Ledger With Mark'!AF4&gt;=25),"C+",IF(AND('[1]Ledger With Mark'!AF4&gt;=20),"C",IF(AND('[1]Ledger With Mark'!AF4&gt;=15),"D+",IF(AND('[1]Ledger With Mark'!AF4&gt;=10),"D",IF(AND('[1]Ledger With Mark'!AF4&gt;=1),"E","N")))))))))</f>
        <v>B</v>
      </c>
      <c r="AG2" s="13">
        <f>IF(AND(AF2="A+"),4/2,IF(AND(AF2="A"),3.6/2,IF(AND(AF2="B+"),3.2/2,IF(AND(AF2="B"),2.8/2,IF(AND(AF2="C+"),2.4/2,IF(AND(AF2="C"),2/2,IF(AND(AF2="D+"),1.6/2,IF(AND(AF2="D"),1.2/2,IF(AND(AF2="E"),0.8/2,"N")))))))))</f>
        <v>1.4</v>
      </c>
      <c r="AH2" s="7" t="str">
        <f>IF(AND('[1]Ledger With Mark'!AH4&gt;=45),"A+",IF(AND('[1]Ledger With Mark'!AH4&gt;=40),"A",IF(AND('[1]Ledger With Mark'!AH4&gt;=35),"B+",IF(AND('[1]Ledger With Mark'!AH4&gt;=30),"B",IF(AND('[1]Ledger With Mark'!AH4&gt;=25),"C+",IF(AND('[1]Ledger With Mark'!AH4&gt;=20),"C",IF(AND('[1]Ledger With Mark'!AH4&gt;=15),"D+",IF(AND('[1]Ledger With Mark'!AH4&gt;=10),"D",IF(AND('[1]Ledger With Mark'!AH4&gt;=1),"E","N")))))))))</f>
        <v>C+</v>
      </c>
      <c r="AI2" s="7" t="str">
        <f>IF(AND('[1]Ledger With Mark'!AI4&gt;=45),"A+",IF(AND('[1]Ledger With Mark'!AI4&gt;=40),"A",IF(AND('[1]Ledger With Mark'!AI4&gt;=35),"B+",IF(AND('[1]Ledger With Mark'!AI4&gt;=30),"B",IF(AND('[1]Ledger With Mark'!AI4&gt;=25),"C+",IF(AND('[1]Ledger With Mark'!AI4&gt;=20),"C",IF(AND('[1]Ledger With Mark'!AI4&gt;=15),"D+",IF(AND('[1]Ledger With Mark'!AI4&gt;=10),"D",IF(AND('[1]Ledger With Mark'!AI4&gt;=1),"E","N")))))))))</f>
        <v>B+</v>
      </c>
      <c r="AJ2" s="7" t="str">
        <f>IF(AND('[1]Ledger With Mark'!AJ4&gt;=90),"A+",IF(AND('[1]Ledger With Mark'!AJ4&gt;=80),"A",IF(AND('[1]Ledger With Mark'!AJ4&gt;=70),"B+",IF(AND('[1]Ledger With Mark'!AJ4&gt;=60),"B",IF(AND('[1]Ledger With Mark'!AJ4&gt;=50),"C+",IF(AND('[1]Ledger With Mark'!AJ4&gt;=40),"C",IF(AND('[1]Ledger With Mark'!AJ4&gt;=30),"D+",IF(AND('[1]Ledger With Mark'!AJ4&gt;=20),"D",IF(AND('[1]Ledger With Mark'!AJ4&gt;=1),"E","N")))))))))</f>
        <v>B</v>
      </c>
      <c r="AK2" s="13">
        <f>IF(AND(AJ2="A+"),4,IF(AND(AJ2="A"),3.6,IF(AND(AJ2="B+"),3.2,IF(AND(AJ2="B"),2.8,IF(AND(AJ2="C+"),2.4,IF(AND(AJ2="C"),2,IF(AND(AJ2="D+"),1.6,IF(AND(AJ2="D"),1.2,IF(AND(AJ2="E"),0.8,"N")))))))))</f>
        <v>2.8</v>
      </c>
      <c r="AL2" s="7" t="str">
        <f>IF(AND('[1]Ledger With Mark'!AL4&gt;=45),"A+",IF(AND('[1]Ledger With Mark'!AL4&gt;=40),"A",IF(AND('[1]Ledger With Mark'!AL4&gt;=35),"B+",IF(AND('[1]Ledger With Mark'!AL4&gt;=30),"B",IF(AND('[1]Ledger With Mark'!AL4&gt;=25),"C+",IF(AND('[1]Ledger With Mark'!AL4&gt;=20),"C",IF(AND('[1]Ledger With Mark'!AL4&gt;=15),"D+",IF(AND('[1]Ledger With Mark'!AL4&gt;=10),"D",IF(AND('[1]Ledger With Mark'!AL4&gt;=1),"E","N")))))))))</f>
        <v>B</v>
      </c>
      <c r="AM2" s="7" t="str">
        <f>IF(AND('[1]Ledger With Mark'!AM4&gt;=45),"A+",IF(AND('[1]Ledger With Mark'!AM4&gt;=40),"A",IF(AND('[1]Ledger With Mark'!AM4&gt;=35),"B+",IF(AND('[1]Ledger With Mark'!AM4&gt;=30),"B",IF(AND('[1]Ledger With Mark'!AM4&gt;=25),"C+",IF(AND('[1]Ledger With Mark'!AM4&gt;=20),"C",IF(AND('[1]Ledger With Mark'!AM4&gt;=15),"D+",IF(AND('[1]Ledger With Mark'!AM4&gt;=10),"D",IF(AND('[1]Ledger With Mark'!AM4&gt;=1),"E","N")))))))))</f>
        <v>B</v>
      </c>
      <c r="AN2" s="7" t="str">
        <f>IF(AND('[1]Ledger With Mark'!AN4&gt;=90),"A+",IF(AND('[1]Ledger With Mark'!AN4&gt;=80),"A",IF(AND('[1]Ledger With Mark'!AN4&gt;=70),"B+",IF(AND('[1]Ledger With Mark'!AN4&gt;=60),"B",IF(AND('[1]Ledger With Mark'!AN4&gt;=50),"C+",IF(AND('[1]Ledger With Mark'!AN4&gt;=40),"C",IF(AND('[1]Ledger With Mark'!AN4&gt;=30),"D+",IF(AND('[1]Ledger With Mark'!AN4&gt;=20),"D",IF(AND('[1]Ledger With Mark'!AN4&gt;=1),"E","N")))))))))</f>
        <v>B</v>
      </c>
      <c r="AO2" s="13">
        <f>IF(AND(AN2="A+"),4,IF(AND(AN2="A"),3.6,IF(AND(AN2="B+"),3.2,IF(AND(AN2="B"),2.8,IF(AND(AN2="C+"),2.4,IF(AND(AN2="C"),2,IF(AND(AN2="D+"),1.6,IF(AND(AN2="D"),1.2,IF(AND(AN2="E"),0.8,"N")))))))))</f>
        <v>2.8</v>
      </c>
      <c r="AP2" s="14">
        <f>(K2+O2+Q2+U2+Y2+AC2+AG2+AK2+AO2)/8</f>
        <v>2.5</v>
      </c>
      <c r="AQ2" s="7"/>
      <c r="AR2" s="15" t="s">
        <v>20</v>
      </c>
      <c r="AS2" s="16"/>
      <c r="AT2" s="16"/>
      <c r="AU2" s="17" t="s">
        <v>21</v>
      </c>
      <c r="AV2" s="16"/>
      <c r="AW2" s="18">
        <f>COUNTIF(AQ2:AQ351,"A+")</f>
        <v>0</v>
      </c>
      <c r="AX2" s="16"/>
      <c r="AY2" s="16"/>
      <c r="AZ2" s="16"/>
      <c r="BA2" s="16"/>
      <c r="BB2" s="17">
        <v>1</v>
      </c>
      <c r="BC2" s="17" t="s">
        <v>21</v>
      </c>
      <c r="BD2" s="18">
        <f>COUNTIF(AP2:AP351,"&gt;3.6")</f>
        <v>0</v>
      </c>
      <c r="BE2" s="17">
        <v>31</v>
      </c>
    </row>
    <row r="3" spans="1:57" ht="15">
      <c r="A3" s="7">
        <f>'[1]Ledger With Mark'!A5</f>
        <v>2</v>
      </c>
      <c r="B3" s="8">
        <f>'[1]Ledger With Mark'!B5</f>
        <v>752002</v>
      </c>
      <c r="C3" s="9" t="str">
        <f>'[1]Ledger With Mark'!C5</f>
        <v>AMRITA PUN</v>
      </c>
      <c r="D3" s="10" t="str">
        <f>'[1]Ledger With Mark'!D5</f>
        <v>2061/05/08</v>
      </c>
      <c r="E3" s="11" t="str">
        <f>'[1]Ledger With Mark'!E5</f>
        <v>TAPAS PUN</v>
      </c>
      <c r="F3" s="11" t="str">
        <f>'[1]Ledger With Mark'!F5</f>
        <v>DIL KUMARI PUN</v>
      </c>
      <c r="G3" s="12" t="str">
        <f>'[1]Ledger With Mark'!G5</f>
        <v>BHUME 1 RUKUM EAST</v>
      </c>
      <c r="H3" s="7" t="str">
        <f>IF(AND('[1]Ledger With Mark'!H5&gt;=67.5),"A+",IF(AND('[1]Ledger With Mark'!H5&gt;=60),"A",IF(AND('[1]Ledger With Mark'!H5&gt;=52.5),"B+",IF(AND('[1]Ledger With Mark'!H5&gt;=45),"B",IF(AND('[1]Ledger With Mark'!H5&gt;=37.5),"C+",IF(AND('[1]Ledger With Mark'!H5&gt;=30),"C",IF(AND('[1]Ledger With Mark'!H5&gt;=22.5),"D+",IF(AND('[1]Ledger With Mark'!H5&gt;=15),"D",IF(AND('[1]Ledger With Mark'!H5&gt;=1),"E","N")))))))))</f>
        <v>C</v>
      </c>
      <c r="I3" s="7" t="str">
        <f>IF(AND('[1]Ledger With Mark'!I5&gt;=22.5),"A+",IF(AND('[1]Ledger With Mark'!I5&gt;=20),"A",IF(AND('[1]Ledger With Mark'!I5&gt;=17.5),"B+",IF(AND('[1]Ledger With Mark'!I5&gt;=15),"B",IF(AND('[1]Ledger With Mark'!I5&gt;=12.5),"C+",IF(AND('[1]Ledger With Mark'!I5&gt;=10),"C",IF(AND('[1]Ledger With Mark'!I5&gt;=7.5),"D+",IF(AND('[1]Ledger With Mark'!I5&gt;=5),"D",IF(AND('[1]Ledger With Mark'!I5&gt;=1),"E","N")))))))))</f>
        <v>A</v>
      </c>
      <c r="J3" s="7" t="str">
        <f>IF(AND('[1]Ledger With Mark'!J5&gt;=90),"A+",IF(AND('[1]Ledger With Mark'!J5&gt;=80),"A",IF(AND('[1]Ledger With Mark'!J5&gt;=70),"B+",IF(AND('[1]Ledger With Mark'!J5&gt;=60),"B",IF(AND('[1]Ledger With Mark'!J5&gt;=50),"C+",IF(AND('[1]Ledger With Mark'!J5&gt;=40),"C",IF(AND('[1]Ledger With Mark'!J5&gt;=30),"D+",IF(AND('[1]Ledger With Mark'!J5&gt;=20),"D",IF(AND('[1]Ledger With Mark'!J5&gt;=1),"E","N")))))))))</f>
        <v>C+</v>
      </c>
      <c r="K3" s="13">
        <f t="shared" ref="K3:K66" si="0">IF(AND(J3="A+"),4,IF(AND(J3="A"),3.6,IF(AND(J3="B+"),3.2,IF(AND(J3="B"),2.8,IF(AND(J3="C+"),2.4,IF(AND(J3="C"),2,IF(AND(J3="D+"),1.6,IF(AND(J3="D"),1.2,IF(AND(J3="E"),0.8,"N")))))))))</f>
        <v>2.4</v>
      </c>
      <c r="L3" s="7" t="str">
        <f>IF(AND('[1]Ledger With Mark'!L5&gt;=67.5),"A+",IF(AND('[1]Ledger With Mark'!L5&gt;=60),"A",IF(AND('[1]Ledger With Mark'!L5&gt;=52.5),"B+",IF(AND('[1]Ledger With Mark'!L5&gt;=45),"B",IF(AND('[1]Ledger With Mark'!L5&gt;=37.5),"C+",IF(AND('[1]Ledger With Mark'!L5&gt;=30),"C",IF(AND('[1]Ledger With Mark'!L5&gt;=22.5),"D+",IF(AND('[1]Ledger With Mark'!L5&gt;=15),"D",IF(AND('[1]Ledger With Mark'!L5&gt;=1),"E","N")))))))))</f>
        <v>C</v>
      </c>
      <c r="M3" s="7" t="str">
        <f>IF(AND('[1]Ledger With Mark'!M5&gt;=22.5),"A+",IF(AND('[1]Ledger With Mark'!M5&gt;=20),"A",IF(AND('[1]Ledger With Mark'!M5&gt;=17.5),"B+",IF(AND('[1]Ledger With Mark'!M5&gt;=15),"B",IF(AND('[1]Ledger With Mark'!M5&gt;=12.5),"C+",IF(AND('[1]Ledger With Mark'!M5&gt;=10),"C",IF(AND('[1]Ledger With Mark'!M5&gt;=7.5),"D+",IF(AND('[1]Ledger With Mark'!M5&gt;=5),"D",IF(AND('[1]Ledger With Mark'!M5&gt;=1),"E","N")))))))))</f>
        <v>A</v>
      </c>
      <c r="N3" s="7" t="str">
        <f>IF(AND('[1]Ledger With Mark'!N5&gt;=90),"A+",IF(AND('[1]Ledger With Mark'!N5&gt;=80),"A",IF(AND('[1]Ledger With Mark'!N5&gt;=70),"B+",IF(AND('[1]Ledger With Mark'!N5&gt;=60),"B",IF(AND('[1]Ledger With Mark'!N5&gt;=50),"C+",IF(AND('[1]Ledger With Mark'!N5&gt;=40),"C",IF(AND('[1]Ledger With Mark'!N5&gt;=30),"D+",IF(AND('[1]Ledger With Mark'!N5&gt;=20),"D",IF(AND('[1]Ledger With Mark'!N5&gt;=1),"E","N")))))))))</f>
        <v>C+</v>
      </c>
      <c r="O3" s="13">
        <f t="shared" ref="O3:O66" si="1">IF(AND(N3="A+"),4,IF(AND(N3="A"),3.6,IF(AND(N3="B+"),3.2,IF(AND(N3="B"),2.8,IF(AND(N3="C+"),2.4,IF(AND(N3="C"),2,IF(AND(N3="D+"),1.6,IF(AND(N3="D"),1.2,IF(AND(N3="E"),0.8,"N")))))))))</f>
        <v>2.4</v>
      </c>
      <c r="P3" s="7" t="str">
        <f>IF(AND('[1]Ledger With Mark'!P5&gt;=90),"A+",IF(AND('[1]Ledger With Mark'!P5&gt;=80),"A",IF(AND('[1]Ledger With Mark'!P5&gt;=70),"B+",IF(AND('[1]Ledger With Mark'!P5&gt;=60),"B",IF(AND('[1]Ledger With Mark'!P5&gt;=50),"C+",IF(AND('[1]Ledger With Mark'!P5&gt;=40),"C",IF(AND('[1]Ledger With Mark'!P5&gt;=30),"D+",IF(AND('[1]Ledger With Mark'!P5&gt;=20),"D",IF(AND('[1]Ledger With Mark'!P5&gt;=1),"E","N")))))))))</f>
        <v>C</v>
      </c>
      <c r="Q3" s="13">
        <f t="shared" ref="Q3:Q66" si="2">IF(AND(P3="A+"),4,IF(AND(P3="A"),3.6,IF(AND(P3="B+"),3.2,IF(AND(P3="B"),2.8,IF(AND(P3="C+"),2.4,IF(AND(P3="C"),2,IF(AND(P3="D+"),1.6,IF(AND(P3="D"),1.2,IF(AND(P3="E"),0.8,"N")))))))))</f>
        <v>2</v>
      </c>
      <c r="R3" s="7" t="str">
        <f>IF(AND('[1]Ledger With Mark'!R5&gt;=67.5),"A+",IF(AND('[1]Ledger With Mark'!R5&gt;=60),"A",IF(AND('[1]Ledger With Mark'!R5&gt;=52.5),"B+",IF(AND('[1]Ledger With Mark'!R5&gt;=45),"B",IF(AND('[1]Ledger With Mark'!R5&gt;=37.5),"C+",IF(AND('[1]Ledger With Mark'!R5&gt;=30),"C",IF(AND('[1]Ledger With Mark'!R5&gt;=22.5),"D+",IF(AND('[1]Ledger With Mark'!R5&gt;=15),"D",IF(AND('[1]Ledger With Mark'!R5&gt;=1),"E","N")))))))))</f>
        <v>C</v>
      </c>
      <c r="S3" s="7" t="str">
        <f>IF(AND('[1]Ledger With Mark'!S5&gt;=22.5),"A+",IF(AND('[1]Ledger With Mark'!S5&gt;=20),"A",IF(AND('[1]Ledger With Mark'!S5&gt;=17.5),"B+",IF(AND('[1]Ledger With Mark'!S5&gt;=15),"B",IF(AND('[1]Ledger With Mark'!S5&gt;=12.5),"C+",IF(AND('[1]Ledger With Mark'!S5&gt;=10),"C",IF(AND('[1]Ledger With Mark'!S5&gt;=7.5),"D+",IF(AND('[1]Ledger With Mark'!S5&gt;=5),"D",IF(AND('[1]Ledger With Mark'!S5&gt;=1),"E","N")))))))))</f>
        <v>A</v>
      </c>
      <c r="T3" s="7" t="str">
        <f>IF(AND('[1]Ledger With Mark'!T5&gt;=90),"A+",IF(AND('[1]Ledger With Mark'!T5&gt;=80),"A",IF(AND('[1]Ledger With Mark'!T5&gt;=70),"B+",IF(AND('[1]Ledger With Mark'!T5&gt;=60),"B",IF(AND('[1]Ledger With Mark'!T5&gt;=50),"C+",IF(AND('[1]Ledger With Mark'!T5&gt;=40),"C",IF(AND('[1]Ledger With Mark'!T5&gt;=30),"D+",IF(AND('[1]Ledger With Mark'!T5&gt;=20),"D",IF(AND('[1]Ledger With Mark'!T5&gt;=1),"E","N")))))))))</f>
        <v>C+</v>
      </c>
      <c r="U3" s="13">
        <f t="shared" ref="U3:U66" si="3">IF(AND(T3="A+"),4,IF(AND(T3="A"),3.6,IF(AND(T3="B+"),3.2,IF(AND(T3="B"),2.8,IF(AND(T3="C+"),2.4,IF(AND(T3="C"),2,IF(AND(T3="D+"),1.6,IF(AND(T3="D"),1.2,IF(AND(T3="E"),0.8,"N")))))))))</f>
        <v>2.4</v>
      </c>
      <c r="V3" s="7" t="str">
        <f>IF(AND('[1]Ledger With Mark'!V5&gt;=67.5),"A+",IF(AND('[1]Ledger With Mark'!V5&gt;=60),"A",IF(AND('[1]Ledger With Mark'!V5&gt;=52.5),"B+",IF(AND('[1]Ledger With Mark'!V5&gt;=45),"B",IF(AND('[1]Ledger With Mark'!V5&gt;=37.5),"C+",IF(AND('[1]Ledger With Mark'!V5&gt;=30),"C",IF(AND('[1]Ledger With Mark'!V5&gt;=22.5),"D+",IF(AND('[1]Ledger With Mark'!V5&gt;=15),"D",IF(AND('[1]Ledger With Mark'!V5&gt;=1),"E","N")))))))))</f>
        <v>C</v>
      </c>
      <c r="W3" s="7" t="str">
        <f>IF(AND('[1]Ledger With Mark'!W5&gt;=22.5),"A+",IF(AND('[1]Ledger With Mark'!W5&gt;=20),"A",IF(AND('[1]Ledger With Mark'!W5&gt;=17.5),"B+",IF(AND('[1]Ledger With Mark'!W5&gt;=15),"B",IF(AND('[1]Ledger With Mark'!W5&gt;=12.5),"C+",IF(AND('[1]Ledger With Mark'!W5&gt;=10),"C",IF(AND('[1]Ledger With Mark'!W5&gt;=7.5),"D+",IF(AND('[1]Ledger With Mark'!W5&gt;=5),"D",IF(AND('[1]Ledger With Mark'!W5&gt;=1),"E","N")))))))))</f>
        <v>A</v>
      </c>
      <c r="X3" s="7" t="str">
        <f>IF(AND('[1]Ledger With Mark'!X5&gt;=90),"A+",IF(AND('[1]Ledger With Mark'!X5&gt;=80),"A",IF(AND('[1]Ledger With Mark'!X5&gt;=70),"B+",IF(AND('[1]Ledger With Mark'!X5&gt;=60),"B",IF(AND('[1]Ledger With Mark'!X5&gt;=50),"C+",IF(AND('[1]Ledger With Mark'!X5&gt;=40),"C",IF(AND('[1]Ledger With Mark'!X5&gt;=30),"D+",IF(AND('[1]Ledger With Mark'!X5&gt;=20),"D",IF(AND('[1]Ledger With Mark'!X5&gt;=1),"E","N")))))))))</f>
        <v>C+</v>
      </c>
      <c r="Y3" s="13">
        <f t="shared" ref="Y3:Y66" si="4">IF(AND(X3="A+"),4,IF(AND(X3="A"),3.6,IF(AND(X3="B+"),3.2,IF(AND(X3="B"),2.8,IF(AND(X3="C+"),2.4,IF(AND(X3="C"),2,IF(AND(X3="D+"),1.6,IF(AND(X3="D"),1.2,IF(AND(X3="E"),0.8,"N")))))))))</f>
        <v>2.4</v>
      </c>
      <c r="Z3" s="7" t="str">
        <f>IF(AND('[1]Ledger With Mark'!Z5&gt;=27),"A+",IF(AND('[1]Ledger With Mark'!Z5&gt;=24),"A",IF(AND('[1]Ledger With Mark'!Z5&gt;=21),"B+",IF(AND('[1]Ledger With Mark'!Z5&gt;=18),"B",IF(AND('[1]Ledger With Mark'!Z5&gt;=15),"C+",IF(AND('[1]Ledger With Mark'!Z5&gt;=12),"C",IF(AND('[1]Ledger With Mark'!Z5&gt;=9),"D+",IF(AND('[1]Ledger With Mark'!Z5&gt;=6),"D",IF(AND('[1]Ledger With Mark'!Z5&gt;=1),"E","N")))))))))</f>
        <v>C+</v>
      </c>
      <c r="AA3" s="7" t="str">
        <f>IF(AND('[1]Ledger With Mark'!AA5&gt;=18),"A+",IF(AND('[1]Ledger With Mark'!AA5&gt;=16),"A",IF(AND('[1]Ledger With Mark'!AA5&gt;=14),"B+",IF(AND('[1]Ledger With Mark'!AA5&gt;=12),"B",IF(AND('[1]Ledger With Mark'!AA5&gt;=10),"C+",IF(AND('[1]Ledger With Mark'!AA5&gt;=8),"C",IF(AND('[1]Ledger With Mark'!AA5&gt;=6),"D+",IF(AND('[1]Ledger With Mark'!AA5&gt;=4),"D",IF(AND('[1]Ledger With Mark'!AA5&gt;=1),"E","N")))))))))</f>
        <v>B+</v>
      </c>
      <c r="AB3" s="7" t="str">
        <f>IF(AND('[1]Ledger With Mark'!AB5&gt;=45),"A+",IF(AND('[1]Ledger With Mark'!AB5&gt;=40),"A",IF(AND('[1]Ledger With Mark'!AB5&gt;=35),"B+",IF(AND('[1]Ledger With Mark'!AB5&gt;=30),"B",IF(AND('[1]Ledger With Mark'!AB5&gt;=25),"C+",IF(AND('[1]Ledger With Mark'!AB5&gt;=20),"C",IF(AND('[1]Ledger With Mark'!AB5&gt;=15),"D+",IF(AND('[1]Ledger With Mark'!AB5&gt;=10),"D",IF(AND('[1]Ledger With Mark'!AB5&gt;=1),"E","N")))))))))</f>
        <v>B</v>
      </c>
      <c r="AC3" s="13">
        <f t="shared" ref="AC3:AC66" si="5">IF(AND(AB3="A+"),4/2,IF(AND(AB3="A"),3.6/2,IF(AND(AB3="B+"),3.2/2,IF(AND(AB3="B"),2.8/2,IF(AND(AB3="C+"),2.4/2,IF(AND(AB3="C"),2/2,IF(AND(AB3="D+"),1.6/2,IF(AND(AB3="D"),1.2/2,IF(AND(AB3="E"),0.8/2,"N")))))))))</f>
        <v>1.4</v>
      </c>
      <c r="AD3" s="7" t="str">
        <f>IF(AND('[1]Ledger With Mark'!AD5&gt;=22.5),"A+",IF(AND('[1]Ledger With Mark'!AD5&gt;=20),"A",IF(AND('[1]Ledger With Mark'!AD5&gt;=17.5),"B+",IF(AND('[1]Ledger With Mark'!AD5&gt;=15),"B",IF(AND('[1]Ledger With Mark'!AD5&gt;=12.5),"C+",IF(AND('[1]Ledger With Mark'!AD5&gt;=10),"C",IF(AND('[1]Ledger With Mark'!AD5&gt;=7.5),"D+",IF(AND('[1]Ledger With Mark'!AD5&gt;=5),"D",IF(AND('[1]Ledger With Mark'!AD5&gt;=1),"E","N")))))))))</f>
        <v>C</v>
      </c>
      <c r="AE3" s="7" t="str">
        <f>IF(AND('[1]Ledger With Mark'!AE5&gt;=22.5),"A+",IF(AND('[1]Ledger With Mark'!AE5&gt;=20),"A",IF(AND('[1]Ledger With Mark'!AE5&gt;=17.5),"B+",IF(AND('[1]Ledger With Mark'!AE5&gt;=15),"B",IF(AND('[1]Ledger With Mark'!AE5&gt;=12.5),"C+",IF(AND('[1]Ledger With Mark'!AE5&gt;=10),"C",IF(AND('[1]Ledger With Mark'!AE5&gt;=7.5),"D+",IF(AND('[1]Ledger With Mark'!AE5&gt;=5),"D",IF(AND('[1]Ledger With Mark'!AE5&gt;=1),"E","N")))))))))</f>
        <v>B+</v>
      </c>
      <c r="AF3" s="7" t="str">
        <f>IF(AND('[1]Ledger With Mark'!AF5&gt;=45),"A+",IF(AND('[1]Ledger With Mark'!AF5&gt;=40),"A",IF(AND('[1]Ledger With Mark'!AF5&gt;=35),"B+",IF(AND('[1]Ledger With Mark'!AF5&gt;=30),"B",IF(AND('[1]Ledger With Mark'!AF5&gt;=25),"C+",IF(AND('[1]Ledger With Mark'!AF5&gt;=20),"C",IF(AND('[1]Ledger With Mark'!AF5&gt;=15),"D+",IF(AND('[1]Ledger With Mark'!AF5&gt;=10),"D",IF(AND('[1]Ledger With Mark'!AF5&gt;=1),"E","N")))))))))</f>
        <v>C+</v>
      </c>
      <c r="AG3" s="13">
        <f t="shared" ref="AG3:AG66" si="6">IF(AND(AF3="A+"),4/2,IF(AND(AF3="A"),3.6/2,IF(AND(AF3="B+"),3.2/2,IF(AND(AF3="B"),2.8/2,IF(AND(AF3="C+"),2.4/2,IF(AND(AF3="C"),2/2,IF(AND(AF3="D+"),1.6/2,IF(AND(AF3="D"),1.2/2,IF(AND(AF3="E"),0.8/2,"N")))))))))</f>
        <v>1.2</v>
      </c>
      <c r="AH3" s="7" t="str">
        <f>IF(AND('[1]Ledger With Mark'!AH5&gt;=45),"A+",IF(AND('[1]Ledger With Mark'!AH5&gt;=40),"A",IF(AND('[1]Ledger With Mark'!AH5&gt;=35),"B+",IF(AND('[1]Ledger With Mark'!AH5&gt;=30),"B",IF(AND('[1]Ledger With Mark'!AH5&gt;=25),"C+",IF(AND('[1]Ledger With Mark'!AH5&gt;=20),"C",IF(AND('[1]Ledger With Mark'!AH5&gt;=15),"D+",IF(AND('[1]Ledger With Mark'!AH5&gt;=10),"D",IF(AND('[1]Ledger With Mark'!AH5&gt;=1),"E","N")))))))))</f>
        <v>C</v>
      </c>
      <c r="AI3" s="7" t="str">
        <f>IF(AND('[1]Ledger With Mark'!AI5&gt;=45),"A+",IF(AND('[1]Ledger With Mark'!AI5&gt;=40),"A",IF(AND('[1]Ledger With Mark'!AI5&gt;=35),"B+",IF(AND('[1]Ledger With Mark'!AI5&gt;=30),"B",IF(AND('[1]Ledger With Mark'!AI5&gt;=25),"C+",IF(AND('[1]Ledger With Mark'!AI5&gt;=20),"C",IF(AND('[1]Ledger With Mark'!AI5&gt;=15),"D+",IF(AND('[1]Ledger With Mark'!AI5&gt;=10),"D",IF(AND('[1]Ledger With Mark'!AI5&gt;=1),"E","N")))))))))</f>
        <v>B+</v>
      </c>
      <c r="AJ3" s="7" t="str">
        <f>IF(AND('[1]Ledger With Mark'!AJ5&gt;=90),"A+",IF(AND('[1]Ledger With Mark'!AJ5&gt;=80),"A",IF(AND('[1]Ledger With Mark'!AJ5&gt;=70),"B+",IF(AND('[1]Ledger With Mark'!AJ5&gt;=60),"B",IF(AND('[1]Ledger With Mark'!AJ5&gt;=50),"C+",IF(AND('[1]Ledger With Mark'!AJ5&gt;=40),"C",IF(AND('[1]Ledger With Mark'!AJ5&gt;=30),"D+",IF(AND('[1]Ledger With Mark'!AJ5&gt;=20),"D",IF(AND('[1]Ledger With Mark'!AJ5&gt;=1),"E","N")))))))))</f>
        <v>C+</v>
      </c>
      <c r="AK3" s="13">
        <f t="shared" ref="AK3:AK66" si="7">IF(AND(AJ3="A+"),4,IF(AND(AJ3="A"),3.6,IF(AND(AJ3="B+"),3.2,IF(AND(AJ3="B"),2.8,IF(AND(AJ3="C+"),2.4,IF(AND(AJ3="C"),2,IF(AND(AJ3="D+"),1.6,IF(AND(AJ3="D"),1.2,IF(AND(AJ3="E"),0.8,"N")))))))))</f>
        <v>2.4</v>
      </c>
      <c r="AL3" s="7" t="str">
        <f>IF(AND('[1]Ledger With Mark'!AL5&gt;=45),"A+",IF(AND('[1]Ledger With Mark'!AL5&gt;=40),"A",IF(AND('[1]Ledger With Mark'!AL5&gt;=35),"B+",IF(AND('[1]Ledger With Mark'!AL5&gt;=30),"B",IF(AND('[1]Ledger With Mark'!AL5&gt;=25),"C+",IF(AND('[1]Ledger With Mark'!AL5&gt;=20),"C",IF(AND('[1]Ledger With Mark'!AL5&gt;=15),"D+",IF(AND('[1]Ledger With Mark'!AL5&gt;=10),"D",IF(AND('[1]Ledger With Mark'!AL5&gt;=1),"E","N")))))))))</f>
        <v>B</v>
      </c>
      <c r="AM3" s="7" t="str">
        <f>IF(AND('[1]Ledger With Mark'!AM5&gt;=45),"A+",IF(AND('[1]Ledger With Mark'!AM5&gt;=40),"A",IF(AND('[1]Ledger With Mark'!AM5&gt;=35),"B+",IF(AND('[1]Ledger With Mark'!AM5&gt;=30),"B",IF(AND('[1]Ledger With Mark'!AM5&gt;=25),"C+",IF(AND('[1]Ledger With Mark'!AM5&gt;=20),"C",IF(AND('[1]Ledger With Mark'!AM5&gt;=15),"D+",IF(AND('[1]Ledger With Mark'!AM5&gt;=10),"D",IF(AND('[1]Ledger With Mark'!AM5&gt;=1),"E","N")))))))))</f>
        <v>B</v>
      </c>
      <c r="AN3" s="7" t="str">
        <f>IF(AND('[1]Ledger With Mark'!AN5&gt;=90),"A+",IF(AND('[1]Ledger With Mark'!AN5&gt;=80),"A",IF(AND('[1]Ledger With Mark'!AN5&gt;=70),"B+",IF(AND('[1]Ledger With Mark'!AN5&gt;=60),"B",IF(AND('[1]Ledger With Mark'!AN5&gt;=50),"C+",IF(AND('[1]Ledger With Mark'!AN5&gt;=40),"C",IF(AND('[1]Ledger With Mark'!AN5&gt;=30),"D+",IF(AND('[1]Ledger With Mark'!AN5&gt;=20),"D",IF(AND('[1]Ledger With Mark'!AN5&gt;=1),"E","N")))))))))</f>
        <v>B</v>
      </c>
      <c r="AO3" s="13">
        <f t="shared" ref="AO3:AO66" si="8">IF(AND(AN3="A+"),4,IF(AND(AN3="A"),3.6,IF(AND(AN3="B+"),3.2,IF(AND(AN3="B"),2.8,IF(AND(AN3="C+"),2.4,IF(AND(AN3="C"),2,IF(AND(AN3="D+"),1.6,IF(AND(AN3="D"),1.2,IF(AND(AN3="E"),0.8,"N")))))))))</f>
        <v>2.8</v>
      </c>
      <c r="AP3" s="14">
        <f t="shared" ref="AP3:AP66" si="9">(K3+O3+Q3+U3+Y3+AC3+AG3+AK3+AO3)/8</f>
        <v>2.4249999999999998</v>
      </c>
      <c r="AQ3" s="7"/>
      <c r="AR3" s="15" t="s">
        <v>20</v>
      </c>
      <c r="AU3" s="17" t="s">
        <v>22</v>
      </c>
      <c r="AW3" s="18">
        <f>COUNTIF(AQ3:AQ351,"A")</f>
        <v>0</v>
      </c>
      <c r="BB3" s="17">
        <v>2</v>
      </c>
      <c r="BC3" s="17" t="s">
        <v>22</v>
      </c>
      <c r="BD3" s="18">
        <f>COUNTIF(AP2:AP351,"&gt;3.2")</f>
        <v>3</v>
      </c>
      <c r="BE3" s="17">
        <f>BD3-BD2</f>
        <v>3</v>
      </c>
    </row>
    <row r="4" spans="1:57" ht="15">
      <c r="A4" s="7">
        <f>'[1]Ledger With Mark'!A6</f>
        <v>3</v>
      </c>
      <c r="B4" s="8">
        <f>'[1]Ledger With Mark'!B6</f>
        <v>752003</v>
      </c>
      <c r="C4" s="9" t="str">
        <f>'[1]Ledger With Mark'!C6</f>
        <v>ASHISH B.K.</v>
      </c>
      <c r="D4" s="10" t="str">
        <f>'[1]Ledger With Mark'!D6</f>
        <v>2061/01/29</v>
      </c>
      <c r="E4" s="11" t="str">
        <f>'[1]Ledger With Mark'!E6</f>
        <v>TEKMAN KAMI</v>
      </c>
      <c r="F4" s="11" t="str">
        <f>'[1]Ledger With Mark'!F6</f>
        <v>PUN KUMARI KAMI</v>
      </c>
      <c r="G4" s="12" t="str">
        <f>'[1]Ledger With Mark'!G6</f>
        <v>BHUME 1 RUKUM EAST</v>
      </c>
      <c r="H4" s="7" t="str">
        <f>IF(AND('[1]Ledger With Mark'!H6&gt;=67.5),"A+",IF(AND('[1]Ledger With Mark'!H6&gt;=60),"A",IF(AND('[1]Ledger With Mark'!H6&gt;=52.5),"B+",IF(AND('[1]Ledger With Mark'!H6&gt;=45),"B",IF(AND('[1]Ledger With Mark'!H6&gt;=37.5),"C+",IF(AND('[1]Ledger With Mark'!H6&gt;=30),"C",IF(AND('[1]Ledger With Mark'!H6&gt;=22.5),"D+",IF(AND('[1]Ledger With Mark'!H6&gt;=15),"D",IF(AND('[1]Ledger With Mark'!H6&gt;=1),"E","N")))))))))</f>
        <v>C</v>
      </c>
      <c r="I4" s="7" t="str">
        <f>IF(AND('[1]Ledger With Mark'!I6&gt;=22.5),"A+",IF(AND('[1]Ledger With Mark'!I6&gt;=20),"A",IF(AND('[1]Ledger With Mark'!I6&gt;=17.5),"B+",IF(AND('[1]Ledger With Mark'!I6&gt;=15),"B",IF(AND('[1]Ledger With Mark'!I6&gt;=12.5),"C+",IF(AND('[1]Ledger With Mark'!I6&gt;=10),"C",IF(AND('[1]Ledger With Mark'!I6&gt;=7.5),"D+",IF(AND('[1]Ledger With Mark'!I6&gt;=5),"D",IF(AND('[1]Ledger With Mark'!I6&gt;=1),"E","N")))))))))</f>
        <v>B+</v>
      </c>
      <c r="J4" s="7" t="str">
        <f>IF(AND('[1]Ledger With Mark'!J6&gt;=90),"A+",IF(AND('[1]Ledger With Mark'!J6&gt;=80),"A",IF(AND('[1]Ledger With Mark'!J6&gt;=70),"B+",IF(AND('[1]Ledger With Mark'!J6&gt;=60),"B",IF(AND('[1]Ledger With Mark'!J6&gt;=50),"C+",IF(AND('[1]Ledger With Mark'!J6&gt;=40),"C",IF(AND('[1]Ledger With Mark'!J6&gt;=30),"D+",IF(AND('[1]Ledger With Mark'!J6&gt;=20),"D",IF(AND('[1]Ledger With Mark'!J6&gt;=1),"E","N")))))))))</f>
        <v>C</v>
      </c>
      <c r="K4" s="13">
        <f t="shared" si="0"/>
        <v>2</v>
      </c>
      <c r="L4" s="7" t="str">
        <f>IF(AND('[1]Ledger With Mark'!L6&gt;=67.5),"A+",IF(AND('[1]Ledger With Mark'!L6&gt;=60),"A",IF(AND('[1]Ledger With Mark'!L6&gt;=52.5),"B+",IF(AND('[1]Ledger With Mark'!L6&gt;=45),"B",IF(AND('[1]Ledger With Mark'!L6&gt;=37.5),"C+",IF(AND('[1]Ledger With Mark'!L6&gt;=30),"C",IF(AND('[1]Ledger With Mark'!L6&gt;=22.5),"D+",IF(AND('[1]Ledger With Mark'!L6&gt;=15),"D",IF(AND('[1]Ledger With Mark'!L6&gt;=1),"E","N")))))))))</f>
        <v>C</v>
      </c>
      <c r="M4" s="7" t="str">
        <f>IF(AND('[1]Ledger With Mark'!M6&gt;=22.5),"A+",IF(AND('[1]Ledger With Mark'!M6&gt;=20),"A",IF(AND('[1]Ledger With Mark'!M6&gt;=17.5),"B+",IF(AND('[1]Ledger With Mark'!M6&gt;=15),"B",IF(AND('[1]Ledger With Mark'!M6&gt;=12.5),"C+",IF(AND('[1]Ledger With Mark'!M6&gt;=10),"C",IF(AND('[1]Ledger With Mark'!M6&gt;=7.5),"D+",IF(AND('[1]Ledger With Mark'!M6&gt;=5),"D",IF(AND('[1]Ledger With Mark'!M6&gt;=1),"E","N")))))))))</f>
        <v>A</v>
      </c>
      <c r="N4" s="7" t="str">
        <f>IF(AND('[1]Ledger With Mark'!N6&gt;=90),"A+",IF(AND('[1]Ledger With Mark'!N6&gt;=80),"A",IF(AND('[1]Ledger With Mark'!N6&gt;=70),"B+",IF(AND('[1]Ledger With Mark'!N6&gt;=60),"B",IF(AND('[1]Ledger With Mark'!N6&gt;=50),"C+",IF(AND('[1]Ledger With Mark'!N6&gt;=40),"C",IF(AND('[1]Ledger With Mark'!N6&gt;=30),"D+",IF(AND('[1]Ledger With Mark'!N6&gt;=20),"D",IF(AND('[1]Ledger With Mark'!N6&gt;=1),"E","N")))))))))</f>
        <v>C+</v>
      </c>
      <c r="O4" s="13">
        <f t="shared" si="1"/>
        <v>2.4</v>
      </c>
      <c r="P4" s="7" t="str">
        <f>IF(AND('[1]Ledger With Mark'!P6&gt;=90),"A+",IF(AND('[1]Ledger With Mark'!P6&gt;=80),"A",IF(AND('[1]Ledger With Mark'!P6&gt;=70),"B+",IF(AND('[1]Ledger With Mark'!P6&gt;=60),"B",IF(AND('[1]Ledger With Mark'!P6&gt;=50),"C+",IF(AND('[1]Ledger With Mark'!P6&gt;=40),"C",IF(AND('[1]Ledger With Mark'!P6&gt;=30),"D+",IF(AND('[1]Ledger With Mark'!P6&gt;=20),"D",IF(AND('[1]Ledger With Mark'!P6&gt;=1),"E","N")))))))))</f>
        <v>C</v>
      </c>
      <c r="Q4" s="13">
        <f t="shared" si="2"/>
        <v>2</v>
      </c>
      <c r="R4" s="7" t="str">
        <f>IF(AND('[1]Ledger With Mark'!R6&gt;=67.5),"A+",IF(AND('[1]Ledger With Mark'!R6&gt;=60),"A",IF(AND('[1]Ledger With Mark'!R6&gt;=52.5),"B+",IF(AND('[1]Ledger With Mark'!R6&gt;=45),"B",IF(AND('[1]Ledger With Mark'!R6&gt;=37.5),"C+",IF(AND('[1]Ledger With Mark'!R6&gt;=30),"C",IF(AND('[1]Ledger With Mark'!R6&gt;=22.5),"D+",IF(AND('[1]Ledger With Mark'!R6&gt;=15),"D",IF(AND('[1]Ledger With Mark'!R6&gt;=1),"E","N")))))))))</f>
        <v>C</v>
      </c>
      <c r="S4" s="7" t="str">
        <f>IF(AND('[1]Ledger With Mark'!S6&gt;=22.5),"A+",IF(AND('[1]Ledger With Mark'!S6&gt;=20),"A",IF(AND('[1]Ledger With Mark'!S6&gt;=17.5),"B+",IF(AND('[1]Ledger With Mark'!S6&gt;=15),"B",IF(AND('[1]Ledger With Mark'!S6&gt;=12.5),"C+",IF(AND('[1]Ledger With Mark'!S6&gt;=10),"C",IF(AND('[1]Ledger With Mark'!S6&gt;=7.5),"D+",IF(AND('[1]Ledger With Mark'!S6&gt;=5),"D",IF(AND('[1]Ledger With Mark'!S6&gt;=1),"E","N")))))))))</f>
        <v>A</v>
      </c>
      <c r="T4" s="7" t="str">
        <f>IF(AND('[1]Ledger With Mark'!T6&gt;=90),"A+",IF(AND('[1]Ledger With Mark'!T6&gt;=80),"A",IF(AND('[1]Ledger With Mark'!T6&gt;=70),"B+",IF(AND('[1]Ledger With Mark'!T6&gt;=60),"B",IF(AND('[1]Ledger With Mark'!T6&gt;=50),"C+",IF(AND('[1]Ledger With Mark'!T6&gt;=40),"C",IF(AND('[1]Ledger With Mark'!T6&gt;=30),"D+",IF(AND('[1]Ledger With Mark'!T6&gt;=20),"D",IF(AND('[1]Ledger With Mark'!T6&gt;=1),"E","N")))))))))</f>
        <v>C+</v>
      </c>
      <c r="U4" s="13">
        <f t="shared" si="3"/>
        <v>2.4</v>
      </c>
      <c r="V4" s="7" t="str">
        <f>IF(AND('[1]Ledger With Mark'!V6&gt;=67.5),"A+",IF(AND('[1]Ledger With Mark'!V6&gt;=60),"A",IF(AND('[1]Ledger With Mark'!V6&gt;=52.5),"B+",IF(AND('[1]Ledger With Mark'!V6&gt;=45),"B",IF(AND('[1]Ledger With Mark'!V6&gt;=37.5),"C+",IF(AND('[1]Ledger With Mark'!V6&gt;=30),"C",IF(AND('[1]Ledger With Mark'!V6&gt;=22.5),"D+",IF(AND('[1]Ledger With Mark'!V6&gt;=15),"D",IF(AND('[1]Ledger With Mark'!V6&gt;=1),"E","N")))))))))</f>
        <v>C</v>
      </c>
      <c r="W4" s="7" t="str">
        <f>IF(AND('[1]Ledger With Mark'!W6&gt;=22.5),"A+",IF(AND('[1]Ledger With Mark'!W6&gt;=20),"A",IF(AND('[1]Ledger With Mark'!W6&gt;=17.5),"B+",IF(AND('[1]Ledger With Mark'!W6&gt;=15),"B",IF(AND('[1]Ledger With Mark'!W6&gt;=12.5),"C+",IF(AND('[1]Ledger With Mark'!W6&gt;=10),"C",IF(AND('[1]Ledger With Mark'!W6&gt;=7.5),"D+",IF(AND('[1]Ledger With Mark'!W6&gt;=5),"D",IF(AND('[1]Ledger With Mark'!W6&gt;=1),"E","N")))))))))</f>
        <v>A</v>
      </c>
      <c r="X4" s="7" t="str">
        <f>IF(AND('[1]Ledger With Mark'!X6&gt;=90),"A+",IF(AND('[1]Ledger With Mark'!X6&gt;=80),"A",IF(AND('[1]Ledger With Mark'!X6&gt;=70),"B+",IF(AND('[1]Ledger With Mark'!X6&gt;=60),"B",IF(AND('[1]Ledger With Mark'!X6&gt;=50),"C+",IF(AND('[1]Ledger With Mark'!X6&gt;=40),"C",IF(AND('[1]Ledger With Mark'!X6&gt;=30),"D+",IF(AND('[1]Ledger With Mark'!X6&gt;=20),"D",IF(AND('[1]Ledger With Mark'!X6&gt;=1),"E","N")))))))))</f>
        <v>C+</v>
      </c>
      <c r="Y4" s="13">
        <f t="shared" si="4"/>
        <v>2.4</v>
      </c>
      <c r="Z4" s="7" t="str">
        <f>IF(AND('[1]Ledger With Mark'!Z6&gt;=27),"A+",IF(AND('[1]Ledger With Mark'!Z6&gt;=24),"A",IF(AND('[1]Ledger With Mark'!Z6&gt;=21),"B+",IF(AND('[1]Ledger With Mark'!Z6&gt;=18),"B",IF(AND('[1]Ledger With Mark'!Z6&gt;=15),"C+",IF(AND('[1]Ledger With Mark'!Z6&gt;=12),"C",IF(AND('[1]Ledger With Mark'!Z6&gt;=9),"D+",IF(AND('[1]Ledger With Mark'!Z6&gt;=6),"D",IF(AND('[1]Ledger With Mark'!Z6&gt;=1),"E","N")))))))))</f>
        <v>C+</v>
      </c>
      <c r="AA4" s="7" t="str">
        <f>IF(AND('[1]Ledger With Mark'!AA6&gt;=18),"A+",IF(AND('[1]Ledger With Mark'!AA6&gt;=16),"A",IF(AND('[1]Ledger With Mark'!AA6&gt;=14),"B+",IF(AND('[1]Ledger With Mark'!AA6&gt;=12),"B",IF(AND('[1]Ledger With Mark'!AA6&gt;=10),"C+",IF(AND('[1]Ledger With Mark'!AA6&gt;=8),"C",IF(AND('[1]Ledger With Mark'!AA6&gt;=6),"D+",IF(AND('[1]Ledger With Mark'!AA6&gt;=4),"D",IF(AND('[1]Ledger With Mark'!AA6&gt;=1),"E","N")))))))))</f>
        <v>B+</v>
      </c>
      <c r="AB4" s="7" t="str">
        <f>IF(AND('[1]Ledger With Mark'!AB6&gt;=45),"A+",IF(AND('[1]Ledger With Mark'!AB6&gt;=40),"A",IF(AND('[1]Ledger With Mark'!AB6&gt;=35),"B+",IF(AND('[1]Ledger With Mark'!AB6&gt;=30),"B",IF(AND('[1]Ledger With Mark'!AB6&gt;=25),"C+",IF(AND('[1]Ledger With Mark'!AB6&gt;=20),"C",IF(AND('[1]Ledger With Mark'!AB6&gt;=15),"D+",IF(AND('[1]Ledger With Mark'!AB6&gt;=10),"D",IF(AND('[1]Ledger With Mark'!AB6&gt;=1),"E","N")))))))))</f>
        <v>B</v>
      </c>
      <c r="AC4" s="13">
        <f t="shared" si="5"/>
        <v>1.4</v>
      </c>
      <c r="AD4" s="7" t="str">
        <f>IF(AND('[1]Ledger With Mark'!AD6&gt;=22.5),"A+",IF(AND('[1]Ledger With Mark'!AD6&gt;=20),"A",IF(AND('[1]Ledger With Mark'!AD6&gt;=17.5),"B+",IF(AND('[1]Ledger With Mark'!AD6&gt;=15),"B",IF(AND('[1]Ledger With Mark'!AD6&gt;=12.5),"C+",IF(AND('[1]Ledger With Mark'!AD6&gt;=10),"C",IF(AND('[1]Ledger With Mark'!AD6&gt;=7.5),"D+",IF(AND('[1]Ledger With Mark'!AD6&gt;=5),"D",IF(AND('[1]Ledger With Mark'!AD6&gt;=1),"E","N")))))))))</f>
        <v>C+</v>
      </c>
      <c r="AE4" s="7" t="str">
        <f>IF(AND('[1]Ledger With Mark'!AE6&gt;=22.5),"A+",IF(AND('[1]Ledger With Mark'!AE6&gt;=20),"A",IF(AND('[1]Ledger With Mark'!AE6&gt;=17.5),"B+",IF(AND('[1]Ledger With Mark'!AE6&gt;=15),"B",IF(AND('[1]Ledger With Mark'!AE6&gt;=12.5),"C+",IF(AND('[1]Ledger With Mark'!AE6&gt;=10),"C",IF(AND('[1]Ledger With Mark'!AE6&gt;=7.5),"D+",IF(AND('[1]Ledger With Mark'!AE6&gt;=5),"D",IF(AND('[1]Ledger With Mark'!AE6&gt;=1),"E","N")))))))))</f>
        <v>A</v>
      </c>
      <c r="AF4" s="7" t="str">
        <f>IF(AND('[1]Ledger With Mark'!AF6&gt;=45),"A+",IF(AND('[1]Ledger With Mark'!AF6&gt;=40),"A",IF(AND('[1]Ledger With Mark'!AF6&gt;=35),"B+",IF(AND('[1]Ledger With Mark'!AF6&gt;=30),"B",IF(AND('[1]Ledger With Mark'!AF6&gt;=25),"C+",IF(AND('[1]Ledger With Mark'!AF6&gt;=20),"C",IF(AND('[1]Ledger With Mark'!AF6&gt;=15),"D+",IF(AND('[1]Ledger With Mark'!AF6&gt;=10),"D",IF(AND('[1]Ledger With Mark'!AF6&gt;=1),"E","N")))))))))</f>
        <v>B</v>
      </c>
      <c r="AG4" s="13">
        <f t="shared" si="6"/>
        <v>1.4</v>
      </c>
      <c r="AH4" s="7" t="str">
        <f>IF(AND('[1]Ledger With Mark'!AH6&gt;=45),"A+",IF(AND('[1]Ledger With Mark'!AH6&gt;=40),"A",IF(AND('[1]Ledger With Mark'!AH6&gt;=35),"B+",IF(AND('[1]Ledger With Mark'!AH6&gt;=30),"B",IF(AND('[1]Ledger With Mark'!AH6&gt;=25),"C+",IF(AND('[1]Ledger With Mark'!AH6&gt;=20),"C",IF(AND('[1]Ledger With Mark'!AH6&gt;=15),"D+",IF(AND('[1]Ledger With Mark'!AH6&gt;=10),"D",IF(AND('[1]Ledger With Mark'!AH6&gt;=1),"E","N")))))))))</f>
        <v>C</v>
      </c>
      <c r="AI4" s="7" t="str">
        <f>IF(AND('[1]Ledger With Mark'!AI6&gt;=45),"A+",IF(AND('[1]Ledger With Mark'!AI6&gt;=40),"A",IF(AND('[1]Ledger With Mark'!AI6&gt;=35),"B+",IF(AND('[1]Ledger With Mark'!AI6&gt;=30),"B",IF(AND('[1]Ledger With Mark'!AI6&gt;=25),"C+",IF(AND('[1]Ledger With Mark'!AI6&gt;=20),"C",IF(AND('[1]Ledger With Mark'!AI6&gt;=15),"D+",IF(AND('[1]Ledger With Mark'!AI6&gt;=10),"D",IF(AND('[1]Ledger With Mark'!AI6&gt;=1),"E","N")))))))))</f>
        <v>B</v>
      </c>
      <c r="AJ4" s="7" t="str">
        <f>IF(AND('[1]Ledger With Mark'!AJ6&gt;=90),"A+",IF(AND('[1]Ledger With Mark'!AJ6&gt;=80),"A",IF(AND('[1]Ledger With Mark'!AJ6&gt;=70),"B+",IF(AND('[1]Ledger With Mark'!AJ6&gt;=60),"B",IF(AND('[1]Ledger With Mark'!AJ6&gt;=50),"C+",IF(AND('[1]Ledger With Mark'!AJ6&gt;=40),"C",IF(AND('[1]Ledger With Mark'!AJ6&gt;=30),"D+",IF(AND('[1]Ledger With Mark'!AJ6&gt;=20),"D",IF(AND('[1]Ledger With Mark'!AJ6&gt;=1),"E","N")))))))))</f>
        <v>C+</v>
      </c>
      <c r="AK4" s="13">
        <f t="shared" si="7"/>
        <v>2.4</v>
      </c>
      <c r="AL4" s="7" t="str">
        <f>IF(AND('[1]Ledger With Mark'!AL6&gt;=45),"A+",IF(AND('[1]Ledger With Mark'!AL6&gt;=40),"A",IF(AND('[1]Ledger With Mark'!AL6&gt;=35),"B+",IF(AND('[1]Ledger With Mark'!AL6&gt;=30),"B",IF(AND('[1]Ledger With Mark'!AL6&gt;=25),"C+",IF(AND('[1]Ledger With Mark'!AL6&gt;=20),"C",IF(AND('[1]Ledger With Mark'!AL6&gt;=15),"D+",IF(AND('[1]Ledger With Mark'!AL6&gt;=10),"D",IF(AND('[1]Ledger With Mark'!AL6&gt;=1),"E","N")))))))))</f>
        <v>B+</v>
      </c>
      <c r="AM4" s="7" t="str">
        <f>IF(AND('[1]Ledger With Mark'!AM6&gt;=45),"A+",IF(AND('[1]Ledger With Mark'!AM6&gt;=40),"A",IF(AND('[1]Ledger With Mark'!AM6&gt;=35),"B+",IF(AND('[1]Ledger With Mark'!AM6&gt;=30),"B",IF(AND('[1]Ledger With Mark'!AM6&gt;=25),"C+",IF(AND('[1]Ledger With Mark'!AM6&gt;=20),"C",IF(AND('[1]Ledger With Mark'!AM6&gt;=15),"D+",IF(AND('[1]Ledger With Mark'!AM6&gt;=10),"D",IF(AND('[1]Ledger With Mark'!AM6&gt;=1),"E","N")))))))))</f>
        <v>B</v>
      </c>
      <c r="AN4" s="7" t="str">
        <f>IF(AND('[1]Ledger With Mark'!AN6&gt;=90),"A+",IF(AND('[1]Ledger With Mark'!AN6&gt;=80),"A",IF(AND('[1]Ledger With Mark'!AN6&gt;=70),"B+",IF(AND('[1]Ledger With Mark'!AN6&gt;=60),"B",IF(AND('[1]Ledger With Mark'!AN6&gt;=50),"C+",IF(AND('[1]Ledger With Mark'!AN6&gt;=40),"C",IF(AND('[1]Ledger With Mark'!AN6&gt;=30),"D+",IF(AND('[1]Ledger With Mark'!AN6&gt;=20),"D",IF(AND('[1]Ledger With Mark'!AN6&gt;=1),"E","N")))))))))</f>
        <v>B</v>
      </c>
      <c r="AO4" s="13">
        <f t="shared" si="8"/>
        <v>2.8</v>
      </c>
      <c r="AP4" s="14">
        <f t="shared" si="9"/>
        <v>2.4000000000000004</v>
      </c>
      <c r="AQ4" s="7"/>
      <c r="AR4" s="15" t="s">
        <v>20</v>
      </c>
      <c r="AU4" s="17" t="s">
        <v>23</v>
      </c>
      <c r="AW4" s="18">
        <f>COUNTIF(AQ4:AQ351,"B+")</f>
        <v>0</v>
      </c>
      <c r="BB4" s="17">
        <v>3</v>
      </c>
      <c r="BC4" s="17" t="s">
        <v>23</v>
      </c>
      <c r="BD4" s="18">
        <f>COUNTIF(AP2:AP351,"&gt;2.8")</f>
        <v>37</v>
      </c>
      <c r="BE4" s="17">
        <f>BD4-BE3-BD2</f>
        <v>34</v>
      </c>
    </row>
    <row r="5" spans="1:57" ht="15">
      <c r="A5" s="7">
        <f>'[1]Ledger With Mark'!A7</f>
        <v>4</v>
      </c>
      <c r="B5" s="8">
        <f>'[1]Ledger With Mark'!B7</f>
        <v>752004</v>
      </c>
      <c r="C5" s="9" t="str">
        <f>'[1]Ledger With Mark'!C7</f>
        <v>BAL KUMAR BUDHA MAGAR</v>
      </c>
      <c r="D5" s="10" t="str">
        <f>'[1]Ledger With Mark'!D7</f>
        <v>2059/07/16</v>
      </c>
      <c r="E5" s="11" t="str">
        <f>'[1]Ledger With Mark'!E7</f>
        <v>ASHA BAHADUR BUDHA</v>
      </c>
      <c r="F5" s="11" t="str">
        <f>'[1]Ledger With Mark'!F7</f>
        <v>GYAN KUMARI BUDHA</v>
      </c>
      <c r="G5" s="12" t="str">
        <f>'[1]Ledger With Mark'!G7</f>
        <v>BHUME 1 RUKUM EAST</v>
      </c>
      <c r="H5" s="7" t="str">
        <f>IF(AND('[1]Ledger With Mark'!H7&gt;=67.5),"A+",IF(AND('[1]Ledger With Mark'!H7&gt;=60),"A",IF(AND('[1]Ledger With Mark'!H7&gt;=52.5),"B+",IF(AND('[1]Ledger With Mark'!H7&gt;=45),"B",IF(AND('[1]Ledger With Mark'!H7&gt;=37.5),"C+",IF(AND('[1]Ledger With Mark'!H7&gt;=30),"C",IF(AND('[1]Ledger With Mark'!H7&gt;=22.5),"D+",IF(AND('[1]Ledger With Mark'!H7&gt;=15),"D",IF(AND('[1]Ledger With Mark'!H7&gt;=1),"E","N")))))))))</f>
        <v>C</v>
      </c>
      <c r="I5" s="7" t="str">
        <f>IF(AND('[1]Ledger With Mark'!I7&gt;=22.5),"A+",IF(AND('[1]Ledger With Mark'!I7&gt;=20),"A",IF(AND('[1]Ledger With Mark'!I7&gt;=17.5),"B+",IF(AND('[1]Ledger With Mark'!I7&gt;=15),"B",IF(AND('[1]Ledger With Mark'!I7&gt;=12.5),"C+",IF(AND('[1]Ledger With Mark'!I7&gt;=10),"C",IF(AND('[1]Ledger With Mark'!I7&gt;=7.5),"D+",IF(AND('[1]Ledger With Mark'!I7&gt;=5),"D",IF(AND('[1]Ledger With Mark'!I7&gt;=1),"E","N")))))))))</f>
        <v>B+</v>
      </c>
      <c r="J5" s="7" t="str">
        <f>IF(AND('[1]Ledger With Mark'!J7&gt;=90),"A+",IF(AND('[1]Ledger With Mark'!J7&gt;=80),"A",IF(AND('[1]Ledger With Mark'!J7&gt;=70),"B+",IF(AND('[1]Ledger With Mark'!J7&gt;=60),"B",IF(AND('[1]Ledger With Mark'!J7&gt;=50),"C+",IF(AND('[1]Ledger With Mark'!J7&gt;=40),"C",IF(AND('[1]Ledger With Mark'!J7&gt;=30),"D+",IF(AND('[1]Ledger With Mark'!J7&gt;=20),"D",IF(AND('[1]Ledger With Mark'!J7&gt;=1),"E","N")))))))))</f>
        <v>C</v>
      </c>
      <c r="K5" s="13">
        <f t="shared" si="0"/>
        <v>2</v>
      </c>
      <c r="L5" s="7" t="str">
        <f>IF(AND('[1]Ledger With Mark'!L7&gt;=67.5),"A+",IF(AND('[1]Ledger With Mark'!L7&gt;=60),"A",IF(AND('[1]Ledger With Mark'!L7&gt;=52.5),"B+",IF(AND('[1]Ledger With Mark'!L7&gt;=45),"B",IF(AND('[1]Ledger With Mark'!L7&gt;=37.5),"C+",IF(AND('[1]Ledger With Mark'!L7&gt;=30),"C",IF(AND('[1]Ledger With Mark'!L7&gt;=22.5),"D+",IF(AND('[1]Ledger With Mark'!L7&gt;=15),"D",IF(AND('[1]Ledger With Mark'!L7&gt;=1),"E","N")))))))))</f>
        <v>C</v>
      </c>
      <c r="M5" s="7" t="str">
        <f>IF(AND('[1]Ledger With Mark'!M7&gt;=22.5),"A+",IF(AND('[1]Ledger With Mark'!M7&gt;=20),"A",IF(AND('[1]Ledger With Mark'!M7&gt;=17.5),"B+",IF(AND('[1]Ledger With Mark'!M7&gt;=15),"B",IF(AND('[1]Ledger With Mark'!M7&gt;=12.5),"C+",IF(AND('[1]Ledger With Mark'!M7&gt;=10),"C",IF(AND('[1]Ledger With Mark'!M7&gt;=7.5),"D+",IF(AND('[1]Ledger With Mark'!M7&gt;=5),"D",IF(AND('[1]Ledger With Mark'!M7&gt;=1),"E","N")))))))))</f>
        <v>A</v>
      </c>
      <c r="N5" s="7" t="str">
        <f>IF(AND('[1]Ledger With Mark'!N7&gt;=90),"A+",IF(AND('[1]Ledger With Mark'!N7&gt;=80),"A",IF(AND('[1]Ledger With Mark'!N7&gt;=70),"B+",IF(AND('[1]Ledger With Mark'!N7&gt;=60),"B",IF(AND('[1]Ledger With Mark'!N7&gt;=50),"C+",IF(AND('[1]Ledger With Mark'!N7&gt;=40),"C",IF(AND('[1]Ledger With Mark'!N7&gt;=30),"D+",IF(AND('[1]Ledger With Mark'!N7&gt;=20),"D",IF(AND('[1]Ledger With Mark'!N7&gt;=1),"E","N")))))))))</f>
        <v>C+</v>
      </c>
      <c r="O5" s="13">
        <f t="shared" si="1"/>
        <v>2.4</v>
      </c>
      <c r="P5" s="7" t="str">
        <f>IF(AND('[1]Ledger With Mark'!P7&gt;=90),"A+",IF(AND('[1]Ledger With Mark'!P7&gt;=80),"A",IF(AND('[1]Ledger With Mark'!P7&gt;=70),"B+",IF(AND('[1]Ledger With Mark'!P7&gt;=60),"B",IF(AND('[1]Ledger With Mark'!P7&gt;=50),"C+",IF(AND('[1]Ledger With Mark'!P7&gt;=40),"C",IF(AND('[1]Ledger With Mark'!P7&gt;=30),"D+",IF(AND('[1]Ledger With Mark'!P7&gt;=20),"D",IF(AND('[1]Ledger With Mark'!P7&gt;=1),"E","N")))))))))</f>
        <v>C</v>
      </c>
      <c r="Q5" s="13">
        <f t="shared" si="2"/>
        <v>2</v>
      </c>
      <c r="R5" s="7" t="str">
        <f>IF(AND('[1]Ledger With Mark'!R7&gt;=67.5),"A+",IF(AND('[1]Ledger With Mark'!R7&gt;=60),"A",IF(AND('[1]Ledger With Mark'!R7&gt;=52.5),"B+",IF(AND('[1]Ledger With Mark'!R7&gt;=45),"B",IF(AND('[1]Ledger With Mark'!R7&gt;=37.5),"C+",IF(AND('[1]Ledger With Mark'!R7&gt;=30),"C",IF(AND('[1]Ledger With Mark'!R7&gt;=22.5),"D+",IF(AND('[1]Ledger With Mark'!R7&gt;=15),"D",IF(AND('[1]Ledger With Mark'!R7&gt;=1),"E","N")))))))))</f>
        <v>C</v>
      </c>
      <c r="S5" s="7" t="str">
        <f>IF(AND('[1]Ledger With Mark'!S7&gt;=22.5),"A+",IF(AND('[1]Ledger With Mark'!S7&gt;=20),"A",IF(AND('[1]Ledger With Mark'!S7&gt;=17.5),"B+",IF(AND('[1]Ledger With Mark'!S7&gt;=15),"B",IF(AND('[1]Ledger With Mark'!S7&gt;=12.5),"C+",IF(AND('[1]Ledger With Mark'!S7&gt;=10),"C",IF(AND('[1]Ledger With Mark'!S7&gt;=7.5),"D+",IF(AND('[1]Ledger With Mark'!S7&gt;=5),"D",IF(AND('[1]Ledger With Mark'!S7&gt;=1),"E","N")))))))))</f>
        <v>A</v>
      </c>
      <c r="T5" s="7" t="str">
        <f>IF(AND('[1]Ledger With Mark'!T7&gt;=90),"A+",IF(AND('[1]Ledger With Mark'!T7&gt;=80),"A",IF(AND('[1]Ledger With Mark'!T7&gt;=70),"B+",IF(AND('[1]Ledger With Mark'!T7&gt;=60),"B",IF(AND('[1]Ledger With Mark'!T7&gt;=50),"C+",IF(AND('[1]Ledger With Mark'!T7&gt;=40),"C",IF(AND('[1]Ledger With Mark'!T7&gt;=30),"D+",IF(AND('[1]Ledger With Mark'!T7&gt;=20),"D",IF(AND('[1]Ledger With Mark'!T7&gt;=1),"E","N")))))))))</f>
        <v>C+</v>
      </c>
      <c r="U5" s="13">
        <f t="shared" si="3"/>
        <v>2.4</v>
      </c>
      <c r="V5" s="7" t="str">
        <f>IF(AND('[1]Ledger With Mark'!V7&gt;=67.5),"A+",IF(AND('[1]Ledger With Mark'!V7&gt;=60),"A",IF(AND('[1]Ledger With Mark'!V7&gt;=52.5),"B+",IF(AND('[1]Ledger With Mark'!V7&gt;=45),"B",IF(AND('[1]Ledger With Mark'!V7&gt;=37.5),"C+",IF(AND('[1]Ledger With Mark'!V7&gt;=30),"C",IF(AND('[1]Ledger With Mark'!V7&gt;=22.5),"D+",IF(AND('[1]Ledger With Mark'!V7&gt;=15),"D",IF(AND('[1]Ledger With Mark'!V7&gt;=1),"E","N")))))))))</f>
        <v>C</v>
      </c>
      <c r="W5" s="7" t="str">
        <f>IF(AND('[1]Ledger With Mark'!W7&gt;=22.5),"A+",IF(AND('[1]Ledger With Mark'!W7&gt;=20),"A",IF(AND('[1]Ledger With Mark'!W7&gt;=17.5),"B+",IF(AND('[1]Ledger With Mark'!W7&gt;=15),"B",IF(AND('[1]Ledger With Mark'!W7&gt;=12.5),"C+",IF(AND('[1]Ledger With Mark'!W7&gt;=10),"C",IF(AND('[1]Ledger With Mark'!W7&gt;=7.5),"D+",IF(AND('[1]Ledger With Mark'!W7&gt;=5),"D",IF(AND('[1]Ledger With Mark'!W7&gt;=1),"E","N")))))))))</f>
        <v>A</v>
      </c>
      <c r="X5" s="7" t="str">
        <f>IF(AND('[1]Ledger With Mark'!X7&gt;=90),"A+",IF(AND('[1]Ledger With Mark'!X7&gt;=80),"A",IF(AND('[1]Ledger With Mark'!X7&gt;=70),"B+",IF(AND('[1]Ledger With Mark'!X7&gt;=60),"B",IF(AND('[1]Ledger With Mark'!X7&gt;=50),"C+",IF(AND('[1]Ledger With Mark'!X7&gt;=40),"C",IF(AND('[1]Ledger With Mark'!X7&gt;=30),"D+",IF(AND('[1]Ledger With Mark'!X7&gt;=20),"D",IF(AND('[1]Ledger With Mark'!X7&gt;=1),"E","N")))))))))</f>
        <v>C+</v>
      </c>
      <c r="Y5" s="13">
        <f t="shared" si="4"/>
        <v>2.4</v>
      </c>
      <c r="Z5" s="7" t="str">
        <f>IF(AND('[1]Ledger With Mark'!Z7&gt;=27),"A+",IF(AND('[1]Ledger With Mark'!Z7&gt;=24),"A",IF(AND('[1]Ledger With Mark'!Z7&gt;=21),"B+",IF(AND('[1]Ledger With Mark'!Z7&gt;=18),"B",IF(AND('[1]Ledger With Mark'!Z7&gt;=15),"C+",IF(AND('[1]Ledger With Mark'!Z7&gt;=12),"C",IF(AND('[1]Ledger With Mark'!Z7&gt;=9),"D+",IF(AND('[1]Ledger With Mark'!Z7&gt;=6),"D",IF(AND('[1]Ledger With Mark'!Z7&gt;=1),"E","N")))))))))</f>
        <v>C+</v>
      </c>
      <c r="AA5" s="7" t="str">
        <f>IF(AND('[1]Ledger With Mark'!AA7&gt;=18),"A+",IF(AND('[1]Ledger With Mark'!AA7&gt;=16),"A",IF(AND('[1]Ledger With Mark'!AA7&gt;=14),"B+",IF(AND('[1]Ledger With Mark'!AA7&gt;=12),"B",IF(AND('[1]Ledger With Mark'!AA7&gt;=10),"C+",IF(AND('[1]Ledger With Mark'!AA7&gt;=8),"C",IF(AND('[1]Ledger With Mark'!AA7&gt;=6),"D+",IF(AND('[1]Ledger With Mark'!AA7&gt;=4),"D",IF(AND('[1]Ledger With Mark'!AA7&gt;=1),"E","N")))))))))</f>
        <v>B+</v>
      </c>
      <c r="AB5" s="7" t="str">
        <f>IF(AND('[1]Ledger With Mark'!AB7&gt;=45),"A+",IF(AND('[1]Ledger With Mark'!AB7&gt;=40),"A",IF(AND('[1]Ledger With Mark'!AB7&gt;=35),"B+",IF(AND('[1]Ledger With Mark'!AB7&gt;=30),"B",IF(AND('[1]Ledger With Mark'!AB7&gt;=25),"C+",IF(AND('[1]Ledger With Mark'!AB7&gt;=20),"C",IF(AND('[1]Ledger With Mark'!AB7&gt;=15),"D+",IF(AND('[1]Ledger With Mark'!AB7&gt;=10),"D",IF(AND('[1]Ledger With Mark'!AB7&gt;=1),"E","N")))))))))</f>
        <v>B</v>
      </c>
      <c r="AC5" s="13">
        <f t="shared" si="5"/>
        <v>1.4</v>
      </c>
      <c r="AD5" s="7" t="str">
        <f>IF(AND('[1]Ledger With Mark'!AD7&gt;=22.5),"A+",IF(AND('[1]Ledger With Mark'!AD7&gt;=20),"A",IF(AND('[1]Ledger With Mark'!AD7&gt;=17.5),"B+",IF(AND('[1]Ledger With Mark'!AD7&gt;=15),"B",IF(AND('[1]Ledger With Mark'!AD7&gt;=12.5),"C+",IF(AND('[1]Ledger With Mark'!AD7&gt;=10),"C",IF(AND('[1]Ledger With Mark'!AD7&gt;=7.5),"D+",IF(AND('[1]Ledger With Mark'!AD7&gt;=5),"D",IF(AND('[1]Ledger With Mark'!AD7&gt;=1),"E","N")))))))))</f>
        <v>C</v>
      </c>
      <c r="AE5" s="7" t="str">
        <f>IF(AND('[1]Ledger With Mark'!AE7&gt;=22.5),"A+",IF(AND('[1]Ledger With Mark'!AE7&gt;=20),"A",IF(AND('[1]Ledger With Mark'!AE7&gt;=17.5),"B+",IF(AND('[1]Ledger With Mark'!AE7&gt;=15),"B",IF(AND('[1]Ledger With Mark'!AE7&gt;=12.5),"C+",IF(AND('[1]Ledger With Mark'!AE7&gt;=10),"C",IF(AND('[1]Ledger With Mark'!AE7&gt;=7.5),"D+",IF(AND('[1]Ledger With Mark'!AE7&gt;=5),"D",IF(AND('[1]Ledger With Mark'!AE7&gt;=1),"E","N")))))))))</f>
        <v>B+</v>
      </c>
      <c r="AF5" s="7" t="str">
        <f>IF(AND('[1]Ledger With Mark'!AF7&gt;=45),"A+",IF(AND('[1]Ledger With Mark'!AF7&gt;=40),"A",IF(AND('[1]Ledger With Mark'!AF7&gt;=35),"B+",IF(AND('[1]Ledger With Mark'!AF7&gt;=30),"B",IF(AND('[1]Ledger With Mark'!AF7&gt;=25),"C+",IF(AND('[1]Ledger With Mark'!AF7&gt;=20),"C",IF(AND('[1]Ledger With Mark'!AF7&gt;=15),"D+",IF(AND('[1]Ledger With Mark'!AF7&gt;=10),"D",IF(AND('[1]Ledger With Mark'!AF7&gt;=1),"E","N")))))))))</f>
        <v>B</v>
      </c>
      <c r="AG5" s="13">
        <f t="shared" si="6"/>
        <v>1.4</v>
      </c>
      <c r="AH5" s="7" t="str">
        <f>IF(AND('[1]Ledger With Mark'!AH7&gt;=45),"A+",IF(AND('[1]Ledger With Mark'!AH7&gt;=40),"A",IF(AND('[1]Ledger With Mark'!AH7&gt;=35),"B+",IF(AND('[1]Ledger With Mark'!AH7&gt;=30),"B",IF(AND('[1]Ledger With Mark'!AH7&gt;=25),"C+",IF(AND('[1]Ledger With Mark'!AH7&gt;=20),"C",IF(AND('[1]Ledger With Mark'!AH7&gt;=15),"D+",IF(AND('[1]Ledger With Mark'!AH7&gt;=10),"D",IF(AND('[1]Ledger With Mark'!AH7&gt;=1),"E","N")))))))))</f>
        <v>B</v>
      </c>
      <c r="AI5" s="7" t="str">
        <f>IF(AND('[1]Ledger With Mark'!AI7&gt;=45),"A+",IF(AND('[1]Ledger With Mark'!AI7&gt;=40),"A",IF(AND('[1]Ledger With Mark'!AI7&gt;=35),"B+",IF(AND('[1]Ledger With Mark'!AI7&gt;=30),"B",IF(AND('[1]Ledger With Mark'!AI7&gt;=25),"C+",IF(AND('[1]Ledger With Mark'!AI7&gt;=20),"C",IF(AND('[1]Ledger With Mark'!AI7&gt;=15),"D+",IF(AND('[1]Ledger With Mark'!AI7&gt;=10),"D",IF(AND('[1]Ledger With Mark'!AI7&gt;=1),"E","N")))))))))</f>
        <v>B+</v>
      </c>
      <c r="AJ5" s="7" t="str">
        <f>IF(AND('[1]Ledger With Mark'!AJ7&gt;=90),"A+",IF(AND('[1]Ledger With Mark'!AJ7&gt;=80),"A",IF(AND('[1]Ledger With Mark'!AJ7&gt;=70),"B+",IF(AND('[1]Ledger With Mark'!AJ7&gt;=60),"B",IF(AND('[1]Ledger With Mark'!AJ7&gt;=50),"C+",IF(AND('[1]Ledger With Mark'!AJ7&gt;=40),"C",IF(AND('[1]Ledger With Mark'!AJ7&gt;=30),"D+",IF(AND('[1]Ledger With Mark'!AJ7&gt;=20),"D",IF(AND('[1]Ledger With Mark'!AJ7&gt;=1),"E","N")))))))))</f>
        <v>B</v>
      </c>
      <c r="AK5" s="13">
        <f t="shared" si="7"/>
        <v>2.8</v>
      </c>
      <c r="AL5" s="7" t="str">
        <f>IF(AND('[1]Ledger With Mark'!AL7&gt;=45),"A+",IF(AND('[1]Ledger With Mark'!AL7&gt;=40),"A",IF(AND('[1]Ledger With Mark'!AL7&gt;=35),"B+",IF(AND('[1]Ledger With Mark'!AL7&gt;=30),"B",IF(AND('[1]Ledger With Mark'!AL7&gt;=25),"C+",IF(AND('[1]Ledger With Mark'!AL7&gt;=20),"C",IF(AND('[1]Ledger With Mark'!AL7&gt;=15),"D+",IF(AND('[1]Ledger With Mark'!AL7&gt;=10),"D",IF(AND('[1]Ledger With Mark'!AL7&gt;=1),"E","N")))))))))</f>
        <v>B</v>
      </c>
      <c r="AM5" s="7" t="str">
        <f>IF(AND('[1]Ledger With Mark'!AM7&gt;=45),"A+",IF(AND('[1]Ledger With Mark'!AM7&gt;=40),"A",IF(AND('[1]Ledger With Mark'!AM7&gt;=35),"B+",IF(AND('[1]Ledger With Mark'!AM7&gt;=30),"B",IF(AND('[1]Ledger With Mark'!AM7&gt;=25),"C+",IF(AND('[1]Ledger With Mark'!AM7&gt;=20),"C",IF(AND('[1]Ledger With Mark'!AM7&gt;=15),"D+",IF(AND('[1]Ledger With Mark'!AM7&gt;=10),"D",IF(AND('[1]Ledger With Mark'!AM7&gt;=1),"E","N")))))))))</f>
        <v>B</v>
      </c>
      <c r="AN5" s="7" t="str">
        <f>IF(AND('[1]Ledger With Mark'!AN7&gt;=90),"A+",IF(AND('[1]Ledger With Mark'!AN7&gt;=80),"A",IF(AND('[1]Ledger With Mark'!AN7&gt;=70),"B+",IF(AND('[1]Ledger With Mark'!AN7&gt;=60),"B",IF(AND('[1]Ledger With Mark'!AN7&gt;=50),"C+",IF(AND('[1]Ledger With Mark'!AN7&gt;=40),"C",IF(AND('[1]Ledger With Mark'!AN7&gt;=30),"D+",IF(AND('[1]Ledger With Mark'!AN7&gt;=20),"D",IF(AND('[1]Ledger With Mark'!AN7&gt;=1),"E","N")))))))))</f>
        <v>B</v>
      </c>
      <c r="AO5" s="13">
        <f t="shared" si="8"/>
        <v>2.8</v>
      </c>
      <c r="AP5" s="14">
        <f t="shared" si="9"/>
        <v>2.4500000000000002</v>
      </c>
      <c r="AQ5" s="7"/>
      <c r="AR5" s="15" t="s">
        <v>20</v>
      </c>
      <c r="AU5" s="17" t="s">
        <v>24</v>
      </c>
      <c r="AW5" s="18">
        <f>COUNTIF(AQ5:AQ351,"B")</f>
        <v>0</v>
      </c>
      <c r="BB5" s="17">
        <v>4</v>
      </c>
      <c r="BC5" s="17" t="s">
        <v>24</v>
      </c>
      <c r="BD5" s="18">
        <f>COUNTIF(AP2:AP351,"&gt;2.4")</f>
        <v>207</v>
      </c>
      <c r="BE5" s="17">
        <f>BD5-BE4-BE3-BD2</f>
        <v>170</v>
      </c>
    </row>
    <row r="6" spans="1:57" ht="15">
      <c r="A6" s="7">
        <f>'[1]Ledger With Mark'!A8</f>
        <v>5</v>
      </c>
      <c r="B6" s="8">
        <f>'[1]Ledger With Mark'!B8</f>
        <v>752005</v>
      </c>
      <c r="C6" s="9" t="str">
        <f>'[1]Ledger With Mark'!C8</f>
        <v>BARMAYA BUDHA</v>
      </c>
      <c r="D6" s="10" t="str">
        <f>'[1]Ledger With Mark'!D8</f>
        <v>2056/02/15</v>
      </c>
      <c r="E6" s="11" t="str">
        <f>'[1]Ledger With Mark'!E8</f>
        <v>DIL PRASAD BUDHA</v>
      </c>
      <c r="F6" s="11" t="str">
        <f>'[1]Ledger With Mark'!F8</f>
        <v>SABITA BUDHA</v>
      </c>
      <c r="G6" s="12" t="str">
        <f>'[1]Ledger With Mark'!G8</f>
        <v>BHUME 1 RUKUM EAST</v>
      </c>
      <c r="H6" s="7" t="str">
        <f>IF(AND('[1]Ledger With Mark'!H8&gt;=67.5),"A+",IF(AND('[1]Ledger With Mark'!H8&gt;=60),"A",IF(AND('[1]Ledger With Mark'!H8&gt;=52.5),"B+",IF(AND('[1]Ledger With Mark'!H8&gt;=45),"B",IF(AND('[1]Ledger With Mark'!H8&gt;=37.5),"C+",IF(AND('[1]Ledger With Mark'!H8&gt;=30),"C",IF(AND('[1]Ledger With Mark'!H8&gt;=22.5),"D+",IF(AND('[1]Ledger With Mark'!H8&gt;=15),"D",IF(AND('[1]Ledger With Mark'!H8&gt;=1),"E","N")))))))))</f>
        <v>C</v>
      </c>
      <c r="I6" s="7" t="str">
        <f>IF(AND('[1]Ledger With Mark'!I8&gt;=22.5),"A+",IF(AND('[1]Ledger With Mark'!I8&gt;=20),"A",IF(AND('[1]Ledger With Mark'!I8&gt;=17.5),"B+",IF(AND('[1]Ledger With Mark'!I8&gt;=15),"B",IF(AND('[1]Ledger With Mark'!I8&gt;=12.5),"C+",IF(AND('[1]Ledger With Mark'!I8&gt;=10),"C",IF(AND('[1]Ledger With Mark'!I8&gt;=7.5),"D+",IF(AND('[1]Ledger With Mark'!I8&gt;=5),"D",IF(AND('[1]Ledger With Mark'!I8&gt;=1),"E","N")))))))))</f>
        <v>A</v>
      </c>
      <c r="J6" s="7" t="str">
        <f>IF(AND('[1]Ledger With Mark'!J8&gt;=90),"A+",IF(AND('[1]Ledger With Mark'!J8&gt;=80),"A",IF(AND('[1]Ledger With Mark'!J8&gt;=70),"B+",IF(AND('[1]Ledger With Mark'!J8&gt;=60),"B",IF(AND('[1]Ledger With Mark'!J8&gt;=50),"C+",IF(AND('[1]Ledger With Mark'!J8&gt;=40),"C",IF(AND('[1]Ledger With Mark'!J8&gt;=30),"D+",IF(AND('[1]Ledger With Mark'!J8&gt;=20),"D",IF(AND('[1]Ledger With Mark'!J8&gt;=1),"E","N")))))))))</f>
        <v>C+</v>
      </c>
      <c r="K6" s="13">
        <f t="shared" si="0"/>
        <v>2.4</v>
      </c>
      <c r="L6" s="7" t="str">
        <f>IF(AND('[1]Ledger With Mark'!L8&gt;=67.5),"A+",IF(AND('[1]Ledger With Mark'!L8&gt;=60),"A",IF(AND('[1]Ledger With Mark'!L8&gt;=52.5),"B+",IF(AND('[1]Ledger With Mark'!L8&gt;=45),"B",IF(AND('[1]Ledger With Mark'!L8&gt;=37.5),"C+",IF(AND('[1]Ledger With Mark'!L8&gt;=30),"C",IF(AND('[1]Ledger With Mark'!L8&gt;=22.5),"D+",IF(AND('[1]Ledger With Mark'!L8&gt;=15),"D",IF(AND('[1]Ledger With Mark'!L8&gt;=1),"E","N")))))))))</f>
        <v>C</v>
      </c>
      <c r="M6" s="7" t="str">
        <f>IF(AND('[1]Ledger With Mark'!M8&gt;=22.5),"A+",IF(AND('[1]Ledger With Mark'!M8&gt;=20),"A",IF(AND('[1]Ledger With Mark'!M8&gt;=17.5),"B+",IF(AND('[1]Ledger With Mark'!M8&gt;=15),"B",IF(AND('[1]Ledger With Mark'!M8&gt;=12.5),"C+",IF(AND('[1]Ledger With Mark'!M8&gt;=10),"C",IF(AND('[1]Ledger With Mark'!M8&gt;=7.5),"D+",IF(AND('[1]Ledger With Mark'!M8&gt;=5),"D",IF(AND('[1]Ledger With Mark'!M8&gt;=1),"E","N")))))))))</f>
        <v>A</v>
      </c>
      <c r="N6" s="7" t="str">
        <f>IF(AND('[1]Ledger With Mark'!N8&gt;=90),"A+",IF(AND('[1]Ledger With Mark'!N8&gt;=80),"A",IF(AND('[1]Ledger With Mark'!N8&gt;=70),"B+",IF(AND('[1]Ledger With Mark'!N8&gt;=60),"B",IF(AND('[1]Ledger With Mark'!N8&gt;=50),"C+",IF(AND('[1]Ledger With Mark'!N8&gt;=40),"C",IF(AND('[1]Ledger With Mark'!N8&gt;=30),"D+",IF(AND('[1]Ledger With Mark'!N8&gt;=20),"D",IF(AND('[1]Ledger With Mark'!N8&gt;=1),"E","N")))))))))</f>
        <v>C+</v>
      </c>
      <c r="O6" s="13">
        <f t="shared" si="1"/>
        <v>2.4</v>
      </c>
      <c r="P6" s="7" t="str">
        <f>IF(AND('[1]Ledger With Mark'!P8&gt;=90),"A+",IF(AND('[1]Ledger With Mark'!P8&gt;=80),"A",IF(AND('[1]Ledger With Mark'!P8&gt;=70),"B+",IF(AND('[1]Ledger With Mark'!P8&gt;=60),"B",IF(AND('[1]Ledger With Mark'!P8&gt;=50),"C+",IF(AND('[1]Ledger With Mark'!P8&gt;=40),"C",IF(AND('[1]Ledger With Mark'!P8&gt;=30),"D+",IF(AND('[1]Ledger With Mark'!P8&gt;=20),"D",IF(AND('[1]Ledger With Mark'!P8&gt;=1),"E","N")))))))))</f>
        <v>C</v>
      </c>
      <c r="Q6" s="13">
        <f t="shared" si="2"/>
        <v>2</v>
      </c>
      <c r="R6" s="7" t="str">
        <f>IF(AND('[1]Ledger With Mark'!R8&gt;=67.5),"A+",IF(AND('[1]Ledger With Mark'!R8&gt;=60),"A",IF(AND('[1]Ledger With Mark'!R8&gt;=52.5),"B+",IF(AND('[1]Ledger With Mark'!R8&gt;=45),"B",IF(AND('[1]Ledger With Mark'!R8&gt;=37.5),"C+",IF(AND('[1]Ledger With Mark'!R8&gt;=30),"C",IF(AND('[1]Ledger With Mark'!R8&gt;=22.5),"D+",IF(AND('[1]Ledger With Mark'!R8&gt;=15),"D",IF(AND('[1]Ledger With Mark'!R8&gt;=1),"E","N")))))))))</f>
        <v>C+</v>
      </c>
      <c r="S6" s="7" t="str">
        <f>IF(AND('[1]Ledger With Mark'!S8&gt;=22.5),"A+",IF(AND('[1]Ledger With Mark'!S8&gt;=20),"A",IF(AND('[1]Ledger With Mark'!S8&gt;=17.5),"B+",IF(AND('[1]Ledger With Mark'!S8&gt;=15),"B",IF(AND('[1]Ledger With Mark'!S8&gt;=12.5),"C+",IF(AND('[1]Ledger With Mark'!S8&gt;=10),"C",IF(AND('[1]Ledger With Mark'!S8&gt;=7.5),"D+",IF(AND('[1]Ledger With Mark'!S8&gt;=5),"D",IF(AND('[1]Ledger With Mark'!S8&gt;=1),"E","N")))))))))</f>
        <v>A</v>
      </c>
      <c r="T6" s="7" t="str">
        <f>IF(AND('[1]Ledger With Mark'!T8&gt;=90),"A+",IF(AND('[1]Ledger With Mark'!T8&gt;=80),"A",IF(AND('[1]Ledger With Mark'!T8&gt;=70),"B+",IF(AND('[1]Ledger With Mark'!T8&gt;=60),"B",IF(AND('[1]Ledger With Mark'!T8&gt;=50),"C+",IF(AND('[1]Ledger With Mark'!T8&gt;=40),"C",IF(AND('[1]Ledger With Mark'!T8&gt;=30),"D+",IF(AND('[1]Ledger With Mark'!T8&gt;=20),"D",IF(AND('[1]Ledger With Mark'!T8&gt;=1),"E","N")))))))))</f>
        <v>B</v>
      </c>
      <c r="U6" s="13">
        <f t="shared" si="3"/>
        <v>2.8</v>
      </c>
      <c r="V6" s="7" t="str">
        <f>IF(AND('[1]Ledger With Mark'!V8&gt;=67.5),"A+",IF(AND('[1]Ledger With Mark'!V8&gt;=60),"A",IF(AND('[1]Ledger With Mark'!V8&gt;=52.5),"B+",IF(AND('[1]Ledger With Mark'!V8&gt;=45),"B",IF(AND('[1]Ledger With Mark'!V8&gt;=37.5),"C+",IF(AND('[1]Ledger With Mark'!V8&gt;=30),"C",IF(AND('[1]Ledger With Mark'!V8&gt;=22.5),"D+",IF(AND('[1]Ledger With Mark'!V8&gt;=15),"D",IF(AND('[1]Ledger With Mark'!V8&gt;=1),"E","N")))))))))</f>
        <v>C+</v>
      </c>
      <c r="W6" s="7" t="str">
        <f>IF(AND('[1]Ledger With Mark'!W8&gt;=22.5),"A+",IF(AND('[1]Ledger With Mark'!W8&gt;=20),"A",IF(AND('[1]Ledger With Mark'!W8&gt;=17.5),"B+",IF(AND('[1]Ledger With Mark'!W8&gt;=15),"B",IF(AND('[1]Ledger With Mark'!W8&gt;=12.5),"C+",IF(AND('[1]Ledger With Mark'!W8&gt;=10),"C",IF(AND('[1]Ledger With Mark'!W8&gt;=7.5),"D+",IF(AND('[1]Ledger With Mark'!W8&gt;=5),"D",IF(AND('[1]Ledger With Mark'!W8&gt;=1),"E","N")))))))))</f>
        <v>A</v>
      </c>
      <c r="X6" s="7" t="str">
        <f>IF(AND('[1]Ledger With Mark'!X8&gt;=90),"A+",IF(AND('[1]Ledger With Mark'!X8&gt;=80),"A",IF(AND('[1]Ledger With Mark'!X8&gt;=70),"B+",IF(AND('[1]Ledger With Mark'!X8&gt;=60),"B",IF(AND('[1]Ledger With Mark'!X8&gt;=50),"C+",IF(AND('[1]Ledger With Mark'!X8&gt;=40),"C",IF(AND('[1]Ledger With Mark'!X8&gt;=30),"D+",IF(AND('[1]Ledger With Mark'!X8&gt;=20),"D",IF(AND('[1]Ledger With Mark'!X8&gt;=1),"E","N")))))))))</f>
        <v>C+</v>
      </c>
      <c r="Y6" s="13">
        <f t="shared" si="4"/>
        <v>2.4</v>
      </c>
      <c r="Z6" s="7" t="str">
        <f>IF(AND('[1]Ledger With Mark'!Z8&gt;=27),"A+",IF(AND('[1]Ledger With Mark'!Z8&gt;=24),"A",IF(AND('[1]Ledger With Mark'!Z8&gt;=21),"B+",IF(AND('[1]Ledger With Mark'!Z8&gt;=18),"B",IF(AND('[1]Ledger With Mark'!Z8&gt;=15),"C+",IF(AND('[1]Ledger With Mark'!Z8&gt;=12),"C",IF(AND('[1]Ledger With Mark'!Z8&gt;=9),"D+",IF(AND('[1]Ledger With Mark'!Z8&gt;=6),"D",IF(AND('[1]Ledger With Mark'!Z8&gt;=1),"E","N")))))))))</f>
        <v>B</v>
      </c>
      <c r="AA6" s="7" t="str">
        <f>IF(AND('[1]Ledger With Mark'!AA8&gt;=18),"A+",IF(AND('[1]Ledger With Mark'!AA8&gt;=16),"A",IF(AND('[1]Ledger With Mark'!AA8&gt;=14),"B+",IF(AND('[1]Ledger With Mark'!AA8&gt;=12),"B",IF(AND('[1]Ledger With Mark'!AA8&gt;=10),"C+",IF(AND('[1]Ledger With Mark'!AA8&gt;=8),"C",IF(AND('[1]Ledger With Mark'!AA8&gt;=6),"D+",IF(AND('[1]Ledger With Mark'!AA8&gt;=4),"D",IF(AND('[1]Ledger With Mark'!AA8&gt;=1),"E","N")))))))))</f>
        <v>B+</v>
      </c>
      <c r="AB6" s="7" t="str">
        <f>IF(AND('[1]Ledger With Mark'!AB8&gt;=45),"A+",IF(AND('[1]Ledger With Mark'!AB8&gt;=40),"A",IF(AND('[1]Ledger With Mark'!AB8&gt;=35),"B+",IF(AND('[1]Ledger With Mark'!AB8&gt;=30),"B",IF(AND('[1]Ledger With Mark'!AB8&gt;=25),"C+",IF(AND('[1]Ledger With Mark'!AB8&gt;=20),"C",IF(AND('[1]Ledger With Mark'!AB8&gt;=15),"D+",IF(AND('[1]Ledger With Mark'!AB8&gt;=10),"D",IF(AND('[1]Ledger With Mark'!AB8&gt;=1),"E","N")))))))))</f>
        <v>B</v>
      </c>
      <c r="AC6" s="13">
        <f t="shared" si="5"/>
        <v>1.4</v>
      </c>
      <c r="AD6" s="7" t="str">
        <f>IF(AND('[1]Ledger With Mark'!AD8&gt;=22.5),"A+",IF(AND('[1]Ledger With Mark'!AD8&gt;=20),"A",IF(AND('[1]Ledger With Mark'!AD8&gt;=17.5),"B+",IF(AND('[1]Ledger With Mark'!AD8&gt;=15),"B",IF(AND('[1]Ledger With Mark'!AD8&gt;=12.5),"C+",IF(AND('[1]Ledger With Mark'!AD8&gt;=10),"C",IF(AND('[1]Ledger With Mark'!AD8&gt;=7.5),"D+",IF(AND('[1]Ledger With Mark'!AD8&gt;=5),"D",IF(AND('[1]Ledger With Mark'!AD8&gt;=1),"E","N")))))))))</f>
        <v>B+</v>
      </c>
      <c r="AE6" s="7" t="str">
        <f>IF(AND('[1]Ledger With Mark'!AE8&gt;=22.5),"A+",IF(AND('[1]Ledger With Mark'!AE8&gt;=20),"A",IF(AND('[1]Ledger With Mark'!AE8&gt;=17.5),"B+",IF(AND('[1]Ledger With Mark'!AE8&gt;=15),"B",IF(AND('[1]Ledger With Mark'!AE8&gt;=12.5),"C+",IF(AND('[1]Ledger With Mark'!AE8&gt;=10),"C",IF(AND('[1]Ledger With Mark'!AE8&gt;=7.5),"D+",IF(AND('[1]Ledger With Mark'!AE8&gt;=5),"D",IF(AND('[1]Ledger With Mark'!AE8&gt;=1),"E","N")))))))))</f>
        <v>A</v>
      </c>
      <c r="AF6" s="7" t="str">
        <f>IF(AND('[1]Ledger With Mark'!AF8&gt;=45),"A+",IF(AND('[1]Ledger With Mark'!AF8&gt;=40),"A",IF(AND('[1]Ledger With Mark'!AF8&gt;=35),"B+",IF(AND('[1]Ledger With Mark'!AF8&gt;=30),"B",IF(AND('[1]Ledger With Mark'!AF8&gt;=25),"C+",IF(AND('[1]Ledger With Mark'!AF8&gt;=20),"C",IF(AND('[1]Ledger With Mark'!AF8&gt;=15),"D+",IF(AND('[1]Ledger With Mark'!AF8&gt;=10),"D",IF(AND('[1]Ledger With Mark'!AF8&gt;=1),"E","N")))))))))</f>
        <v>B+</v>
      </c>
      <c r="AG6" s="13">
        <f t="shared" si="6"/>
        <v>1.6</v>
      </c>
      <c r="AH6" s="7" t="str">
        <f>IF(AND('[1]Ledger With Mark'!AH8&gt;=45),"A+",IF(AND('[1]Ledger With Mark'!AH8&gt;=40),"A",IF(AND('[1]Ledger With Mark'!AH8&gt;=35),"B+",IF(AND('[1]Ledger With Mark'!AH8&gt;=30),"B",IF(AND('[1]Ledger With Mark'!AH8&gt;=25),"C+",IF(AND('[1]Ledger With Mark'!AH8&gt;=20),"C",IF(AND('[1]Ledger With Mark'!AH8&gt;=15),"D+",IF(AND('[1]Ledger With Mark'!AH8&gt;=10),"D",IF(AND('[1]Ledger With Mark'!AH8&gt;=1),"E","N")))))))))</f>
        <v>C</v>
      </c>
      <c r="AI6" s="7" t="str">
        <f>IF(AND('[1]Ledger With Mark'!AI8&gt;=45),"A+",IF(AND('[1]Ledger With Mark'!AI8&gt;=40),"A",IF(AND('[1]Ledger With Mark'!AI8&gt;=35),"B+",IF(AND('[1]Ledger With Mark'!AI8&gt;=30),"B",IF(AND('[1]Ledger With Mark'!AI8&gt;=25),"C+",IF(AND('[1]Ledger With Mark'!AI8&gt;=20),"C",IF(AND('[1]Ledger With Mark'!AI8&gt;=15),"D+",IF(AND('[1]Ledger With Mark'!AI8&gt;=10),"D",IF(AND('[1]Ledger With Mark'!AI8&gt;=1),"E","N")))))))))</f>
        <v>B</v>
      </c>
      <c r="AJ6" s="7" t="str">
        <f>IF(AND('[1]Ledger With Mark'!AJ8&gt;=90),"A+",IF(AND('[1]Ledger With Mark'!AJ8&gt;=80),"A",IF(AND('[1]Ledger With Mark'!AJ8&gt;=70),"B+",IF(AND('[1]Ledger With Mark'!AJ8&gt;=60),"B",IF(AND('[1]Ledger With Mark'!AJ8&gt;=50),"C+",IF(AND('[1]Ledger With Mark'!AJ8&gt;=40),"C",IF(AND('[1]Ledger With Mark'!AJ8&gt;=30),"D+",IF(AND('[1]Ledger With Mark'!AJ8&gt;=20),"D",IF(AND('[1]Ledger With Mark'!AJ8&gt;=1),"E","N")))))))))</f>
        <v>C+</v>
      </c>
      <c r="AK6" s="13">
        <f t="shared" si="7"/>
        <v>2.4</v>
      </c>
      <c r="AL6" s="7" t="str">
        <f>IF(AND('[1]Ledger With Mark'!AL8&gt;=45),"A+",IF(AND('[1]Ledger With Mark'!AL8&gt;=40),"A",IF(AND('[1]Ledger With Mark'!AL8&gt;=35),"B+",IF(AND('[1]Ledger With Mark'!AL8&gt;=30),"B",IF(AND('[1]Ledger With Mark'!AL8&gt;=25),"C+",IF(AND('[1]Ledger With Mark'!AL8&gt;=20),"C",IF(AND('[1]Ledger With Mark'!AL8&gt;=15),"D+",IF(AND('[1]Ledger With Mark'!AL8&gt;=10),"D",IF(AND('[1]Ledger With Mark'!AL8&gt;=1),"E","N")))))))))</f>
        <v>B</v>
      </c>
      <c r="AM6" s="7" t="str">
        <f>IF(AND('[1]Ledger With Mark'!AM8&gt;=45),"A+",IF(AND('[1]Ledger With Mark'!AM8&gt;=40),"A",IF(AND('[1]Ledger With Mark'!AM8&gt;=35),"B+",IF(AND('[1]Ledger With Mark'!AM8&gt;=30),"B",IF(AND('[1]Ledger With Mark'!AM8&gt;=25),"C+",IF(AND('[1]Ledger With Mark'!AM8&gt;=20),"C",IF(AND('[1]Ledger With Mark'!AM8&gt;=15),"D+",IF(AND('[1]Ledger With Mark'!AM8&gt;=10),"D",IF(AND('[1]Ledger With Mark'!AM8&gt;=1),"E","N")))))))))</f>
        <v>B</v>
      </c>
      <c r="AN6" s="7" t="str">
        <f>IF(AND('[1]Ledger With Mark'!AN8&gt;=90),"A+",IF(AND('[1]Ledger With Mark'!AN8&gt;=80),"A",IF(AND('[1]Ledger With Mark'!AN8&gt;=70),"B+",IF(AND('[1]Ledger With Mark'!AN8&gt;=60),"B",IF(AND('[1]Ledger With Mark'!AN8&gt;=50),"C+",IF(AND('[1]Ledger With Mark'!AN8&gt;=40),"C",IF(AND('[1]Ledger With Mark'!AN8&gt;=30),"D+",IF(AND('[1]Ledger With Mark'!AN8&gt;=20),"D",IF(AND('[1]Ledger With Mark'!AN8&gt;=1),"E","N")))))))))</f>
        <v>B</v>
      </c>
      <c r="AO6" s="13">
        <f t="shared" si="8"/>
        <v>2.8</v>
      </c>
      <c r="AP6" s="14">
        <f t="shared" si="9"/>
        <v>2.5249999999999999</v>
      </c>
      <c r="AQ6" s="7"/>
      <c r="AR6" s="15" t="s">
        <v>20</v>
      </c>
      <c r="AU6" s="17" t="s">
        <v>25</v>
      </c>
      <c r="AW6" s="18">
        <f>COUNTIF(AQ6:AQ351,"C+")</f>
        <v>0</v>
      </c>
      <c r="BB6" s="17">
        <v>5</v>
      </c>
      <c r="BC6" s="17" t="s">
        <v>25</v>
      </c>
      <c r="BD6" s="18">
        <f>COUNTIF(AP:AP,"&gt;=2")</f>
        <v>337</v>
      </c>
      <c r="BE6" s="17">
        <f>BD6-BE5-BE4-BE3-BD2</f>
        <v>130</v>
      </c>
    </row>
    <row r="7" spans="1:57" ht="15">
      <c r="A7" s="7">
        <f>'[1]Ledger With Mark'!A9</f>
        <v>6</v>
      </c>
      <c r="B7" s="8">
        <f>'[1]Ledger With Mark'!B9</f>
        <v>752006</v>
      </c>
      <c r="C7" s="9" t="str">
        <f>'[1]Ledger With Mark'!C9</f>
        <v>BIJAYA GHARTI MAGAR</v>
      </c>
      <c r="D7" s="10" t="str">
        <f>'[1]Ledger With Mark'!D9</f>
        <v>2060/11/05</v>
      </c>
      <c r="E7" s="11" t="str">
        <f>'[1]Ledger With Mark'!E9</f>
        <v>BARTAMAN GHARTI</v>
      </c>
      <c r="F7" s="11" t="str">
        <f>'[1]Ledger With Mark'!F9</f>
        <v>JANI GHARTI</v>
      </c>
      <c r="G7" s="12" t="str">
        <f>'[1]Ledger With Mark'!G9</f>
        <v>BHUME 1 RUKUM EAST</v>
      </c>
      <c r="H7" s="7" t="str">
        <f>IF(AND('[1]Ledger With Mark'!H9&gt;=67.5),"A+",IF(AND('[1]Ledger With Mark'!H9&gt;=60),"A",IF(AND('[1]Ledger With Mark'!H9&gt;=52.5),"B+",IF(AND('[1]Ledger With Mark'!H9&gt;=45),"B",IF(AND('[1]Ledger With Mark'!H9&gt;=37.5),"C+",IF(AND('[1]Ledger With Mark'!H9&gt;=30),"C",IF(AND('[1]Ledger With Mark'!H9&gt;=22.5),"D+",IF(AND('[1]Ledger With Mark'!H9&gt;=15),"D",IF(AND('[1]Ledger With Mark'!H9&gt;=1),"E","N")))))))))</f>
        <v>C</v>
      </c>
      <c r="I7" s="7" t="str">
        <f>IF(AND('[1]Ledger With Mark'!I9&gt;=22.5),"A+",IF(AND('[1]Ledger With Mark'!I9&gt;=20),"A",IF(AND('[1]Ledger With Mark'!I9&gt;=17.5),"B+",IF(AND('[1]Ledger With Mark'!I9&gt;=15),"B",IF(AND('[1]Ledger With Mark'!I9&gt;=12.5),"C+",IF(AND('[1]Ledger With Mark'!I9&gt;=10),"C",IF(AND('[1]Ledger With Mark'!I9&gt;=7.5),"D+",IF(AND('[1]Ledger With Mark'!I9&gt;=5),"D",IF(AND('[1]Ledger With Mark'!I9&gt;=1),"E","N")))))))))</f>
        <v>A</v>
      </c>
      <c r="J7" s="7" t="str">
        <f>IF(AND('[1]Ledger With Mark'!J9&gt;=90),"A+",IF(AND('[1]Ledger With Mark'!J9&gt;=80),"A",IF(AND('[1]Ledger With Mark'!J9&gt;=70),"B+",IF(AND('[1]Ledger With Mark'!J9&gt;=60),"B",IF(AND('[1]Ledger With Mark'!J9&gt;=50),"C+",IF(AND('[1]Ledger With Mark'!J9&gt;=40),"C",IF(AND('[1]Ledger With Mark'!J9&gt;=30),"D+",IF(AND('[1]Ledger With Mark'!J9&gt;=20),"D",IF(AND('[1]Ledger With Mark'!J9&gt;=1),"E","N")))))))))</f>
        <v>C+</v>
      </c>
      <c r="K7" s="13">
        <f t="shared" si="0"/>
        <v>2.4</v>
      </c>
      <c r="L7" s="7" t="str">
        <f>IF(AND('[1]Ledger With Mark'!L9&gt;=67.5),"A+",IF(AND('[1]Ledger With Mark'!L9&gt;=60),"A",IF(AND('[1]Ledger With Mark'!L9&gt;=52.5),"B+",IF(AND('[1]Ledger With Mark'!L9&gt;=45),"B",IF(AND('[1]Ledger With Mark'!L9&gt;=37.5),"C+",IF(AND('[1]Ledger With Mark'!L9&gt;=30),"C",IF(AND('[1]Ledger With Mark'!L9&gt;=22.5),"D+",IF(AND('[1]Ledger With Mark'!L9&gt;=15),"D",IF(AND('[1]Ledger With Mark'!L9&gt;=1),"E","N")))))))))</f>
        <v>C</v>
      </c>
      <c r="M7" s="7" t="str">
        <f>IF(AND('[1]Ledger With Mark'!M9&gt;=22.5),"A+",IF(AND('[1]Ledger With Mark'!M9&gt;=20),"A",IF(AND('[1]Ledger With Mark'!M9&gt;=17.5),"B+",IF(AND('[1]Ledger With Mark'!M9&gt;=15),"B",IF(AND('[1]Ledger With Mark'!M9&gt;=12.5),"C+",IF(AND('[1]Ledger With Mark'!M9&gt;=10),"C",IF(AND('[1]Ledger With Mark'!M9&gt;=7.5),"D+",IF(AND('[1]Ledger With Mark'!M9&gt;=5),"D",IF(AND('[1]Ledger With Mark'!M9&gt;=1),"E","N")))))))))</f>
        <v>A</v>
      </c>
      <c r="N7" s="7" t="str">
        <f>IF(AND('[1]Ledger With Mark'!N9&gt;=90),"A+",IF(AND('[1]Ledger With Mark'!N9&gt;=80),"A",IF(AND('[1]Ledger With Mark'!N9&gt;=70),"B+",IF(AND('[1]Ledger With Mark'!N9&gt;=60),"B",IF(AND('[1]Ledger With Mark'!N9&gt;=50),"C+",IF(AND('[1]Ledger With Mark'!N9&gt;=40),"C",IF(AND('[1]Ledger With Mark'!N9&gt;=30),"D+",IF(AND('[1]Ledger With Mark'!N9&gt;=20),"D",IF(AND('[1]Ledger With Mark'!N9&gt;=1),"E","N")))))))))</f>
        <v>C+</v>
      </c>
      <c r="O7" s="13">
        <f t="shared" si="1"/>
        <v>2.4</v>
      </c>
      <c r="P7" s="7" t="str">
        <f>IF(AND('[1]Ledger With Mark'!P9&gt;=90),"A+",IF(AND('[1]Ledger With Mark'!P9&gt;=80),"A",IF(AND('[1]Ledger With Mark'!P9&gt;=70),"B+",IF(AND('[1]Ledger With Mark'!P9&gt;=60),"B",IF(AND('[1]Ledger With Mark'!P9&gt;=50),"C+",IF(AND('[1]Ledger With Mark'!P9&gt;=40),"C",IF(AND('[1]Ledger With Mark'!P9&gt;=30),"D+",IF(AND('[1]Ledger With Mark'!P9&gt;=20),"D",IF(AND('[1]Ledger With Mark'!P9&gt;=1),"E","N")))))))))</f>
        <v>C</v>
      </c>
      <c r="Q7" s="13">
        <f t="shared" si="2"/>
        <v>2</v>
      </c>
      <c r="R7" s="7" t="str">
        <f>IF(AND('[1]Ledger With Mark'!R9&gt;=67.5),"A+",IF(AND('[1]Ledger With Mark'!R9&gt;=60),"A",IF(AND('[1]Ledger With Mark'!R9&gt;=52.5),"B+",IF(AND('[1]Ledger With Mark'!R9&gt;=45),"B",IF(AND('[1]Ledger With Mark'!R9&gt;=37.5),"C+",IF(AND('[1]Ledger With Mark'!R9&gt;=30),"C",IF(AND('[1]Ledger With Mark'!R9&gt;=22.5),"D+",IF(AND('[1]Ledger With Mark'!R9&gt;=15),"D",IF(AND('[1]Ledger With Mark'!R9&gt;=1),"E","N")))))))))</f>
        <v>C+</v>
      </c>
      <c r="S7" s="7" t="str">
        <f>IF(AND('[1]Ledger With Mark'!S9&gt;=22.5),"A+",IF(AND('[1]Ledger With Mark'!S9&gt;=20),"A",IF(AND('[1]Ledger With Mark'!S9&gt;=17.5),"B+",IF(AND('[1]Ledger With Mark'!S9&gt;=15),"B",IF(AND('[1]Ledger With Mark'!S9&gt;=12.5),"C+",IF(AND('[1]Ledger With Mark'!S9&gt;=10),"C",IF(AND('[1]Ledger With Mark'!S9&gt;=7.5),"D+",IF(AND('[1]Ledger With Mark'!S9&gt;=5),"D",IF(AND('[1]Ledger With Mark'!S9&gt;=1),"E","N")))))))))</f>
        <v>A</v>
      </c>
      <c r="T7" s="7" t="str">
        <f>IF(AND('[1]Ledger With Mark'!T9&gt;=90),"A+",IF(AND('[1]Ledger With Mark'!T9&gt;=80),"A",IF(AND('[1]Ledger With Mark'!T9&gt;=70),"B+",IF(AND('[1]Ledger With Mark'!T9&gt;=60),"B",IF(AND('[1]Ledger With Mark'!T9&gt;=50),"C+",IF(AND('[1]Ledger With Mark'!T9&gt;=40),"C",IF(AND('[1]Ledger With Mark'!T9&gt;=30),"D+",IF(AND('[1]Ledger With Mark'!T9&gt;=20),"D",IF(AND('[1]Ledger With Mark'!T9&gt;=1),"E","N")))))))))</f>
        <v>C+</v>
      </c>
      <c r="U7" s="13">
        <f t="shared" si="3"/>
        <v>2.4</v>
      </c>
      <c r="V7" s="7" t="str">
        <f>IF(AND('[1]Ledger With Mark'!V9&gt;=67.5),"A+",IF(AND('[1]Ledger With Mark'!V9&gt;=60),"A",IF(AND('[1]Ledger With Mark'!V9&gt;=52.5),"B+",IF(AND('[1]Ledger With Mark'!V9&gt;=45),"B",IF(AND('[1]Ledger With Mark'!V9&gt;=37.5),"C+",IF(AND('[1]Ledger With Mark'!V9&gt;=30),"C",IF(AND('[1]Ledger With Mark'!V9&gt;=22.5),"D+",IF(AND('[1]Ledger With Mark'!V9&gt;=15),"D",IF(AND('[1]Ledger With Mark'!V9&gt;=1),"E","N")))))))))</f>
        <v>C</v>
      </c>
      <c r="W7" s="7" t="str">
        <f>IF(AND('[1]Ledger With Mark'!W9&gt;=22.5),"A+",IF(AND('[1]Ledger With Mark'!W9&gt;=20),"A",IF(AND('[1]Ledger With Mark'!W9&gt;=17.5),"B+",IF(AND('[1]Ledger With Mark'!W9&gt;=15),"B",IF(AND('[1]Ledger With Mark'!W9&gt;=12.5),"C+",IF(AND('[1]Ledger With Mark'!W9&gt;=10),"C",IF(AND('[1]Ledger With Mark'!W9&gt;=7.5),"D+",IF(AND('[1]Ledger With Mark'!W9&gt;=5),"D",IF(AND('[1]Ledger With Mark'!W9&gt;=1),"E","N")))))))))</f>
        <v>A</v>
      </c>
      <c r="X7" s="7" t="str">
        <f>IF(AND('[1]Ledger With Mark'!X9&gt;=90),"A+",IF(AND('[1]Ledger With Mark'!X9&gt;=80),"A",IF(AND('[1]Ledger With Mark'!X9&gt;=70),"B+",IF(AND('[1]Ledger With Mark'!X9&gt;=60),"B",IF(AND('[1]Ledger With Mark'!X9&gt;=50),"C+",IF(AND('[1]Ledger With Mark'!X9&gt;=40),"C",IF(AND('[1]Ledger With Mark'!X9&gt;=30),"D+",IF(AND('[1]Ledger With Mark'!X9&gt;=20),"D",IF(AND('[1]Ledger With Mark'!X9&gt;=1),"E","N")))))))))</f>
        <v>C+</v>
      </c>
      <c r="Y7" s="13">
        <f t="shared" si="4"/>
        <v>2.4</v>
      </c>
      <c r="Z7" s="7" t="str">
        <f>IF(AND('[1]Ledger With Mark'!Z9&gt;=27),"A+",IF(AND('[1]Ledger With Mark'!Z9&gt;=24),"A",IF(AND('[1]Ledger With Mark'!Z9&gt;=21),"B+",IF(AND('[1]Ledger With Mark'!Z9&gt;=18),"B",IF(AND('[1]Ledger With Mark'!Z9&gt;=15),"C+",IF(AND('[1]Ledger With Mark'!Z9&gt;=12),"C",IF(AND('[1]Ledger With Mark'!Z9&gt;=9),"D+",IF(AND('[1]Ledger With Mark'!Z9&gt;=6),"D",IF(AND('[1]Ledger With Mark'!Z9&gt;=1),"E","N")))))))))</f>
        <v>B</v>
      </c>
      <c r="AA7" s="7" t="str">
        <f>IF(AND('[1]Ledger With Mark'!AA9&gt;=18),"A+",IF(AND('[1]Ledger With Mark'!AA9&gt;=16),"A",IF(AND('[1]Ledger With Mark'!AA9&gt;=14),"B+",IF(AND('[1]Ledger With Mark'!AA9&gt;=12),"B",IF(AND('[1]Ledger With Mark'!AA9&gt;=10),"C+",IF(AND('[1]Ledger With Mark'!AA9&gt;=8),"C",IF(AND('[1]Ledger With Mark'!AA9&gt;=6),"D+",IF(AND('[1]Ledger With Mark'!AA9&gt;=4),"D",IF(AND('[1]Ledger With Mark'!AA9&gt;=1),"E","N")))))))))</f>
        <v>A</v>
      </c>
      <c r="AB7" s="7" t="str">
        <f>IF(AND('[1]Ledger With Mark'!AB9&gt;=45),"A+",IF(AND('[1]Ledger With Mark'!AB9&gt;=40),"A",IF(AND('[1]Ledger With Mark'!AB9&gt;=35),"B+",IF(AND('[1]Ledger With Mark'!AB9&gt;=30),"B",IF(AND('[1]Ledger With Mark'!AB9&gt;=25),"C+",IF(AND('[1]Ledger With Mark'!AB9&gt;=20),"C",IF(AND('[1]Ledger With Mark'!AB9&gt;=15),"D+",IF(AND('[1]Ledger With Mark'!AB9&gt;=10),"D",IF(AND('[1]Ledger With Mark'!AB9&gt;=1),"E","N")))))))))</f>
        <v>B</v>
      </c>
      <c r="AC7" s="13">
        <f t="shared" si="5"/>
        <v>1.4</v>
      </c>
      <c r="AD7" s="7" t="str">
        <f>IF(AND('[1]Ledger With Mark'!AD9&gt;=22.5),"A+",IF(AND('[1]Ledger With Mark'!AD9&gt;=20),"A",IF(AND('[1]Ledger With Mark'!AD9&gt;=17.5),"B+",IF(AND('[1]Ledger With Mark'!AD9&gt;=15),"B",IF(AND('[1]Ledger With Mark'!AD9&gt;=12.5),"C+",IF(AND('[1]Ledger With Mark'!AD9&gt;=10),"C",IF(AND('[1]Ledger With Mark'!AD9&gt;=7.5),"D+",IF(AND('[1]Ledger With Mark'!AD9&gt;=5),"D",IF(AND('[1]Ledger With Mark'!AD9&gt;=1),"E","N")))))))))</f>
        <v>A</v>
      </c>
      <c r="AE7" s="7" t="str">
        <f>IF(AND('[1]Ledger With Mark'!AE9&gt;=22.5),"A+",IF(AND('[1]Ledger With Mark'!AE9&gt;=20),"A",IF(AND('[1]Ledger With Mark'!AE9&gt;=17.5),"B+",IF(AND('[1]Ledger With Mark'!AE9&gt;=15),"B",IF(AND('[1]Ledger With Mark'!AE9&gt;=12.5),"C+",IF(AND('[1]Ledger With Mark'!AE9&gt;=10),"C",IF(AND('[1]Ledger With Mark'!AE9&gt;=7.5),"D+",IF(AND('[1]Ledger With Mark'!AE9&gt;=5),"D",IF(AND('[1]Ledger With Mark'!AE9&gt;=1),"E","N")))))))))</f>
        <v>A</v>
      </c>
      <c r="AF7" s="7" t="str">
        <f>IF(AND('[1]Ledger With Mark'!AF9&gt;=45),"A+",IF(AND('[1]Ledger With Mark'!AF9&gt;=40),"A",IF(AND('[1]Ledger With Mark'!AF9&gt;=35),"B+",IF(AND('[1]Ledger With Mark'!AF9&gt;=30),"B",IF(AND('[1]Ledger With Mark'!AF9&gt;=25),"C+",IF(AND('[1]Ledger With Mark'!AF9&gt;=20),"C",IF(AND('[1]Ledger With Mark'!AF9&gt;=15),"D+",IF(AND('[1]Ledger With Mark'!AF9&gt;=10),"D",IF(AND('[1]Ledger With Mark'!AF9&gt;=1),"E","N")))))))))</f>
        <v>A</v>
      </c>
      <c r="AG7" s="13">
        <f t="shared" si="6"/>
        <v>1.8</v>
      </c>
      <c r="AH7" s="7" t="str">
        <f>IF(AND('[1]Ledger With Mark'!AH9&gt;=45),"A+",IF(AND('[1]Ledger With Mark'!AH9&gt;=40),"A",IF(AND('[1]Ledger With Mark'!AH9&gt;=35),"B+",IF(AND('[1]Ledger With Mark'!AH9&gt;=30),"B",IF(AND('[1]Ledger With Mark'!AH9&gt;=25),"C+",IF(AND('[1]Ledger With Mark'!AH9&gt;=20),"C",IF(AND('[1]Ledger With Mark'!AH9&gt;=15),"D+",IF(AND('[1]Ledger With Mark'!AH9&gt;=10),"D",IF(AND('[1]Ledger With Mark'!AH9&gt;=1),"E","N")))))))))</f>
        <v>C+</v>
      </c>
      <c r="AI7" s="7" t="str">
        <f>IF(AND('[1]Ledger With Mark'!AI9&gt;=45),"A+",IF(AND('[1]Ledger With Mark'!AI9&gt;=40),"A",IF(AND('[1]Ledger With Mark'!AI9&gt;=35),"B+",IF(AND('[1]Ledger With Mark'!AI9&gt;=30),"B",IF(AND('[1]Ledger With Mark'!AI9&gt;=25),"C+",IF(AND('[1]Ledger With Mark'!AI9&gt;=20),"C",IF(AND('[1]Ledger With Mark'!AI9&gt;=15),"D+",IF(AND('[1]Ledger With Mark'!AI9&gt;=10),"D",IF(AND('[1]Ledger With Mark'!AI9&gt;=1),"E","N")))))))))</f>
        <v>B+</v>
      </c>
      <c r="AJ7" s="7" t="str">
        <f>IF(AND('[1]Ledger With Mark'!AJ9&gt;=90),"A+",IF(AND('[1]Ledger With Mark'!AJ9&gt;=80),"A",IF(AND('[1]Ledger With Mark'!AJ9&gt;=70),"B+",IF(AND('[1]Ledger With Mark'!AJ9&gt;=60),"B",IF(AND('[1]Ledger With Mark'!AJ9&gt;=50),"C+",IF(AND('[1]Ledger With Mark'!AJ9&gt;=40),"C",IF(AND('[1]Ledger With Mark'!AJ9&gt;=30),"D+",IF(AND('[1]Ledger With Mark'!AJ9&gt;=20),"D",IF(AND('[1]Ledger With Mark'!AJ9&gt;=1),"E","N")))))))))</f>
        <v>B</v>
      </c>
      <c r="AK7" s="13">
        <f t="shared" si="7"/>
        <v>2.8</v>
      </c>
      <c r="AL7" s="7" t="str">
        <f>IF(AND('[1]Ledger With Mark'!AL9&gt;=45),"A+",IF(AND('[1]Ledger With Mark'!AL9&gt;=40),"A",IF(AND('[1]Ledger With Mark'!AL9&gt;=35),"B+",IF(AND('[1]Ledger With Mark'!AL9&gt;=30),"B",IF(AND('[1]Ledger With Mark'!AL9&gt;=25),"C+",IF(AND('[1]Ledger With Mark'!AL9&gt;=20),"C",IF(AND('[1]Ledger With Mark'!AL9&gt;=15),"D+",IF(AND('[1]Ledger With Mark'!AL9&gt;=10),"D",IF(AND('[1]Ledger With Mark'!AL9&gt;=1),"E","N")))))))))</f>
        <v>B</v>
      </c>
      <c r="AM7" s="7" t="str">
        <f>IF(AND('[1]Ledger With Mark'!AM9&gt;=45),"A+",IF(AND('[1]Ledger With Mark'!AM9&gt;=40),"A",IF(AND('[1]Ledger With Mark'!AM9&gt;=35),"B+",IF(AND('[1]Ledger With Mark'!AM9&gt;=30),"B",IF(AND('[1]Ledger With Mark'!AM9&gt;=25),"C+",IF(AND('[1]Ledger With Mark'!AM9&gt;=20),"C",IF(AND('[1]Ledger With Mark'!AM9&gt;=15),"D+",IF(AND('[1]Ledger With Mark'!AM9&gt;=10),"D",IF(AND('[1]Ledger With Mark'!AM9&gt;=1),"E","N")))))))))</f>
        <v>B</v>
      </c>
      <c r="AN7" s="7" t="str">
        <f>IF(AND('[1]Ledger With Mark'!AN9&gt;=90),"A+",IF(AND('[1]Ledger With Mark'!AN9&gt;=80),"A",IF(AND('[1]Ledger With Mark'!AN9&gt;=70),"B+",IF(AND('[1]Ledger With Mark'!AN9&gt;=60),"B",IF(AND('[1]Ledger With Mark'!AN9&gt;=50),"C+",IF(AND('[1]Ledger With Mark'!AN9&gt;=40),"C",IF(AND('[1]Ledger With Mark'!AN9&gt;=30),"D+",IF(AND('[1]Ledger With Mark'!AN9&gt;=20),"D",IF(AND('[1]Ledger With Mark'!AN9&gt;=1),"E","N")))))))))</f>
        <v>B</v>
      </c>
      <c r="AO7" s="13">
        <f t="shared" si="8"/>
        <v>2.8</v>
      </c>
      <c r="AP7" s="14">
        <f t="shared" si="9"/>
        <v>2.5500000000000003</v>
      </c>
      <c r="AQ7" s="7"/>
      <c r="AR7" s="15" t="s">
        <v>20</v>
      </c>
      <c r="AU7" s="17" t="s">
        <v>26</v>
      </c>
      <c r="AW7" s="18">
        <f>COUNTIF(AQ7:AQ351,"C")</f>
        <v>0</v>
      </c>
      <c r="BB7" s="17">
        <v>6</v>
      </c>
      <c r="BC7" s="17" t="s">
        <v>26</v>
      </c>
      <c r="BD7" s="18">
        <f>COUNTIF(AP:AP,"&gt;1.6")</f>
        <v>344</v>
      </c>
      <c r="BE7" s="17">
        <f>BD7-BE6-BE5-BE4-BE3-BD2</f>
        <v>7</v>
      </c>
    </row>
    <row r="8" spans="1:57" ht="15">
      <c r="A8" s="7">
        <f>'[1]Ledger With Mark'!A10</f>
        <v>7</v>
      </c>
      <c r="B8" s="8">
        <f>'[1]Ledger With Mark'!B10</f>
        <v>752007</v>
      </c>
      <c r="C8" s="9" t="str">
        <f>'[1]Ledger With Mark'!C10</f>
        <v>BIMALA B.K.</v>
      </c>
      <c r="D8" s="10" t="str">
        <f>'[1]Ledger With Mark'!D10</f>
        <v>2062/09/26</v>
      </c>
      <c r="E8" s="11" t="str">
        <f>'[1]Ledger With Mark'!E10</f>
        <v>SHRIDHAN KAMI</v>
      </c>
      <c r="F8" s="11" t="str">
        <f>'[1]Ledger With Mark'!F10</f>
        <v>UJELI KAMI</v>
      </c>
      <c r="G8" s="12" t="str">
        <f>'[1]Ledger With Mark'!G10</f>
        <v>BHUME 1 RUKUM EAST</v>
      </c>
      <c r="H8" s="7" t="str">
        <f>IF(AND('[1]Ledger With Mark'!H10&gt;=67.5),"A+",IF(AND('[1]Ledger With Mark'!H10&gt;=60),"A",IF(AND('[1]Ledger With Mark'!H10&gt;=52.5),"B+",IF(AND('[1]Ledger With Mark'!H10&gt;=45),"B",IF(AND('[1]Ledger With Mark'!H10&gt;=37.5),"C+",IF(AND('[1]Ledger With Mark'!H10&gt;=30),"C",IF(AND('[1]Ledger With Mark'!H10&gt;=22.5),"D+",IF(AND('[1]Ledger With Mark'!H10&gt;=15),"D",IF(AND('[1]Ledger With Mark'!H10&gt;=1),"E","N")))))))))</f>
        <v>C+</v>
      </c>
      <c r="I8" s="7" t="str">
        <f>IF(AND('[1]Ledger With Mark'!I10&gt;=22.5),"A+",IF(AND('[1]Ledger With Mark'!I10&gt;=20),"A",IF(AND('[1]Ledger With Mark'!I10&gt;=17.5),"B+",IF(AND('[1]Ledger With Mark'!I10&gt;=15),"B",IF(AND('[1]Ledger With Mark'!I10&gt;=12.5),"C+",IF(AND('[1]Ledger With Mark'!I10&gt;=10),"C",IF(AND('[1]Ledger With Mark'!I10&gt;=7.5),"D+",IF(AND('[1]Ledger With Mark'!I10&gt;=5),"D",IF(AND('[1]Ledger With Mark'!I10&gt;=1),"E","N")))))))))</f>
        <v>A</v>
      </c>
      <c r="J8" s="7" t="str">
        <f>IF(AND('[1]Ledger With Mark'!J10&gt;=90),"A+",IF(AND('[1]Ledger With Mark'!J10&gt;=80),"A",IF(AND('[1]Ledger With Mark'!J10&gt;=70),"B+",IF(AND('[1]Ledger With Mark'!J10&gt;=60),"B",IF(AND('[1]Ledger With Mark'!J10&gt;=50),"C+",IF(AND('[1]Ledger With Mark'!J10&gt;=40),"C",IF(AND('[1]Ledger With Mark'!J10&gt;=30),"D+",IF(AND('[1]Ledger With Mark'!J10&gt;=20),"D",IF(AND('[1]Ledger With Mark'!J10&gt;=1),"E","N")))))))))</f>
        <v>B</v>
      </c>
      <c r="K8" s="13">
        <f t="shared" si="0"/>
        <v>2.8</v>
      </c>
      <c r="L8" s="7" t="str">
        <f>IF(AND('[1]Ledger With Mark'!L10&gt;=67.5),"A+",IF(AND('[1]Ledger With Mark'!L10&gt;=60),"A",IF(AND('[1]Ledger With Mark'!L10&gt;=52.5),"B+",IF(AND('[1]Ledger With Mark'!L10&gt;=45),"B",IF(AND('[1]Ledger With Mark'!L10&gt;=37.5),"C+",IF(AND('[1]Ledger With Mark'!L10&gt;=30),"C",IF(AND('[1]Ledger With Mark'!L10&gt;=22.5),"D+",IF(AND('[1]Ledger With Mark'!L10&gt;=15),"D",IF(AND('[1]Ledger With Mark'!L10&gt;=1),"E","N")))))))))</f>
        <v>C</v>
      </c>
      <c r="M8" s="7" t="str">
        <f>IF(AND('[1]Ledger With Mark'!M10&gt;=22.5),"A+",IF(AND('[1]Ledger With Mark'!M10&gt;=20),"A",IF(AND('[1]Ledger With Mark'!M10&gt;=17.5),"B+",IF(AND('[1]Ledger With Mark'!M10&gt;=15),"B",IF(AND('[1]Ledger With Mark'!M10&gt;=12.5),"C+",IF(AND('[1]Ledger With Mark'!M10&gt;=10),"C",IF(AND('[1]Ledger With Mark'!M10&gt;=7.5),"D+",IF(AND('[1]Ledger With Mark'!M10&gt;=5),"D",IF(AND('[1]Ledger With Mark'!M10&gt;=1),"E","N")))))))))</f>
        <v>A</v>
      </c>
      <c r="N8" s="7" t="str">
        <f>IF(AND('[1]Ledger With Mark'!N10&gt;=90),"A+",IF(AND('[1]Ledger With Mark'!N10&gt;=80),"A",IF(AND('[1]Ledger With Mark'!N10&gt;=70),"B+",IF(AND('[1]Ledger With Mark'!N10&gt;=60),"B",IF(AND('[1]Ledger With Mark'!N10&gt;=50),"C+",IF(AND('[1]Ledger With Mark'!N10&gt;=40),"C",IF(AND('[1]Ledger With Mark'!N10&gt;=30),"D+",IF(AND('[1]Ledger With Mark'!N10&gt;=20),"D",IF(AND('[1]Ledger With Mark'!N10&gt;=1),"E","N")))))))))</f>
        <v>C+</v>
      </c>
      <c r="O8" s="13">
        <f t="shared" si="1"/>
        <v>2.4</v>
      </c>
      <c r="P8" s="7" t="str">
        <f>IF(AND('[1]Ledger With Mark'!P10&gt;=90),"A+",IF(AND('[1]Ledger With Mark'!P10&gt;=80),"A",IF(AND('[1]Ledger With Mark'!P10&gt;=70),"B+",IF(AND('[1]Ledger With Mark'!P10&gt;=60),"B",IF(AND('[1]Ledger With Mark'!P10&gt;=50),"C+",IF(AND('[1]Ledger With Mark'!P10&gt;=40),"C",IF(AND('[1]Ledger With Mark'!P10&gt;=30),"D+",IF(AND('[1]Ledger With Mark'!P10&gt;=20),"D",IF(AND('[1]Ledger With Mark'!P10&gt;=1),"E","N")))))))))</f>
        <v>C</v>
      </c>
      <c r="Q8" s="13">
        <f t="shared" si="2"/>
        <v>2</v>
      </c>
      <c r="R8" s="7" t="str">
        <f>IF(AND('[1]Ledger With Mark'!R10&gt;=67.5),"A+",IF(AND('[1]Ledger With Mark'!R10&gt;=60),"A",IF(AND('[1]Ledger With Mark'!R10&gt;=52.5),"B+",IF(AND('[1]Ledger With Mark'!R10&gt;=45),"B",IF(AND('[1]Ledger With Mark'!R10&gt;=37.5),"C+",IF(AND('[1]Ledger With Mark'!R10&gt;=30),"C",IF(AND('[1]Ledger With Mark'!R10&gt;=22.5),"D+",IF(AND('[1]Ledger With Mark'!R10&gt;=15),"D",IF(AND('[1]Ledger With Mark'!R10&gt;=1),"E","N")))))))))</f>
        <v>C+</v>
      </c>
      <c r="S8" s="7" t="str">
        <f>IF(AND('[1]Ledger With Mark'!S10&gt;=22.5),"A+",IF(AND('[1]Ledger With Mark'!S10&gt;=20),"A",IF(AND('[1]Ledger With Mark'!S10&gt;=17.5),"B+",IF(AND('[1]Ledger With Mark'!S10&gt;=15),"B",IF(AND('[1]Ledger With Mark'!S10&gt;=12.5),"C+",IF(AND('[1]Ledger With Mark'!S10&gt;=10),"C",IF(AND('[1]Ledger With Mark'!S10&gt;=7.5),"D+",IF(AND('[1]Ledger With Mark'!S10&gt;=5),"D",IF(AND('[1]Ledger With Mark'!S10&gt;=1),"E","N")))))))))</f>
        <v>A</v>
      </c>
      <c r="T8" s="7" t="str">
        <f>IF(AND('[1]Ledger With Mark'!T10&gt;=90),"A+",IF(AND('[1]Ledger With Mark'!T10&gt;=80),"A",IF(AND('[1]Ledger With Mark'!T10&gt;=70),"B+",IF(AND('[1]Ledger With Mark'!T10&gt;=60),"B",IF(AND('[1]Ledger With Mark'!T10&gt;=50),"C+",IF(AND('[1]Ledger With Mark'!T10&gt;=40),"C",IF(AND('[1]Ledger With Mark'!T10&gt;=30),"D+",IF(AND('[1]Ledger With Mark'!T10&gt;=20),"D",IF(AND('[1]Ledger With Mark'!T10&gt;=1),"E","N")))))))))</f>
        <v>B</v>
      </c>
      <c r="U8" s="13">
        <f t="shared" si="3"/>
        <v>2.8</v>
      </c>
      <c r="V8" s="7" t="str">
        <f>IF(AND('[1]Ledger With Mark'!V10&gt;=67.5),"A+",IF(AND('[1]Ledger With Mark'!V10&gt;=60),"A",IF(AND('[1]Ledger With Mark'!V10&gt;=52.5),"B+",IF(AND('[1]Ledger With Mark'!V10&gt;=45),"B",IF(AND('[1]Ledger With Mark'!V10&gt;=37.5),"C+",IF(AND('[1]Ledger With Mark'!V10&gt;=30),"C",IF(AND('[1]Ledger With Mark'!V10&gt;=22.5),"D+",IF(AND('[1]Ledger With Mark'!V10&gt;=15),"D",IF(AND('[1]Ledger With Mark'!V10&gt;=1),"E","N")))))))))</f>
        <v>C+</v>
      </c>
      <c r="W8" s="7" t="str">
        <f>IF(AND('[1]Ledger With Mark'!W10&gt;=22.5),"A+",IF(AND('[1]Ledger With Mark'!W10&gt;=20),"A",IF(AND('[1]Ledger With Mark'!W10&gt;=17.5),"B+",IF(AND('[1]Ledger With Mark'!W10&gt;=15),"B",IF(AND('[1]Ledger With Mark'!W10&gt;=12.5),"C+",IF(AND('[1]Ledger With Mark'!W10&gt;=10),"C",IF(AND('[1]Ledger With Mark'!W10&gt;=7.5),"D+",IF(AND('[1]Ledger With Mark'!W10&gt;=5),"D",IF(AND('[1]Ledger With Mark'!W10&gt;=1),"E","N")))))))))</f>
        <v>A</v>
      </c>
      <c r="X8" s="7" t="str">
        <f>IF(AND('[1]Ledger With Mark'!X10&gt;=90),"A+",IF(AND('[1]Ledger With Mark'!X10&gt;=80),"A",IF(AND('[1]Ledger With Mark'!X10&gt;=70),"B+",IF(AND('[1]Ledger With Mark'!X10&gt;=60),"B",IF(AND('[1]Ledger With Mark'!X10&gt;=50),"C+",IF(AND('[1]Ledger With Mark'!X10&gt;=40),"C",IF(AND('[1]Ledger With Mark'!X10&gt;=30),"D+",IF(AND('[1]Ledger With Mark'!X10&gt;=20),"D",IF(AND('[1]Ledger With Mark'!X10&gt;=1),"E","N")))))))))</f>
        <v>B</v>
      </c>
      <c r="Y8" s="13">
        <f t="shared" si="4"/>
        <v>2.8</v>
      </c>
      <c r="Z8" s="7" t="str">
        <f>IF(AND('[1]Ledger With Mark'!Z10&gt;=27),"A+",IF(AND('[1]Ledger With Mark'!Z10&gt;=24),"A",IF(AND('[1]Ledger With Mark'!Z10&gt;=21),"B+",IF(AND('[1]Ledger With Mark'!Z10&gt;=18),"B",IF(AND('[1]Ledger With Mark'!Z10&gt;=15),"C+",IF(AND('[1]Ledger With Mark'!Z10&gt;=12),"C",IF(AND('[1]Ledger With Mark'!Z10&gt;=9),"D+",IF(AND('[1]Ledger With Mark'!Z10&gt;=6),"D",IF(AND('[1]Ledger With Mark'!Z10&gt;=1),"E","N")))))))))</f>
        <v>C+</v>
      </c>
      <c r="AA8" s="7" t="str">
        <f>IF(AND('[1]Ledger With Mark'!AA10&gt;=18),"A+",IF(AND('[1]Ledger With Mark'!AA10&gt;=16),"A",IF(AND('[1]Ledger With Mark'!AA10&gt;=14),"B+",IF(AND('[1]Ledger With Mark'!AA10&gt;=12),"B",IF(AND('[1]Ledger With Mark'!AA10&gt;=10),"C+",IF(AND('[1]Ledger With Mark'!AA10&gt;=8),"C",IF(AND('[1]Ledger With Mark'!AA10&gt;=6),"D+",IF(AND('[1]Ledger With Mark'!AA10&gt;=4),"D",IF(AND('[1]Ledger With Mark'!AA10&gt;=1),"E","N")))))))))</f>
        <v>B+</v>
      </c>
      <c r="AB8" s="7" t="str">
        <f>IF(AND('[1]Ledger With Mark'!AB10&gt;=45),"A+",IF(AND('[1]Ledger With Mark'!AB10&gt;=40),"A",IF(AND('[1]Ledger With Mark'!AB10&gt;=35),"B+",IF(AND('[1]Ledger With Mark'!AB10&gt;=30),"B",IF(AND('[1]Ledger With Mark'!AB10&gt;=25),"C+",IF(AND('[1]Ledger With Mark'!AB10&gt;=20),"C",IF(AND('[1]Ledger With Mark'!AB10&gt;=15),"D+",IF(AND('[1]Ledger With Mark'!AB10&gt;=10),"D",IF(AND('[1]Ledger With Mark'!AB10&gt;=1),"E","N")))))))))</f>
        <v>B</v>
      </c>
      <c r="AC8" s="13">
        <f t="shared" si="5"/>
        <v>1.4</v>
      </c>
      <c r="AD8" s="7" t="str">
        <f>IF(AND('[1]Ledger With Mark'!AD10&gt;=22.5),"A+",IF(AND('[1]Ledger With Mark'!AD10&gt;=20),"A",IF(AND('[1]Ledger With Mark'!AD10&gt;=17.5),"B+",IF(AND('[1]Ledger With Mark'!AD10&gt;=15),"B",IF(AND('[1]Ledger With Mark'!AD10&gt;=12.5),"C+",IF(AND('[1]Ledger With Mark'!AD10&gt;=10),"C",IF(AND('[1]Ledger With Mark'!AD10&gt;=7.5),"D+",IF(AND('[1]Ledger With Mark'!AD10&gt;=5),"D",IF(AND('[1]Ledger With Mark'!AD10&gt;=1),"E","N")))))))))</f>
        <v>B</v>
      </c>
      <c r="AE8" s="7" t="str">
        <f>IF(AND('[1]Ledger With Mark'!AE10&gt;=22.5),"A+",IF(AND('[1]Ledger With Mark'!AE10&gt;=20),"A",IF(AND('[1]Ledger With Mark'!AE10&gt;=17.5),"B+",IF(AND('[1]Ledger With Mark'!AE10&gt;=15),"B",IF(AND('[1]Ledger With Mark'!AE10&gt;=12.5),"C+",IF(AND('[1]Ledger With Mark'!AE10&gt;=10),"C",IF(AND('[1]Ledger With Mark'!AE10&gt;=7.5),"D+",IF(AND('[1]Ledger With Mark'!AE10&gt;=5),"D",IF(AND('[1]Ledger With Mark'!AE10&gt;=1),"E","N")))))))))</f>
        <v>A</v>
      </c>
      <c r="AF8" s="7" t="str">
        <f>IF(AND('[1]Ledger With Mark'!AF10&gt;=45),"A+",IF(AND('[1]Ledger With Mark'!AF10&gt;=40),"A",IF(AND('[1]Ledger With Mark'!AF10&gt;=35),"B+",IF(AND('[1]Ledger With Mark'!AF10&gt;=30),"B",IF(AND('[1]Ledger With Mark'!AF10&gt;=25),"C+",IF(AND('[1]Ledger With Mark'!AF10&gt;=20),"C",IF(AND('[1]Ledger With Mark'!AF10&gt;=15),"D+",IF(AND('[1]Ledger With Mark'!AF10&gt;=10),"D",IF(AND('[1]Ledger With Mark'!AF10&gt;=1),"E","N")))))))))</f>
        <v>B+</v>
      </c>
      <c r="AG8" s="13">
        <f t="shared" si="6"/>
        <v>1.6</v>
      </c>
      <c r="AH8" s="7" t="str">
        <f>IF(AND('[1]Ledger With Mark'!AH10&gt;=45),"A+",IF(AND('[1]Ledger With Mark'!AH10&gt;=40),"A",IF(AND('[1]Ledger With Mark'!AH10&gt;=35),"B+",IF(AND('[1]Ledger With Mark'!AH10&gt;=30),"B",IF(AND('[1]Ledger With Mark'!AH10&gt;=25),"C+",IF(AND('[1]Ledger With Mark'!AH10&gt;=20),"C",IF(AND('[1]Ledger With Mark'!AH10&gt;=15),"D+",IF(AND('[1]Ledger With Mark'!AH10&gt;=10),"D",IF(AND('[1]Ledger With Mark'!AH10&gt;=1),"E","N")))))))))</f>
        <v>B</v>
      </c>
      <c r="AI8" s="7" t="str">
        <f>IF(AND('[1]Ledger With Mark'!AI10&gt;=45),"A+",IF(AND('[1]Ledger With Mark'!AI10&gt;=40),"A",IF(AND('[1]Ledger With Mark'!AI10&gt;=35),"B+",IF(AND('[1]Ledger With Mark'!AI10&gt;=30),"B",IF(AND('[1]Ledger With Mark'!AI10&gt;=25),"C+",IF(AND('[1]Ledger With Mark'!AI10&gt;=20),"C",IF(AND('[1]Ledger With Mark'!AI10&gt;=15),"D+",IF(AND('[1]Ledger With Mark'!AI10&gt;=10),"D",IF(AND('[1]Ledger With Mark'!AI10&gt;=1),"E","N")))))))))</f>
        <v>B+</v>
      </c>
      <c r="AJ8" s="7" t="str">
        <f>IF(AND('[1]Ledger With Mark'!AJ10&gt;=90),"A+",IF(AND('[1]Ledger With Mark'!AJ10&gt;=80),"A",IF(AND('[1]Ledger With Mark'!AJ10&gt;=70),"B+",IF(AND('[1]Ledger With Mark'!AJ10&gt;=60),"B",IF(AND('[1]Ledger With Mark'!AJ10&gt;=50),"C+",IF(AND('[1]Ledger With Mark'!AJ10&gt;=40),"C",IF(AND('[1]Ledger With Mark'!AJ10&gt;=30),"D+",IF(AND('[1]Ledger With Mark'!AJ10&gt;=20),"D",IF(AND('[1]Ledger With Mark'!AJ10&gt;=1),"E","N")))))))))</f>
        <v>B</v>
      </c>
      <c r="AK8" s="13">
        <f t="shared" si="7"/>
        <v>2.8</v>
      </c>
      <c r="AL8" s="7" t="str">
        <f>IF(AND('[1]Ledger With Mark'!AL10&gt;=45),"A+",IF(AND('[1]Ledger With Mark'!AL10&gt;=40),"A",IF(AND('[1]Ledger With Mark'!AL10&gt;=35),"B+",IF(AND('[1]Ledger With Mark'!AL10&gt;=30),"B",IF(AND('[1]Ledger With Mark'!AL10&gt;=25),"C+",IF(AND('[1]Ledger With Mark'!AL10&gt;=20),"C",IF(AND('[1]Ledger With Mark'!AL10&gt;=15),"D+",IF(AND('[1]Ledger With Mark'!AL10&gt;=10),"D",IF(AND('[1]Ledger With Mark'!AL10&gt;=1),"E","N")))))))))</f>
        <v>B</v>
      </c>
      <c r="AM8" s="7" t="str">
        <f>IF(AND('[1]Ledger With Mark'!AM10&gt;=45),"A+",IF(AND('[1]Ledger With Mark'!AM10&gt;=40),"A",IF(AND('[1]Ledger With Mark'!AM10&gt;=35),"B+",IF(AND('[1]Ledger With Mark'!AM10&gt;=30),"B",IF(AND('[1]Ledger With Mark'!AM10&gt;=25),"C+",IF(AND('[1]Ledger With Mark'!AM10&gt;=20),"C",IF(AND('[1]Ledger With Mark'!AM10&gt;=15),"D+",IF(AND('[1]Ledger With Mark'!AM10&gt;=10),"D",IF(AND('[1]Ledger With Mark'!AM10&gt;=1),"E","N")))))))))</f>
        <v>B</v>
      </c>
      <c r="AN8" s="7" t="str">
        <f>IF(AND('[1]Ledger With Mark'!AN10&gt;=90),"A+",IF(AND('[1]Ledger With Mark'!AN10&gt;=80),"A",IF(AND('[1]Ledger With Mark'!AN10&gt;=70),"B+",IF(AND('[1]Ledger With Mark'!AN10&gt;=60),"B",IF(AND('[1]Ledger With Mark'!AN10&gt;=50),"C+",IF(AND('[1]Ledger With Mark'!AN10&gt;=40),"C",IF(AND('[1]Ledger With Mark'!AN10&gt;=30),"D+",IF(AND('[1]Ledger With Mark'!AN10&gt;=20),"D",IF(AND('[1]Ledger With Mark'!AN10&gt;=1),"E","N")))))))))</f>
        <v>B</v>
      </c>
      <c r="AO8" s="13">
        <f t="shared" si="8"/>
        <v>2.8</v>
      </c>
      <c r="AP8" s="14">
        <f t="shared" si="9"/>
        <v>2.6750000000000003</v>
      </c>
      <c r="AQ8" s="7"/>
      <c r="AR8" s="15" t="s">
        <v>20</v>
      </c>
      <c r="AU8" s="17" t="s">
        <v>27</v>
      </c>
      <c r="AW8" s="18">
        <f>COUNTIF(AQ8:AQ351,"D+")</f>
        <v>0</v>
      </c>
      <c r="BB8" s="17">
        <v>7</v>
      </c>
      <c r="BC8" s="17" t="s">
        <v>27</v>
      </c>
      <c r="BD8" s="18">
        <f>COUNTIF(AP:AP,"&gt;1.2")</f>
        <v>345</v>
      </c>
      <c r="BE8" s="17">
        <f>BD8-BE7-BE6-BE5-BE4-BE3-BD2</f>
        <v>1</v>
      </c>
    </row>
    <row r="9" spans="1:57" ht="15">
      <c r="A9" s="7">
        <f>'[1]Ledger With Mark'!A11</f>
        <v>8</v>
      </c>
      <c r="B9" s="8">
        <f>'[1]Ledger With Mark'!B11</f>
        <v>752008</v>
      </c>
      <c r="C9" s="9" t="str">
        <f>'[1]Ledger With Mark'!C11</f>
        <v>BISHAL PUN</v>
      </c>
      <c r="D9" s="10" t="str">
        <f>'[1]Ledger With Mark'!D11</f>
        <v>2059/11/12</v>
      </c>
      <c r="E9" s="11" t="str">
        <f>'[1]Ledger With Mark'!E11</f>
        <v>DIL BAHADUR PUN</v>
      </c>
      <c r="F9" s="11" t="str">
        <f>'[1]Ledger With Mark'!F11</f>
        <v>SUNMAYA PUN</v>
      </c>
      <c r="G9" s="12" t="str">
        <f>'[1]Ledger With Mark'!G11</f>
        <v>BHUME 1 RUKUM EAST</v>
      </c>
      <c r="H9" s="7" t="str">
        <f>IF(AND('[1]Ledger With Mark'!H11&gt;=67.5),"A+",IF(AND('[1]Ledger With Mark'!H11&gt;=60),"A",IF(AND('[1]Ledger With Mark'!H11&gt;=52.5),"B+",IF(AND('[1]Ledger With Mark'!H11&gt;=45),"B",IF(AND('[1]Ledger With Mark'!H11&gt;=37.5),"C+",IF(AND('[1]Ledger With Mark'!H11&gt;=30),"C",IF(AND('[1]Ledger With Mark'!H11&gt;=22.5),"D+",IF(AND('[1]Ledger With Mark'!H11&gt;=15),"D",IF(AND('[1]Ledger With Mark'!H11&gt;=1),"E","N")))))))))</f>
        <v>C+</v>
      </c>
      <c r="I9" s="7" t="str">
        <f>IF(AND('[1]Ledger With Mark'!I11&gt;=22.5),"A+",IF(AND('[1]Ledger With Mark'!I11&gt;=20),"A",IF(AND('[1]Ledger With Mark'!I11&gt;=17.5),"B+",IF(AND('[1]Ledger With Mark'!I11&gt;=15),"B",IF(AND('[1]Ledger With Mark'!I11&gt;=12.5),"C+",IF(AND('[1]Ledger With Mark'!I11&gt;=10),"C",IF(AND('[1]Ledger With Mark'!I11&gt;=7.5),"D+",IF(AND('[1]Ledger With Mark'!I11&gt;=5),"D",IF(AND('[1]Ledger With Mark'!I11&gt;=1),"E","N")))))))))</f>
        <v>A</v>
      </c>
      <c r="J9" s="7" t="str">
        <f>IF(AND('[1]Ledger With Mark'!J11&gt;=90),"A+",IF(AND('[1]Ledger With Mark'!J11&gt;=80),"A",IF(AND('[1]Ledger With Mark'!J11&gt;=70),"B+",IF(AND('[1]Ledger With Mark'!J11&gt;=60),"B",IF(AND('[1]Ledger With Mark'!J11&gt;=50),"C+",IF(AND('[1]Ledger With Mark'!J11&gt;=40),"C",IF(AND('[1]Ledger With Mark'!J11&gt;=30),"D+",IF(AND('[1]Ledger With Mark'!J11&gt;=20),"D",IF(AND('[1]Ledger With Mark'!J11&gt;=1),"E","N")))))))))</f>
        <v>C+</v>
      </c>
      <c r="K9" s="13">
        <f t="shared" si="0"/>
        <v>2.4</v>
      </c>
      <c r="L9" s="7" t="str">
        <f>IF(AND('[1]Ledger With Mark'!L11&gt;=67.5),"A+",IF(AND('[1]Ledger With Mark'!L11&gt;=60),"A",IF(AND('[1]Ledger With Mark'!L11&gt;=52.5),"B+",IF(AND('[1]Ledger With Mark'!L11&gt;=45),"B",IF(AND('[1]Ledger With Mark'!L11&gt;=37.5),"C+",IF(AND('[1]Ledger With Mark'!L11&gt;=30),"C",IF(AND('[1]Ledger With Mark'!L11&gt;=22.5),"D+",IF(AND('[1]Ledger With Mark'!L11&gt;=15),"D",IF(AND('[1]Ledger With Mark'!L11&gt;=1),"E","N")))))))))</f>
        <v>C</v>
      </c>
      <c r="M9" s="7" t="str">
        <f>IF(AND('[1]Ledger With Mark'!M11&gt;=22.5),"A+",IF(AND('[1]Ledger With Mark'!M11&gt;=20),"A",IF(AND('[1]Ledger With Mark'!M11&gt;=17.5),"B+",IF(AND('[1]Ledger With Mark'!M11&gt;=15),"B",IF(AND('[1]Ledger With Mark'!M11&gt;=12.5),"C+",IF(AND('[1]Ledger With Mark'!M11&gt;=10),"C",IF(AND('[1]Ledger With Mark'!M11&gt;=7.5),"D+",IF(AND('[1]Ledger With Mark'!M11&gt;=5),"D",IF(AND('[1]Ledger With Mark'!M11&gt;=1),"E","N")))))))))</f>
        <v>A</v>
      </c>
      <c r="N9" s="7" t="str">
        <f>IF(AND('[1]Ledger With Mark'!N11&gt;=90),"A+",IF(AND('[1]Ledger With Mark'!N11&gt;=80),"A",IF(AND('[1]Ledger With Mark'!N11&gt;=70),"B+",IF(AND('[1]Ledger With Mark'!N11&gt;=60),"B",IF(AND('[1]Ledger With Mark'!N11&gt;=50),"C+",IF(AND('[1]Ledger With Mark'!N11&gt;=40),"C",IF(AND('[1]Ledger With Mark'!N11&gt;=30),"D+",IF(AND('[1]Ledger With Mark'!N11&gt;=20),"D",IF(AND('[1]Ledger With Mark'!N11&gt;=1),"E","N")))))))))</f>
        <v>C+</v>
      </c>
      <c r="O9" s="13">
        <f t="shared" si="1"/>
        <v>2.4</v>
      </c>
      <c r="P9" s="7" t="str">
        <f>IF(AND('[1]Ledger With Mark'!P11&gt;=90),"A+",IF(AND('[1]Ledger With Mark'!P11&gt;=80),"A",IF(AND('[1]Ledger With Mark'!P11&gt;=70),"B+",IF(AND('[1]Ledger With Mark'!P11&gt;=60),"B",IF(AND('[1]Ledger With Mark'!P11&gt;=50),"C+",IF(AND('[1]Ledger With Mark'!P11&gt;=40),"C",IF(AND('[1]Ledger With Mark'!P11&gt;=30),"D+",IF(AND('[1]Ledger With Mark'!P11&gt;=20),"D",IF(AND('[1]Ledger With Mark'!P11&gt;=1),"E","N")))))))))</f>
        <v>C</v>
      </c>
      <c r="Q9" s="13">
        <f t="shared" si="2"/>
        <v>2</v>
      </c>
      <c r="R9" s="7" t="str">
        <f>IF(AND('[1]Ledger With Mark'!R11&gt;=67.5),"A+",IF(AND('[1]Ledger With Mark'!R11&gt;=60),"A",IF(AND('[1]Ledger With Mark'!R11&gt;=52.5),"B+",IF(AND('[1]Ledger With Mark'!R11&gt;=45),"B",IF(AND('[1]Ledger With Mark'!R11&gt;=37.5),"C+",IF(AND('[1]Ledger With Mark'!R11&gt;=30),"C",IF(AND('[1]Ledger With Mark'!R11&gt;=22.5),"D+",IF(AND('[1]Ledger With Mark'!R11&gt;=15),"D",IF(AND('[1]Ledger With Mark'!R11&gt;=1),"E","N")))))))))</f>
        <v>C+</v>
      </c>
      <c r="S9" s="7" t="str">
        <f>IF(AND('[1]Ledger With Mark'!S11&gt;=22.5),"A+",IF(AND('[1]Ledger With Mark'!S11&gt;=20),"A",IF(AND('[1]Ledger With Mark'!S11&gt;=17.5),"B+",IF(AND('[1]Ledger With Mark'!S11&gt;=15),"B",IF(AND('[1]Ledger With Mark'!S11&gt;=12.5),"C+",IF(AND('[1]Ledger With Mark'!S11&gt;=10),"C",IF(AND('[1]Ledger With Mark'!S11&gt;=7.5),"D+",IF(AND('[1]Ledger With Mark'!S11&gt;=5),"D",IF(AND('[1]Ledger With Mark'!S11&gt;=1),"E","N")))))))))</f>
        <v>A</v>
      </c>
      <c r="T9" s="7" t="str">
        <f>IF(AND('[1]Ledger With Mark'!T11&gt;=90),"A+",IF(AND('[1]Ledger With Mark'!T11&gt;=80),"A",IF(AND('[1]Ledger With Mark'!T11&gt;=70),"B+",IF(AND('[1]Ledger With Mark'!T11&gt;=60),"B",IF(AND('[1]Ledger With Mark'!T11&gt;=50),"C+",IF(AND('[1]Ledger With Mark'!T11&gt;=40),"C",IF(AND('[1]Ledger With Mark'!T11&gt;=30),"D+",IF(AND('[1]Ledger With Mark'!T11&gt;=20),"D",IF(AND('[1]Ledger With Mark'!T11&gt;=1),"E","N")))))))))</f>
        <v>C+</v>
      </c>
      <c r="U9" s="13">
        <f t="shared" si="3"/>
        <v>2.4</v>
      </c>
      <c r="V9" s="7" t="str">
        <f>IF(AND('[1]Ledger With Mark'!V11&gt;=67.5),"A+",IF(AND('[1]Ledger With Mark'!V11&gt;=60),"A",IF(AND('[1]Ledger With Mark'!V11&gt;=52.5),"B+",IF(AND('[1]Ledger With Mark'!V11&gt;=45),"B",IF(AND('[1]Ledger With Mark'!V11&gt;=37.5),"C+",IF(AND('[1]Ledger With Mark'!V11&gt;=30),"C",IF(AND('[1]Ledger With Mark'!V11&gt;=22.5),"D+",IF(AND('[1]Ledger With Mark'!V11&gt;=15),"D",IF(AND('[1]Ledger With Mark'!V11&gt;=1),"E","N")))))))))</f>
        <v>C+</v>
      </c>
      <c r="W9" s="7" t="str">
        <f>IF(AND('[1]Ledger With Mark'!W11&gt;=22.5),"A+",IF(AND('[1]Ledger With Mark'!W11&gt;=20),"A",IF(AND('[1]Ledger With Mark'!W11&gt;=17.5),"B+",IF(AND('[1]Ledger With Mark'!W11&gt;=15),"B",IF(AND('[1]Ledger With Mark'!W11&gt;=12.5),"C+",IF(AND('[1]Ledger With Mark'!W11&gt;=10),"C",IF(AND('[1]Ledger With Mark'!W11&gt;=7.5),"D+",IF(AND('[1]Ledger With Mark'!W11&gt;=5),"D",IF(AND('[1]Ledger With Mark'!W11&gt;=1),"E","N")))))))))</f>
        <v>A</v>
      </c>
      <c r="X9" s="7" t="str">
        <f>IF(AND('[1]Ledger With Mark'!X11&gt;=90),"A+",IF(AND('[1]Ledger With Mark'!X11&gt;=80),"A",IF(AND('[1]Ledger With Mark'!X11&gt;=70),"B+",IF(AND('[1]Ledger With Mark'!X11&gt;=60),"B",IF(AND('[1]Ledger With Mark'!X11&gt;=50),"C+",IF(AND('[1]Ledger With Mark'!X11&gt;=40),"C",IF(AND('[1]Ledger With Mark'!X11&gt;=30),"D+",IF(AND('[1]Ledger With Mark'!X11&gt;=20),"D",IF(AND('[1]Ledger With Mark'!X11&gt;=1),"E","N")))))))))</f>
        <v>B</v>
      </c>
      <c r="Y9" s="13">
        <f t="shared" si="4"/>
        <v>2.8</v>
      </c>
      <c r="Z9" s="7" t="str">
        <f>IF(AND('[1]Ledger With Mark'!Z11&gt;=27),"A+",IF(AND('[1]Ledger With Mark'!Z11&gt;=24),"A",IF(AND('[1]Ledger With Mark'!Z11&gt;=21),"B+",IF(AND('[1]Ledger With Mark'!Z11&gt;=18),"B",IF(AND('[1]Ledger With Mark'!Z11&gt;=15),"C+",IF(AND('[1]Ledger With Mark'!Z11&gt;=12),"C",IF(AND('[1]Ledger With Mark'!Z11&gt;=9),"D+",IF(AND('[1]Ledger With Mark'!Z11&gt;=6),"D",IF(AND('[1]Ledger With Mark'!Z11&gt;=1),"E","N")))))))))</f>
        <v>B</v>
      </c>
      <c r="AA9" s="7" t="str">
        <f>IF(AND('[1]Ledger With Mark'!AA11&gt;=18),"A+",IF(AND('[1]Ledger With Mark'!AA11&gt;=16),"A",IF(AND('[1]Ledger With Mark'!AA11&gt;=14),"B+",IF(AND('[1]Ledger With Mark'!AA11&gt;=12),"B",IF(AND('[1]Ledger With Mark'!AA11&gt;=10),"C+",IF(AND('[1]Ledger With Mark'!AA11&gt;=8),"C",IF(AND('[1]Ledger With Mark'!AA11&gt;=6),"D+",IF(AND('[1]Ledger With Mark'!AA11&gt;=4),"D",IF(AND('[1]Ledger With Mark'!AA11&gt;=1),"E","N")))))))))</f>
        <v>B+</v>
      </c>
      <c r="AB9" s="7" t="str">
        <f>IF(AND('[1]Ledger With Mark'!AB11&gt;=45),"A+",IF(AND('[1]Ledger With Mark'!AB11&gt;=40),"A",IF(AND('[1]Ledger With Mark'!AB11&gt;=35),"B+",IF(AND('[1]Ledger With Mark'!AB11&gt;=30),"B",IF(AND('[1]Ledger With Mark'!AB11&gt;=25),"C+",IF(AND('[1]Ledger With Mark'!AB11&gt;=20),"C",IF(AND('[1]Ledger With Mark'!AB11&gt;=15),"D+",IF(AND('[1]Ledger With Mark'!AB11&gt;=10),"D",IF(AND('[1]Ledger With Mark'!AB11&gt;=1),"E","N")))))))))</f>
        <v>B+</v>
      </c>
      <c r="AC9" s="13">
        <f t="shared" si="5"/>
        <v>1.6</v>
      </c>
      <c r="AD9" s="7" t="str">
        <f>IF(AND('[1]Ledger With Mark'!AD11&gt;=22.5),"A+",IF(AND('[1]Ledger With Mark'!AD11&gt;=20),"A",IF(AND('[1]Ledger With Mark'!AD11&gt;=17.5),"B+",IF(AND('[1]Ledger With Mark'!AD11&gt;=15),"B",IF(AND('[1]Ledger With Mark'!AD11&gt;=12.5),"C+",IF(AND('[1]Ledger With Mark'!AD11&gt;=10),"C",IF(AND('[1]Ledger With Mark'!AD11&gt;=7.5),"D+",IF(AND('[1]Ledger With Mark'!AD11&gt;=5),"D",IF(AND('[1]Ledger With Mark'!AD11&gt;=1),"E","N")))))))))</f>
        <v>A</v>
      </c>
      <c r="AE9" s="7" t="str">
        <f>IF(AND('[1]Ledger With Mark'!AE11&gt;=22.5),"A+",IF(AND('[1]Ledger With Mark'!AE11&gt;=20),"A",IF(AND('[1]Ledger With Mark'!AE11&gt;=17.5),"B+",IF(AND('[1]Ledger With Mark'!AE11&gt;=15),"B",IF(AND('[1]Ledger With Mark'!AE11&gt;=12.5),"C+",IF(AND('[1]Ledger With Mark'!AE11&gt;=10),"C",IF(AND('[1]Ledger With Mark'!AE11&gt;=7.5),"D+",IF(AND('[1]Ledger With Mark'!AE11&gt;=5),"D",IF(AND('[1]Ledger With Mark'!AE11&gt;=1),"E","N")))))))))</f>
        <v>A</v>
      </c>
      <c r="AF9" s="7" t="str">
        <f>IF(AND('[1]Ledger With Mark'!AF11&gt;=45),"A+",IF(AND('[1]Ledger With Mark'!AF11&gt;=40),"A",IF(AND('[1]Ledger With Mark'!AF11&gt;=35),"B+",IF(AND('[1]Ledger With Mark'!AF11&gt;=30),"B",IF(AND('[1]Ledger With Mark'!AF11&gt;=25),"C+",IF(AND('[1]Ledger With Mark'!AF11&gt;=20),"C",IF(AND('[1]Ledger With Mark'!AF11&gt;=15),"D+",IF(AND('[1]Ledger With Mark'!AF11&gt;=10),"D",IF(AND('[1]Ledger With Mark'!AF11&gt;=1),"E","N")))))))))</f>
        <v>A</v>
      </c>
      <c r="AG9" s="13">
        <f t="shared" si="6"/>
        <v>1.8</v>
      </c>
      <c r="AH9" s="7" t="str">
        <f>IF(AND('[1]Ledger With Mark'!AH11&gt;=45),"A+",IF(AND('[1]Ledger With Mark'!AH11&gt;=40),"A",IF(AND('[1]Ledger With Mark'!AH11&gt;=35),"B+",IF(AND('[1]Ledger With Mark'!AH11&gt;=30),"B",IF(AND('[1]Ledger With Mark'!AH11&gt;=25),"C+",IF(AND('[1]Ledger With Mark'!AH11&gt;=20),"C",IF(AND('[1]Ledger With Mark'!AH11&gt;=15),"D+",IF(AND('[1]Ledger With Mark'!AH11&gt;=10),"D",IF(AND('[1]Ledger With Mark'!AH11&gt;=1),"E","N")))))))))</f>
        <v>C+</v>
      </c>
      <c r="AI9" s="7" t="str">
        <f>IF(AND('[1]Ledger With Mark'!AI11&gt;=45),"A+",IF(AND('[1]Ledger With Mark'!AI11&gt;=40),"A",IF(AND('[1]Ledger With Mark'!AI11&gt;=35),"B+",IF(AND('[1]Ledger With Mark'!AI11&gt;=30),"B",IF(AND('[1]Ledger With Mark'!AI11&gt;=25),"C+",IF(AND('[1]Ledger With Mark'!AI11&gt;=20),"C",IF(AND('[1]Ledger With Mark'!AI11&gt;=15),"D+",IF(AND('[1]Ledger With Mark'!AI11&gt;=10),"D",IF(AND('[1]Ledger With Mark'!AI11&gt;=1),"E","N")))))))))</f>
        <v>B+</v>
      </c>
      <c r="AJ9" s="7" t="str">
        <f>IF(AND('[1]Ledger With Mark'!AJ11&gt;=90),"A+",IF(AND('[1]Ledger With Mark'!AJ11&gt;=80),"A",IF(AND('[1]Ledger With Mark'!AJ11&gt;=70),"B+",IF(AND('[1]Ledger With Mark'!AJ11&gt;=60),"B",IF(AND('[1]Ledger With Mark'!AJ11&gt;=50),"C+",IF(AND('[1]Ledger With Mark'!AJ11&gt;=40),"C",IF(AND('[1]Ledger With Mark'!AJ11&gt;=30),"D+",IF(AND('[1]Ledger With Mark'!AJ11&gt;=20),"D",IF(AND('[1]Ledger With Mark'!AJ11&gt;=1),"E","N")))))))))</f>
        <v>B</v>
      </c>
      <c r="AK9" s="13">
        <f t="shared" si="7"/>
        <v>2.8</v>
      </c>
      <c r="AL9" s="7" t="str">
        <f>IF(AND('[1]Ledger With Mark'!AL11&gt;=45),"A+",IF(AND('[1]Ledger With Mark'!AL11&gt;=40),"A",IF(AND('[1]Ledger With Mark'!AL11&gt;=35),"B+",IF(AND('[1]Ledger With Mark'!AL11&gt;=30),"B",IF(AND('[1]Ledger With Mark'!AL11&gt;=25),"C+",IF(AND('[1]Ledger With Mark'!AL11&gt;=20),"C",IF(AND('[1]Ledger With Mark'!AL11&gt;=15),"D+",IF(AND('[1]Ledger With Mark'!AL11&gt;=10),"D",IF(AND('[1]Ledger With Mark'!AL11&gt;=1),"E","N")))))))))</f>
        <v>B+</v>
      </c>
      <c r="AM9" s="7" t="str">
        <f>IF(AND('[1]Ledger With Mark'!AM11&gt;=45),"A+",IF(AND('[1]Ledger With Mark'!AM11&gt;=40),"A",IF(AND('[1]Ledger With Mark'!AM11&gt;=35),"B+",IF(AND('[1]Ledger With Mark'!AM11&gt;=30),"B",IF(AND('[1]Ledger With Mark'!AM11&gt;=25),"C+",IF(AND('[1]Ledger With Mark'!AM11&gt;=20),"C",IF(AND('[1]Ledger With Mark'!AM11&gt;=15),"D+",IF(AND('[1]Ledger With Mark'!AM11&gt;=10),"D",IF(AND('[1]Ledger With Mark'!AM11&gt;=1),"E","N")))))))))</f>
        <v>B</v>
      </c>
      <c r="AN9" s="7" t="str">
        <f>IF(AND('[1]Ledger With Mark'!AN11&gt;=90),"A+",IF(AND('[1]Ledger With Mark'!AN11&gt;=80),"A",IF(AND('[1]Ledger With Mark'!AN11&gt;=70),"B+",IF(AND('[1]Ledger With Mark'!AN11&gt;=60),"B",IF(AND('[1]Ledger With Mark'!AN11&gt;=50),"C+",IF(AND('[1]Ledger With Mark'!AN11&gt;=40),"C",IF(AND('[1]Ledger With Mark'!AN11&gt;=30),"D+",IF(AND('[1]Ledger With Mark'!AN11&gt;=20),"D",IF(AND('[1]Ledger With Mark'!AN11&gt;=1),"E","N")))))))))</f>
        <v>B</v>
      </c>
      <c r="AO9" s="13">
        <f t="shared" si="8"/>
        <v>2.8</v>
      </c>
      <c r="AP9" s="14">
        <f t="shared" si="9"/>
        <v>2.625</v>
      </c>
      <c r="AQ9" s="7"/>
      <c r="AR9" s="15" t="s">
        <v>20</v>
      </c>
      <c r="AU9" s="17" t="s">
        <v>28</v>
      </c>
      <c r="AW9" s="18">
        <f>COUNTIF(AQ9:AQ351,"D")</f>
        <v>0</v>
      </c>
      <c r="BB9" s="17">
        <v>8</v>
      </c>
      <c r="BC9" s="17" t="s">
        <v>28</v>
      </c>
      <c r="BD9" s="18">
        <f>COUNTIF(AP:AP,"&gt;0.8")</f>
        <v>345</v>
      </c>
      <c r="BE9" s="17">
        <f>BD9-BE8-BE7-BE6-BE5-BE4-BE3-BD2</f>
        <v>0</v>
      </c>
    </row>
    <row r="10" spans="1:57" ht="15">
      <c r="A10" s="7">
        <f>'[1]Ledger With Mark'!A12</f>
        <v>9</v>
      </c>
      <c r="B10" s="8">
        <f>'[1]Ledger With Mark'!B12</f>
        <v>752009</v>
      </c>
      <c r="C10" s="9" t="str">
        <f>'[1]Ledger With Mark'!C12</f>
        <v>DILRAKHI B.K.</v>
      </c>
      <c r="D10" s="10" t="str">
        <f>'[1]Ledger With Mark'!D12</f>
        <v>2061/11/10</v>
      </c>
      <c r="E10" s="11" t="str">
        <f>'[1]Ledger With Mark'!E12</f>
        <v>JIR BAHADUR KAMI</v>
      </c>
      <c r="F10" s="11" t="str">
        <f>'[1]Ledger With Mark'!F12</f>
        <v>DAL KUMARI KAMI</v>
      </c>
      <c r="G10" s="12" t="str">
        <f>'[1]Ledger With Mark'!G12</f>
        <v>BHUME 1 RUKUM EAST</v>
      </c>
      <c r="H10" s="7" t="str">
        <f>IF(AND('[1]Ledger With Mark'!H12&gt;=67.5),"A+",IF(AND('[1]Ledger With Mark'!H12&gt;=60),"A",IF(AND('[1]Ledger With Mark'!H12&gt;=52.5),"B+",IF(AND('[1]Ledger With Mark'!H12&gt;=45),"B",IF(AND('[1]Ledger With Mark'!H12&gt;=37.5),"C+",IF(AND('[1]Ledger With Mark'!H12&gt;=30),"C",IF(AND('[1]Ledger With Mark'!H12&gt;=22.5),"D+",IF(AND('[1]Ledger With Mark'!H12&gt;=15),"D",IF(AND('[1]Ledger With Mark'!H12&gt;=1),"E","N")))))))))</f>
        <v>C+</v>
      </c>
      <c r="I10" s="7" t="str">
        <f>IF(AND('[1]Ledger With Mark'!I12&gt;=22.5),"A+",IF(AND('[1]Ledger With Mark'!I12&gt;=20),"A",IF(AND('[1]Ledger With Mark'!I12&gt;=17.5),"B+",IF(AND('[1]Ledger With Mark'!I12&gt;=15),"B",IF(AND('[1]Ledger With Mark'!I12&gt;=12.5),"C+",IF(AND('[1]Ledger With Mark'!I12&gt;=10),"C",IF(AND('[1]Ledger With Mark'!I12&gt;=7.5),"D+",IF(AND('[1]Ledger With Mark'!I12&gt;=5),"D",IF(AND('[1]Ledger With Mark'!I12&gt;=1),"E","N")))))))))</f>
        <v>A</v>
      </c>
      <c r="J10" s="7" t="str">
        <f>IF(AND('[1]Ledger With Mark'!J12&gt;=90),"A+",IF(AND('[1]Ledger With Mark'!J12&gt;=80),"A",IF(AND('[1]Ledger With Mark'!J12&gt;=70),"B+",IF(AND('[1]Ledger With Mark'!J12&gt;=60),"B",IF(AND('[1]Ledger With Mark'!J12&gt;=50),"C+",IF(AND('[1]Ledger With Mark'!J12&gt;=40),"C",IF(AND('[1]Ledger With Mark'!J12&gt;=30),"D+",IF(AND('[1]Ledger With Mark'!J12&gt;=20),"D",IF(AND('[1]Ledger With Mark'!J12&gt;=1),"E","N")))))))))</f>
        <v>C+</v>
      </c>
      <c r="K10" s="13">
        <f t="shared" si="0"/>
        <v>2.4</v>
      </c>
      <c r="L10" s="7" t="str">
        <f>IF(AND('[1]Ledger With Mark'!L12&gt;=67.5),"A+",IF(AND('[1]Ledger With Mark'!L12&gt;=60),"A",IF(AND('[1]Ledger With Mark'!L12&gt;=52.5),"B+",IF(AND('[1]Ledger With Mark'!L12&gt;=45),"B",IF(AND('[1]Ledger With Mark'!L12&gt;=37.5),"C+",IF(AND('[1]Ledger With Mark'!L12&gt;=30),"C",IF(AND('[1]Ledger With Mark'!L12&gt;=22.5),"D+",IF(AND('[1]Ledger With Mark'!L12&gt;=15),"D",IF(AND('[1]Ledger With Mark'!L12&gt;=1),"E","N")))))))))</f>
        <v>C</v>
      </c>
      <c r="M10" s="7" t="str">
        <f>IF(AND('[1]Ledger With Mark'!M12&gt;=22.5),"A+",IF(AND('[1]Ledger With Mark'!M12&gt;=20),"A",IF(AND('[1]Ledger With Mark'!M12&gt;=17.5),"B+",IF(AND('[1]Ledger With Mark'!M12&gt;=15),"B",IF(AND('[1]Ledger With Mark'!M12&gt;=12.5),"C+",IF(AND('[1]Ledger With Mark'!M12&gt;=10),"C",IF(AND('[1]Ledger With Mark'!M12&gt;=7.5),"D+",IF(AND('[1]Ledger With Mark'!M12&gt;=5),"D",IF(AND('[1]Ledger With Mark'!M12&gt;=1),"E","N")))))))))</f>
        <v>A</v>
      </c>
      <c r="N10" s="7" t="str">
        <f>IF(AND('[1]Ledger With Mark'!N12&gt;=90),"A+",IF(AND('[1]Ledger With Mark'!N12&gt;=80),"A",IF(AND('[1]Ledger With Mark'!N12&gt;=70),"B+",IF(AND('[1]Ledger With Mark'!N12&gt;=60),"B",IF(AND('[1]Ledger With Mark'!N12&gt;=50),"C+",IF(AND('[1]Ledger With Mark'!N12&gt;=40),"C",IF(AND('[1]Ledger With Mark'!N12&gt;=30),"D+",IF(AND('[1]Ledger With Mark'!N12&gt;=20),"D",IF(AND('[1]Ledger With Mark'!N12&gt;=1),"E","N")))))))))</f>
        <v>C+</v>
      </c>
      <c r="O10" s="13">
        <f t="shared" si="1"/>
        <v>2.4</v>
      </c>
      <c r="P10" s="7" t="str">
        <f>IF(AND('[1]Ledger With Mark'!P12&gt;=90),"A+",IF(AND('[1]Ledger With Mark'!P12&gt;=80),"A",IF(AND('[1]Ledger With Mark'!P12&gt;=70),"B+",IF(AND('[1]Ledger With Mark'!P12&gt;=60),"B",IF(AND('[1]Ledger With Mark'!P12&gt;=50),"C+",IF(AND('[1]Ledger With Mark'!P12&gt;=40),"C",IF(AND('[1]Ledger With Mark'!P12&gt;=30),"D+",IF(AND('[1]Ledger With Mark'!P12&gt;=20),"D",IF(AND('[1]Ledger With Mark'!P12&gt;=1),"E","N")))))))))</f>
        <v>C</v>
      </c>
      <c r="Q10" s="13">
        <f t="shared" si="2"/>
        <v>2</v>
      </c>
      <c r="R10" s="7" t="str">
        <f>IF(AND('[1]Ledger With Mark'!R12&gt;=67.5),"A+",IF(AND('[1]Ledger With Mark'!R12&gt;=60),"A",IF(AND('[1]Ledger With Mark'!R12&gt;=52.5),"B+",IF(AND('[1]Ledger With Mark'!R12&gt;=45),"B",IF(AND('[1]Ledger With Mark'!R12&gt;=37.5),"C+",IF(AND('[1]Ledger With Mark'!R12&gt;=30),"C",IF(AND('[1]Ledger With Mark'!R12&gt;=22.5),"D+",IF(AND('[1]Ledger With Mark'!R12&gt;=15),"D",IF(AND('[1]Ledger With Mark'!R12&gt;=1),"E","N")))))))))</f>
        <v>C</v>
      </c>
      <c r="S10" s="7" t="str">
        <f>IF(AND('[1]Ledger With Mark'!S12&gt;=22.5),"A+",IF(AND('[1]Ledger With Mark'!S12&gt;=20),"A",IF(AND('[1]Ledger With Mark'!S12&gt;=17.5),"B+",IF(AND('[1]Ledger With Mark'!S12&gt;=15),"B",IF(AND('[1]Ledger With Mark'!S12&gt;=12.5),"C+",IF(AND('[1]Ledger With Mark'!S12&gt;=10),"C",IF(AND('[1]Ledger With Mark'!S12&gt;=7.5),"D+",IF(AND('[1]Ledger With Mark'!S12&gt;=5),"D",IF(AND('[1]Ledger With Mark'!S12&gt;=1),"E","N")))))))))</f>
        <v>A</v>
      </c>
      <c r="T10" s="7" t="str">
        <f>IF(AND('[1]Ledger With Mark'!T12&gt;=90),"A+",IF(AND('[1]Ledger With Mark'!T12&gt;=80),"A",IF(AND('[1]Ledger With Mark'!T12&gt;=70),"B+",IF(AND('[1]Ledger With Mark'!T12&gt;=60),"B",IF(AND('[1]Ledger With Mark'!T12&gt;=50),"C+",IF(AND('[1]Ledger With Mark'!T12&gt;=40),"C",IF(AND('[1]Ledger With Mark'!T12&gt;=30),"D+",IF(AND('[1]Ledger With Mark'!T12&gt;=20),"D",IF(AND('[1]Ledger With Mark'!T12&gt;=1),"E","N")))))))))</f>
        <v>C+</v>
      </c>
      <c r="U10" s="13">
        <f t="shared" si="3"/>
        <v>2.4</v>
      </c>
      <c r="V10" s="7" t="str">
        <f>IF(AND('[1]Ledger With Mark'!V12&gt;=67.5),"A+",IF(AND('[1]Ledger With Mark'!V12&gt;=60),"A",IF(AND('[1]Ledger With Mark'!V12&gt;=52.5),"B+",IF(AND('[1]Ledger With Mark'!V12&gt;=45),"B",IF(AND('[1]Ledger With Mark'!V12&gt;=37.5),"C+",IF(AND('[1]Ledger With Mark'!V12&gt;=30),"C",IF(AND('[1]Ledger With Mark'!V12&gt;=22.5),"D+",IF(AND('[1]Ledger With Mark'!V12&gt;=15),"D",IF(AND('[1]Ledger With Mark'!V12&gt;=1),"E","N")))))))))</f>
        <v>C</v>
      </c>
      <c r="W10" s="7" t="str">
        <f>IF(AND('[1]Ledger With Mark'!W12&gt;=22.5),"A+",IF(AND('[1]Ledger With Mark'!W12&gt;=20),"A",IF(AND('[1]Ledger With Mark'!W12&gt;=17.5),"B+",IF(AND('[1]Ledger With Mark'!W12&gt;=15),"B",IF(AND('[1]Ledger With Mark'!W12&gt;=12.5),"C+",IF(AND('[1]Ledger With Mark'!W12&gt;=10),"C",IF(AND('[1]Ledger With Mark'!W12&gt;=7.5),"D+",IF(AND('[1]Ledger With Mark'!W12&gt;=5),"D",IF(AND('[1]Ledger With Mark'!W12&gt;=1),"E","N")))))))))</f>
        <v>A</v>
      </c>
      <c r="X10" s="7" t="str">
        <f>IF(AND('[1]Ledger With Mark'!X12&gt;=90),"A+",IF(AND('[1]Ledger With Mark'!X12&gt;=80),"A",IF(AND('[1]Ledger With Mark'!X12&gt;=70),"B+",IF(AND('[1]Ledger With Mark'!X12&gt;=60),"B",IF(AND('[1]Ledger With Mark'!X12&gt;=50),"C+",IF(AND('[1]Ledger With Mark'!X12&gt;=40),"C",IF(AND('[1]Ledger With Mark'!X12&gt;=30),"D+",IF(AND('[1]Ledger With Mark'!X12&gt;=20),"D",IF(AND('[1]Ledger With Mark'!X12&gt;=1),"E","N")))))))))</f>
        <v>C+</v>
      </c>
      <c r="Y10" s="13">
        <f t="shared" si="4"/>
        <v>2.4</v>
      </c>
      <c r="Z10" s="7" t="str">
        <f>IF(AND('[1]Ledger With Mark'!Z12&gt;=27),"A+",IF(AND('[1]Ledger With Mark'!Z12&gt;=24),"A",IF(AND('[1]Ledger With Mark'!Z12&gt;=21),"B+",IF(AND('[1]Ledger With Mark'!Z12&gt;=18),"B",IF(AND('[1]Ledger With Mark'!Z12&gt;=15),"C+",IF(AND('[1]Ledger With Mark'!Z12&gt;=12),"C",IF(AND('[1]Ledger With Mark'!Z12&gt;=9),"D+",IF(AND('[1]Ledger With Mark'!Z12&gt;=6),"D",IF(AND('[1]Ledger With Mark'!Z12&gt;=1),"E","N")))))))))</f>
        <v>C+</v>
      </c>
      <c r="AA10" s="7" t="str">
        <f>IF(AND('[1]Ledger With Mark'!AA12&gt;=18),"A+",IF(AND('[1]Ledger With Mark'!AA12&gt;=16),"A",IF(AND('[1]Ledger With Mark'!AA12&gt;=14),"B+",IF(AND('[1]Ledger With Mark'!AA12&gt;=12),"B",IF(AND('[1]Ledger With Mark'!AA12&gt;=10),"C+",IF(AND('[1]Ledger With Mark'!AA12&gt;=8),"C",IF(AND('[1]Ledger With Mark'!AA12&gt;=6),"D+",IF(AND('[1]Ledger With Mark'!AA12&gt;=4),"D",IF(AND('[1]Ledger With Mark'!AA12&gt;=1),"E","N")))))))))</f>
        <v>B+</v>
      </c>
      <c r="AB10" s="7" t="str">
        <f>IF(AND('[1]Ledger With Mark'!AB12&gt;=45),"A+",IF(AND('[1]Ledger With Mark'!AB12&gt;=40),"A",IF(AND('[1]Ledger With Mark'!AB12&gt;=35),"B+",IF(AND('[1]Ledger With Mark'!AB12&gt;=30),"B",IF(AND('[1]Ledger With Mark'!AB12&gt;=25),"C+",IF(AND('[1]Ledger With Mark'!AB12&gt;=20),"C",IF(AND('[1]Ledger With Mark'!AB12&gt;=15),"D+",IF(AND('[1]Ledger With Mark'!AB12&gt;=10),"D",IF(AND('[1]Ledger With Mark'!AB12&gt;=1),"E","N")))))))))</f>
        <v>B</v>
      </c>
      <c r="AC10" s="13">
        <f t="shared" si="5"/>
        <v>1.4</v>
      </c>
      <c r="AD10" s="7" t="str">
        <f>IF(AND('[1]Ledger With Mark'!AD12&gt;=22.5),"A+",IF(AND('[1]Ledger With Mark'!AD12&gt;=20),"A",IF(AND('[1]Ledger With Mark'!AD12&gt;=17.5),"B+",IF(AND('[1]Ledger With Mark'!AD12&gt;=15),"B",IF(AND('[1]Ledger With Mark'!AD12&gt;=12.5),"C+",IF(AND('[1]Ledger With Mark'!AD12&gt;=10),"C",IF(AND('[1]Ledger With Mark'!AD12&gt;=7.5),"D+",IF(AND('[1]Ledger With Mark'!AD12&gt;=5),"D",IF(AND('[1]Ledger With Mark'!AD12&gt;=1),"E","N")))))))))</f>
        <v>C+</v>
      </c>
      <c r="AE10" s="7" t="str">
        <f>IF(AND('[1]Ledger With Mark'!AE12&gt;=22.5),"A+",IF(AND('[1]Ledger With Mark'!AE12&gt;=20),"A",IF(AND('[1]Ledger With Mark'!AE12&gt;=17.5),"B+",IF(AND('[1]Ledger With Mark'!AE12&gt;=15),"B",IF(AND('[1]Ledger With Mark'!AE12&gt;=12.5),"C+",IF(AND('[1]Ledger With Mark'!AE12&gt;=10),"C",IF(AND('[1]Ledger With Mark'!AE12&gt;=7.5),"D+",IF(AND('[1]Ledger With Mark'!AE12&gt;=5),"D",IF(AND('[1]Ledger With Mark'!AE12&gt;=1),"E","N")))))))))</f>
        <v>B+</v>
      </c>
      <c r="AF10" s="7" t="str">
        <f>IF(AND('[1]Ledger With Mark'!AF12&gt;=45),"A+",IF(AND('[1]Ledger With Mark'!AF12&gt;=40),"A",IF(AND('[1]Ledger With Mark'!AF12&gt;=35),"B+",IF(AND('[1]Ledger With Mark'!AF12&gt;=30),"B",IF(AND('[1]Ledger With Mark'!AF12&gt;=25),"C+",IF(AND('[1]Ledger With Mark'!AF12&gt;=20),"C",IF(AND('[1]Ledger With Mark'!AF12&gt;=15),"D+",IF(AND('[1]Ledger With Mark'!AF12&gt;=10),"D",IF(AND('[1]Ledger With Mark'!AF12&gt;=1),"E","N")))))))))</f>
        <v>B</v>
      </c>
      <c r="AG10" s="13">
        <f t="shared" si="6"/>
        <v>1.4</v>
      </c>
      <c r="AH10" s="7" t="str">
        <f>IF(AND('[1]Ledger With Mark'!AH12&gt;=45),"A+",IF(AND('[1]Ledger With Mark'!AH12&gt;=40),"A",IF(AND('[1]Ledger With Mark'!AH12&gt;=35),"B+",IF(AND('[1]Ledger With Mark'!AH12&gt;=30),"B",IF(AND('[1]Ledger With Mark'!AH12&gt;=25),"C+",IF(AND('[1]Ledger With Mark'!AH12&gt;=20),"C",IF(AND('[1]Ledger With Mark'!AH12&gt;=15),"D+",IF(AND('[1]Ledger With Mark'!AH12&gt;=10),"D",IF(AND('[1]Ledger With Mark'!AH12&gt;=1),"E","N")))))))))</f>
        <v>B</v>
      </c>
      <c r="AI10" s="7" t="str">
        <f>IF(AND('[1]Ledger With Mark'!AI12&gt;=45),"A+",IF(AND('[1]Ledger With Mark'!AI12&gt;=40),"A",IF(AND('[1]Ledger With Mark'!AI12&gt;=35),"B+",IF(AND('[1]Ledger With Mark'!AI12&gt;=30),"B",IF(AND('[1]Ledger With Mark'!AI12&gt;=25),"C+",IF(AND('[1]Ledger With Mark'!AI12&gt;=20),"C",IF(AND('[1]Ledger With Mark'!AI12&gt;=15),"D+",IF(AND('[1]Ledger With Mark'!AI12&gt;=10),"D",IF(AND('[1]Ledger With Mark'!AI12&gt;=1),"E","N")))))))))</f>
        <v>B+</v>
      </c>
      <c r="AJ10" s="7" t="str">
        <f>IF(AND('[1]Ledger With Mark'!AJ12&gt;=90),"A+",IF(AND('[1]Ledger With Mark'!AJ12&gt;=80),"A",IF(AND('[1]Ledger With Mark'!AJ12&gt;=70),"B+",IF(AND('[1]Ledger With Mark'!AJ12&gt;=60),"B",IF(AND('[1]Ledger With Mark'!AJ12&gt;=50),"C+",IF(AND('[1]Ledger With Mark'!AJ12&gt;=40),"C",IF(AND('[1]Ledger With Mark'!AJ12&gt;=30),"D+",IF(AND('[1]Ledger With Mark'!AJ12&gt;=20),"D",IF(AND('[1]Ledger With Mark'!AJ12&gt;=1),"E","N")))))))))</f>
        <v>B</v>
      </c>
      <c r="AK10" s="13">
        <f t="shared" si="7"/>
        <v>2.8</v>
      </c>
      <c r="AL10" s="7" t="str">
        <f>IF(AND('[1]Ledger With Mark'!AL12&gt;=45),"A+",IF(AND('[1]Ledger With Mark'!AL12&gt;=40),"A",IF(AND('[1]Ledger With Mark'!AL12&gt;=35),"B+",IF(AND('[1]Ledger With Mark'!AL12&gt;=30),"B",IF(AND('[1]Ledger With Mark'!AL12&gt;=25),"C+",IF(AND('[1]Ledger With Mark'!AL12&gt;=20),"C",IF(AND('[1]Ledger With Mark'!AL12&gt;=15),"D+",IF(AND('[1]Ledger With Mark'!AL12&gt;=10),"D",IF(AND('[1]Ledger With Mark'!AL12&gt;=1),"E","N")))))))))</f>
        <v>B</v>
      </c>
      <c r="AM10" s="7" t="str">
        <f>IF(AND('[1]Ledger With Mark'!AM12&gt;=45),"A+",IF(AND('[1]Ledger With Mark'!AM12&gt;=40),"A",IF(AND('[1]Ledger With Mark'!AM12&gt;=35),"B+",IF(AND('[1]Ledger With Mark'!AM12&gt;=30),"B",IF(AND('[1]Ledger With Mark'!AM12&gt;=25),"C+",IF(AND('[1]Ledger With Mark'!AM12&gt;=20),"C",IF(AND('[1]Ledger With Mark'!AM12&gt;=15),"D+",IF(AND('[1]Ledger With Mark'!AM12&gt;=10),"D",IF(AND('[1]Ledger With Mark'!AM12&gt;=1),"E","N")))))))))</f>
        <v>B</v>
      </c>
      <c r="AN10" s="7" t="str">
        <f>IF(AND('[1]Ledger With Mark'!AN12&gt;=90),"A+",IF(AND('[1]Ledger With Mark'!AN12&gt;=80),"A",IF(AND('[1]Ledger With Mark'!AN12&gt;=70),"B+",IF(AND('[1]Ledger With Mark'!AN12&gt;=60),"B",IF(AND('[1]Ledger With Mark'!AN12&gt;=50),"C+",IF(AND('[1]Ledger With Mark'!AN12&gt;=40),"C",IF(AND('[1]Ledger With Mark'!AN12&gt;=30),"D+",IF(AND('[1]Ledger With Mark'!AN12&gt;=20),"D",IF(AND('[1]Ledger With Mark'!AN12&gt;=1),"E","N")))))))))</f>
        <v>B</v>
      </c>
      <c r="AO10" s="13">
        <f t="shared" si="8"/>
        <v>2.8</v>
      </c>
      <c r="AP10" s="14">
        <f t="shared" si="9"/>
        <v>2.5</v>
      </c>
      <c r="AQ10" s="7"/>
      <c r="AR10" s="15" t="s">
        <v>20</v>
      </c>
      <c r="AU10" s="17" t="s">
        <v>29</v>
      </c>
      <c r="AW10" s="18">
        <f>COUNTIF(AQ10:AQ351,"E")</f>
        <v>0</v>
      </c>
      <c r="BB10" s="17">
        <v>9</v>
      </c>
      <c r="BC10" s="17" t="s">
        <v>29</v>
      </c>
      <c r="BD10" s="18">
        <f>COUNTIF(AP:AP,"&gt;0.1")</f>
        <v>345</v>
      </c>
      <c r="BE10" s="17">
        <v>0</v>
      </c>
    </row>
    <row r="11" spans="1:57" ht="15">
      <c r="A11" s="7">
        <f>'[1]Ledger With Mark'!A13</f>
        <v>10</v>
      </c>
      <c r="B11" s="8">
        <f>'[1]Ledger With Mark'!B13</f>
        <v>752010</v>
      </c>
      <c r="C11" s="9" t="str">
        <f>'[1]Ledger With Mark'!C13</f>
        <v>JAYAPURA ROKA</v>
      </c>
      <c r="D11" s="10" t="str">
        <f>'[1]Ledger With Mark'!D13</f>
        <v>2061/04/18</v>
      </c>
      <c r="E11" s="11" t="str">
        <f>'[1]Ledger With Mark'!E13</f>
        <v>RAJ BAHADUR ROKA</v>
      </c>
      <c r="F11" s="11" t="str">
        <f>'[1]Ledger With Mark'!F13</f>
        <v>LAKHA ROKA</v>
      </c>
      <c r="G11" s="12" t="str">
        <f>'[1]Ledger With Mark'!G13</f>
        <v>BHUME 1 RUKUM EAST</v>
      </c>
      <c r="H11" s="7" t="str">
        <f>IF(AND('[1]Ledger With Mark'!H13&gt;=67.5),"A+",IF(AND('[1]Ledger With Mark'!H13&gt;=60),"A",IF(AND('[1]Ledger With Mark'!H13&gt;=52.5),"B+",IF(AND('[1]Ledger With Mark'!H13&gt;=45),"B",IF(AND('[1]Ledger With Mark'!H13&gt;=37.5),"C+",IF(AND('[1]Ledger With Mark'!H13&gt;=30),"C",IF(AND('[1]Ledger With Mark'!H13&gt;=22.5),"D+",IF(AND('[1]Ledger With Mark'!H13&gt;=15),"D",IF(AND('[1]Ledger With Mark'!H13&gt;=1),"E","N")))))))))</f>
        <v>B</v>
      </c>
      <c r="I11" s="7" t="str">
        <f>IF(AND('[1]Ledger With Mark'!I13&gt;=22.5),"A+",IF(AND('[1]Ledger With Mark'!I13&gt;=20),"A",IF(AND('[1]Ledger With Mark'!I13&gt;=17.5),"B+",IF(AND('[1]Ledger With Mark'!I13&gt;=15),"B",IF(AND('[1]Ledger With Mark'!I13&gt;=12.5),"C+",IF(AND('[1]Ledger With Mark'!I13&gt;=10),"C",IF(AND('[1]Ledger With Mark'!I13&gt;=7.5),"D+",IF(AND('[1]Ledger With Mark'!I13&gt;=5),"D",IF(AND('[1]Ledger With Mark'!I13&gt;=1),"E","N")))))))))</f>
        <v>A</v>
      </c>
      <c r="J11" s="7" t="str">
        <f>IF(AND('[1]Ledger With Mark'!J13&gt;=90),"A+",IF(AND('[1]Ledger With Mark'!J13&gt;=80),"A",IF(AND('[1]Ledger With Mark'!J13&gt;=70),"B+",IF(AND('[1]Ledger With Mark'!J13&gt;=60),"B",IF(AND('[1]Ledger With Mark'!J13&gt;=50),"C+",IF(AND('[1]Ledger With Mark'!J13&gt;=40),"C",IF(AND('[1]Ledger With Mark'!J13&gt;=30),"D+",IF(AND('[1]Ledger With Mark'!J13&gt;=20),"D",IF(AND('[1]Ledger With Mark'!J13&gt;=1),"E","N")))))))))</f>
        <v>B</v>
      </c>
      <c r="K11" s="13">
        <f t="shared" si="0"/>
        <v>2.8</v>
      </c>
      <c r="L11" s="7" t="str">
        <f>IF(AND('[1]Ledger With Mark'!L13&gt;=67.5),"A+",IF(AND('[1]Ledger With Mark'!L13&gt;=60),"A",IF(AND('[1]Ledger With Mark'!L13&gt;=52.5),"B+",IF(AND('[1]Ledger With Mark'!L13&gt;=45),"B",IF(AND('[1]Ledger With Mark'!L13&gt;=37.5),"C+",IF(AND('[1]Ledger With Mark'!L13&gt;=30),"C",IF(AND('[1]Ledger With Mark'!L13&gt;=22.5),"D+",IF(AND('[1]Ledger With Mark'!L13&gt;=15),"D",IF(AND('[1]Ledger With Mark'!L13&gt;=1),"E","N")))))))))</f>
        <v>C</v>
      </c>
      <c r="M11" s="7" t="str">
        <f>IF(AND('[1]Ledger With Mark'!M13&gt;=22.5),"A+",IF(AND('[1]Ledger With Mark'!M13&gt;=20),"A",IF(AND('[1]Ledger With Mark'!M13&gt;=17.5),"B+",IF(AND('[1]Ledger With Mark'!M13&gt;=15),"B",IF(AND('[1]Ledger With Mark'!M13&gt;=12.5),"C+",IF(AND('[1]Ledger With Mark'!M13&gt;=10),"C",IF(AND('[1]Ledger With Mark'!M13&gt;=7.5),"D+",IF(AND('[1]Ledger With Mark'!M13&gt;=5),"D",IF(AND('[1]Ledger With Mark'!M13&gt;=1),"E","N")))))))))</f>
        <v>A</v>
      </c>
      <c r="N11" s="7" t="str">
        <f>IF(AND('[1]Ledger With Mark'!N13&gt;=90),"A+",IF(AND('[1]Ledger With Mark'!N13&gt;=80),"A",IF(AND('[1]Ledger With Mark'!N13&gt;=70),"B+",IF(AND('[1]Ledger With Mark'!N13&gt;=60),"B",IF(AND('[1]Ledger With Mark'!N13&gt;=50),"C+",IF(AND('[1]Ledger With Mark'!N13&gt;=40),"C",IF(AND('[1]Ledger With Mark'!N13&gt;=30),"D+",IF(AND('[1]Ledger With Mark'!N13&gt;=20),"D",IF(AND('[1]Ledger With Mark'!N13&gt;=1),"E","N")))))))))</f>
        <v>C+</v>
      </c>
      <c r="O11" s="13">
        <f t="shared" si="1"/>
        <v>2.4</v>
      </c>
      <c r="P11" s="7" t="str">
        <f>IF(AND('[1]Ledger With Mark'!P13&gt;=90),"A+",IF(AND('[1]Ledger With Mark'!P13&gt;=80),"A",IF(AND('[1]Ledger With Mark'!P13&gt;=70),"B+",IF(AND('[1]Ledger With Mark'!P13&gt;=60),"B",IF(AND('[1]Ledger With Mark'!P13&gt;=50),"C+",IF(AND('[1]Ledger With Mark'!P13&gt;=40),"C",IF(AND('[1]Ledger With Mark'!P13&gt;=30),"D+",IF(AND('[1]Ledger With Mark'!P13&gt;=20),"D",IF(AND('[1]Ledger With Mark'!P13&gt;=1),"E","N")))))))))</f>
        <v>C</v>
      </c>
      <c r="Q11" s="13">
        <f t="shared" si="2"/>
        <v>2</v>
      </c>
      <c r="R11" s="7" t="str">
        <f>IF(AND('[1]Ledger With Mark'!R13&gt;=67.5),"A+",IF(AND('[1]Ledger With Mark'!R13&gt;=60),"A",IF(AND('[1]Ledger With Mark'!R13&gt;=52.5),"B+",IF(AND('[1]Ledger With Mark'!R13&gt;=45),"B",IF(AND('[1]Ledger With Mark'!R13&gt;=37.5),"C+",IF(AND('[1]Ledger With Mark'!R13&gt;=30),"C",IF(AND('[1]Ledger With Mark'!R13&gt;=22.5),"D+",IF(AND('[1]Ledger With Mark'!R13&gt;=15),"D",IF(AND('[1]Ledger With Mark'!R13&gt;=1),"E","N")))))))))</f>
        <v>B</v>
      </c>
      <c r="S11" s="7" t="str">
        <f>IF(AND('[1]Ledger With Mark'!S13&gt;=22.5),"A+",IF(AND('[1]Ledger With Mark'!S13&gt;=20),"A",IF(AND('[1]Ledger With Mark'!S13&gt;=17.5),"B+",IF(AND('[1]Ledger With Mark'!S13&gt;=15),"B",IF(AND('[1]Ledger With Mark'!S13&gt;=12.5),"C+",IF(AND('[1]Ledger With Mark'!S13&gt;=10),"C",IF(AND('[1]Ledger With Mark'!S13&gt;=7.5),"D+",IF(AND('[1]Ledger With Mark'!S13&gt;=5),"D",IF(AND('[1]Ledger With Mark'!S13&gt;=1),"E","N")))))))))</f>
        <v>A</v>
      </c>
      <c r="T11" s="7" t="str">
        <f>IF(AND('[1]Ledger With Mark'!T13&gt;=90),"A+",IF(AND('[1]Ledger With Mark'!T13&gt;=80),"A",IF(AND('[1]Ledger With Mark'!T13&gt;=70),"B+",IF(AND('[1]Ledger With Mark'!T13&gt;=60),"B",IF(AND('[1]Ledger With Mark'!T13&gt;=50),"C+",IF(AND('[1]Ledger With Mark'!T13&gt;=40),"C",IF(AND('[1]Ledger With Mark'!T13&gt;=30),"D+",IF(AND('[1]Ledger With Mark'!T13&gt;=20),"D",IF(AND('[1]Ledger With Mark'!T13&gt;=1),"E","N")))))))))</f>
        <v>B+</v>
      </c>
      <c r="U11" s="13">
        <f t="shared" si="3"/>
        <v>3.2</v>
      </c>
      <c r="V11" s="7" t="str">
        <f>IF(AND('[1]Ledger With Mark'!V13&gt;=67.5),"A+",IF(AND('[1]Ledger With Mark'!V13&gt;=60),"A",IF(AND('[1]Ledger With Mark'!V13&gt;=52.5),"B+",IF(AND('[1]Ledger With Mark'!V13&gt;=45),"B",IF(AND('[1]Ledger With Mark'!V13&gt;=37.5),"C+",IF(AND('[1]Ledger With Mark'!V13&gt;=30),"C",IF(AND('[1]Ledger With Mark'!V13&gt;=22.5),"D+",IF(AND('[1]Ledger With Mark'!V13&gt;=15),"D",IF(AND('[1]Ledger With Mark'!V13&gt;=1),"E","N")))))))))</f>
        <v>B</v>
      </c>
      <c r="W11" s="7" t="str">
        <f>IF(AND('[1]Ledger With Mark'!W13&gt;=22.5),"A+",IF(AND('[1]Ledger With Mark'!W13&gt;=20),"A",IF(AND('[1]Ledger With Mark'!W13&gt;=17.5),"B+",IF(AND('[1]Ledger With Mark'!W13&gt;=15),"B",IF(AND('[1]Ledger With Mark'!W13&gt;=12.5),"C+",IF(AND('[1]Ledger With Mark'!W13&gt;=10),"C",IF(AND('[1]Ledger With Mark'!W13&gt;=7.5),"D+",IF(AND('[1]Ledger With Mark'!W13&gt;=5),"D",IF(AND('[1]Ledger With Mark'!W13&gt;=1),"E","N")))))))))</f>
        <v>A</v>
      </c>
      <c r="X11" s="7" t="str">
        <f>IF(AND('[1]Ledger With Mark'!X13&gt;=90),"A+",IF(AND('[1]Ledger With Mark'!X13&gt;=80),"A",IF(AND('[1]Ledger With Mark'!X13&gt;=70),"B+",IF(AND('[1]Ledger With Mark'!X13&gt;=60),"B",IF(AND('[1]Ledger With Mark'!X13&gt;=50),"C+",IF(AND('[1]Ledger With Mark'!X13&gt;=40),"C",IF(AND('[1]Ledger With Mark'!X13&gt;=30),"D+",IF(AND('[1]Ledger With Mark'!X13&gt;=20),"D",IF(AND('[1]Ledger With Mark'!X13&gt;=1),"E","N")))))))))</f>
        <v>B</v>
      </c>
      <c r="Y11" s="13">
        <f t="shared" si="4"/>
        <v>2.8</v>
      </c>
      <c r="Z11" s="7" t="str">
        <f>IF(AND('[1]Ledger With Mark'!Z13&gt;=27),"A+",IF(AND('[1]Ledger With Mark'!Z13&gt;=24),"A",IF(AND('[1]Ledger With Mark'!Z13&gt;=21),"B+",IF(AND('[1]Ledger With Mark'!Z13&gt;=18),"B",IF(AND('[1]Ledger With Mark'!Z13&gt;=15),"C+",IF(AND('[1]Ledger With Mark'!Z13&gt;=12),"C",IF(AND('[1]Ledger With Mark'!Z13&gt;=9),"D+",IF(AND('[1]Ledger With Mark'!Z13&gt;=6),"D",IF(AND('[1]Ledger With Mark'!Z13&gt;=1),"E","N")))))))))</f>
        <v>B+</v>
      </c>
      <c r="AA11" s="7" t="str">
        <f>IF(AND('[1]Ledger With Mark'!AA13&gt;=18),"A+",IF(AND('[1]Ledger With Mark'!AA13&gt;=16),"A",IF(AND('[1]Ledger With Mark'!AA13&gt;=14),"B+",IF(AND('[1]Ledger With Mark'!AA13&gt;=12),"B",IF(AND('[1]Ledger With Mark'!AA13&gt;=10),"C+",IF(AND('[1]Ledger With Mark'!AA13&gt;=8),"C",IF(AND('[1]Ledger With Mark'!AA13&gt;=6),"D+",IF(AND('[1]Ledger With Mark'!AA13&gt;=4),"D",IF(AND('[1]Ledger With Mark'!AA13&gt;=1),"E","N")))))))))</f>
        <v>B+</v>
      </c>
      <c r="AB11" s="7" t="str">
        <f>IF(AND('[1]Ledger With Mark'!AB13&gt;=45),"A+",IF(AND('[1]Ledger With Mark'!AB13&gt;=40),"A",IF(AND('[1]Ledger With Mark'!AB13&gt;=35),"B+",IF(AND('[1]Ledger With Mark'!AB13&gt;=30),"B",IF(AND('[1]Ledger With Mark'!AB13&gt;=25),"C+",IF(AND('[1]Ledger With Mark'!AB13&gt;=20),"C",IF(AND('[1]Ledger With Mark'!AB13&gt;=15),"D+",IF(AND('[1]Ledger With Mark'!AB13&gt;=10),"D",IF(AND('[1]Ledger With Mark'!AB13&gt;=1),"E","N")))))))))</f>
        <v>B+</v>
      </c>
      <c r="AC11" s="13">
        <f t="shared" si="5"/>
        <v>1.6</v>
      </c>
      <c r="AD11" s="7" t="str">
        <f>IF(AND('[1]Ledger With Mark'!AD13&gt;=22.5),"A+",IF(AND('[1]Ledger With Mark'!AD13&gt;=20),"A",IF(AND('[1]Ledger With Mark'!AD13&gt;=17.5),"B+",IF(AND('[1]Ledger With Mark'!AD13&gt;=15),"B",IF(AND('[1]Ledger With Mark'!AD13&gt;=12.5),"C+",IF(AND('[1]Ledger With Mark'!AD13&gt;=10),"C",IF(AND('[1]Ledger With Mark'!AD13&gt;=7.5),"D+",IF(AND('[1]Ledger With Mark'!AD13&gt;=5),"D",IF(AND('[1]Ledger With Mark'!AD13&gt;=1),"E","N")))))))))</f>
        <v>A</v>
      </c>
      <c r="AE11" s="7" t="str">
        <f>IF(AND('[1]Ledger With Mark'!AE13&gt;=22.5),"A+",IF(AND('[1]Ledger With Mark'!AE13&gt;=20),"A",IF(AND('[1]Ledger With Mark'!AE13&gt;=17.5),"B+",IF(AND('[1]Ledger With Mark'!AE13&gt;=15),"B",IF(AND('[1]Ledger With Mark'!AE13&gt;=12.5),"C+",IF(AND('[1]Ledger With Mark'!AE13&gt;=10),"C",IF(AND('[1]Ledger With Mark'!AE13&gt;=7.5),"D+",IF(AND('[1]Ledger With Mark'!AE13&gt;=5),"D",IF(AND('[1]Ledger With Mark'!AE13&gt;=1),"E","N")))))))))</f>
        <v>A</v>
      </c>
      <c r="AF11" s="7" t="str">
        <f>IF(AND('[1]Ledger With Mark'!AF13&gt;=45),"A+",IF(AND('[1]Ledger With Mark'!AF13&gt;=40),"A",IF(AND('[1]Ledger With Mark'!AF13&gt;=35),"B+",IF(AND('[1]Ledger With Mark'!AF13&gt;=30),"B",IF(AND('[1]Ledger With Mark'!AF13&gt;=25),"C+",IF(AND('[1]Ledger With Mark'!AF13&gt;=20),"C",IF(AND('[1]Ledger With Mark'!AF13&gt;=15),"D+",IF(AND('[1]Ledger With Mark'!AF13&gt;=10),"D",IF(AND('[1]Ledger With Mark'!AF13&gt;=1),"E","N")))))))))</f>
        <v>A</v>
      </c>
      <c r="AG11" s="13">
        <f t="shared" si="6"/>
        <v>1.8</v>
      </c>
      <c r="AH11" s="7" t="str">
        <f>IF(AND('[1]Ledger With Mark'!AH13&gt;=45),"A+",IF(AND('[1]Ledger With Mark'!AH13&gt;=40),"A",IF(AND('[1]Ledger With Mark'!AH13&gt;=35),"B+",IF(AND('[1]Ledger With Mark'!AH13&gt;=30),"B",IF(AND('[1]Ledger With Mark'!AH13&gt;=25),"C+",IF(AND('[1]Ledger With Mark'!AH13&gt;=20),"C",IF(AND('[1]Ledger With Mark'!AH13&gt;=15),"D+",IF(AND('[1]Ledger With Mark'!AH13&gt;=10),"D",IF(AND('[1]Ledger With Mark'!AH13&gt;=1),"E","N")))))))))</f>
        <v>C</v>
      </c>
      <c r="AI11" s="7" t="str">
        <f>IF(AND('[1]Ledger With Mark'!AI13&gt;=45),"A+",IF(AND('[1]Ledger With Mark'!AI13&gt;=40),"A",IF(AND('[1]Ledger With Mark'!AI13&gt;=35),"B+",IF(AND('[1]Ledger With Mark'!AI13&gt;=30),"B",IF(AND('[1]Ledger With Mark'!AI13&gt;=25),"C+",IF(AND('[1]Ledger With Mark'!AI13&gt;=20),"C",IF(AND('[1]Ledger With Mark'!AI13&gt;=15),"D+",IF(AND('[1]Ledger With Mark'!AI13&gt;=10),"D",IF(AND('[1]Ledger With Mark'!AI13&gt;=1),"E","N")))))))))</f>
        <v>B+</v>
      </c>
      <c r="AJ11" s="7" t="str">
        <f>IF(AND('[1]Ledger With Mark'!AJ13&gt;=90),"A+",IF(AND('[1]Ledger With Mark'!AJ13&gt;=80),"A",IF(AND('[1]Ledger With Mark'!AJ13&gt;=70),"B+",IF(AND('[1]Ledger With Mark'!AJ13&gt;=60),"B",IF(AND('[1]Ledger With Mark'!AJ13&gt;=50),"C+",IF(AND('[1]Ledger With Mark'!AJ13&gt;=40),"C",IF(AND('[1]Ledger With Mark'!AJ13&gt;=30),"D+",IF(AND('[1]Ledger With Mark'!AJ13&gt;=20),"D",IF(AND('[1]Ledger With Mark'!AJ13&gt;=1),"E","N")))))))))</f>
        <v>C+</v>
      </c>
      <c r="AK11" s="13">
        <f t="shared" si="7"/>
        <v>2.4</v>
      </c>
      <c r="AL11" s="7" t="str">
        <f>IF(AND('[1]Ledger With Mark'!AL13&gt;=45),"A+",IF(AND('[1]Ledger With Mark'!AL13&gt;=40),"A",IF(AND('[1]Ledger With Mark'!AL13&gt;=35),"B+",IF(AND('[1]Ledger With Mark'!AL13&gt;=30),"B",IF(AND('[1]Ledger With Mark'!AL13&gt;=25),"C+",IF(AND('[1]Ledger With Mark'!AL13&gt;=20),"C",IF(AND('[1]Ledger With Mark'!AL13&gt;=15),"D+",IF(AND('[1]Ledger With Mark'!AL13&gt;=10),"D",IF(AND('[1]Ledger With Mark'!AL13&gt;=1),"E","N")))))))))</f>
        <v>B</v>
      </c>
      <c r="AM11" s="7" t="str">
        <f>IF(AND('[1]Ledger With Mark'!AM13&gt;=45),"A+",IF(AND('[1]Ledger With Mark'!AM13&gt;=40),"A",IF(AND('[1]Ledger With Mark'!AM13&gt;=35),"B+",IF(AND('[1]Ledger With Mark'!AM13&gt;=30),"B",IF(AND('[1]Ledger With Mark'!AM13&gt;=25),"C+",IF(AND('[1]Ledger With Mark'!AM13&gt;=20),"C",IF(AND('[1]Ledger With Mark'!AM13&gt;=15),"D+",IF(AND('[1]Ledger With Mark'!AM13&gt;=10),"D",IF(AND('[1]Ledger With Mark'!AM13&gt;=1),"E","N")))))))))</f>
        <v>B</v>
      </c>
      <c r="AN11" s="7" t="str">
        <f>IF(AND('[1]Ledger With Mark'!AN13&gt;=90),"A+",IF(AND('[1]Ledger With Mark'!AN13&gt;=80),"A",IF(AND('[1]Ledger With Mark'!AN13&gt;=70),"B+",IF(AND('[1]Ledger With Mark'!AN13&gt;=60),"B",IF(AND('[1]Ledger With Mark'!AN13&gt;=50),"C+",IF(AND('[1]Ledger With Mark'!AN13&gt;=40),"C",IF(AND('[1]Ledger With Mark'!AN13&gt;=30),"D+",IF(AND('[1]Ledger With Mark'!AN13&gt;=20),"D",IF(AND('[1]Ledger With Mark'!AN13&gt;=1),"E","N")))))))))</f>
        <v>B</v>
      </c>
      <c r="AO11" s="13">
        <f t="shared" si="8"/>
        <v>2.8</v>
      </c>
      <c r="AP11" s="14">
        <f t="shared" si="9"/>
        <v>2.7249999999999996</v>
      </c>
      <c r="AQ11" s="7"/>
      <c r="AR11" s="15" t="s">
        <v>20</v>
      </c>
      <c r="AU11" s="17" t="s">
        <v>30</v>
      </c>
      <c r="AW11" s="18">
        <f>SUM(AW2:AW10)</f>
        <v>0</v>
      </c>
      <c r="BB11" s="17">
        <v>10</v>
      </c>
    </row>
    <row r="12" spans="1:57" ht="15">
      <c r="A12" s="7">
        <f>'[1]Ledger With Mark'!A14</f>
        <v>11</v>
      </c>
      <c r="B12" s="8">
        <f>'[1]Ledger With Mark'!B14</f>
        <v>752011</v>
      </c>
      <c r="C12" s="9" t="str">
        <f>'[1]Ledger With Mark'!C14</f>
        <v>MANISHA KAMI</v>
      </c>
      <c r="D12" s="10" t="str">
        <f>'[1]Ledger With Mark'!D14</f>
        <v>2059/11/01</v>
      </c>
      <c r="E12" s="11" t="str">
        <f>'[1]Ledger With Mark'!E14</f>
        <v>KULE KAMI</v>
      </c>
      <c r="F12" s="11" t="str">
        <f>'[1]Ledger With Mark'!F14</f>
        <v>MAN KUMARI KAMI</v>
      </c>
      <c r="G12" s="12" t="str">
        <f>'[1]Ledger With Mark'!G14</f>
        <v>BHUME 1 RUKUM EAST</v>
      </c>
      <c r="H12" s="7" t="str">
        <f>IF(AND('[1]Ledger With Mark'!H14&gt;=67.5),"A+",IF(AND('[1]Ledger With Mark'!H14&gt;=60),"A",IF(AND('[1]Ledger With Mark'!H14&gt;=52.5),"B+",IF(AND('[1]Ledger With Mark'!H14&gt;=45),"B",IF(AND('[1]Ledger With Mark'!H14&gt;=37.5),"C+",IF(AND('[1]Ledger With Mark'!H14&gt;=30),"C",IF(AND('[1]Ledger With Mark'!H14&gt;=22.5),"D+",IF(AND('[1]Ledger With Mark'!H14&gt;=15),"D",IF(AND('[1]Ledger With Mark'!H14&gt;=1),"E","N")))))))))</f>
        <v>C</v>
      </c>
      <c r="I12" s="7" t="str">
        <f>IF(AND('[1]Ledger With Mark'!I14&gt;=22.5),"A+",IF(AND('[1]Ledger With Mark'!I14&gt;=20),"A",IF(AND('[1]Ledger With Mark'!I14&gt;=17.5),"B+",IF(AND('[1]Ledger With Mark'!I14&gt;=15),"B",IF(AND('[1]Ledger With Mark'!I14&gt;=12.5),"C+",IF(AND('[1]Ledger With Mark'!I14&gt;=10),"C",IF(AND('[1]Ledger With Mark'!I14&gt;=7.5),"D+",IF(AND('[1]Ledger With Mark'!I14&gt;=5),"D",IF(AND('[1]Ledger With Mark'!I14&gt;=1),"E","N")))))))))</f>
        <v>A</v>
      </c>
      <c r="J12" s="7" t="str">
        <f>IF(AND('[1]Ledger With Mark'!J14&gt;=90),"A+",IF(AND('[1]Ledger With Mark'!J14&gt;=80),"A",IF(AND('[1]Ledger With Mark'!J14&gt;=70),"B+",IF(AND('[1]Ledger With Mark'!J14&gt;=60),"B",IF(AND('[1]Ledger With Mark'!J14&gt;=50),"C+",IF(AND('[1]Ledger With Mark'!J14&gt;=40),"C",IF(AND('[1]Ledger With Mark'!J14&gt;=30),"D+",IF(AND('[1]Ledger With Mark'!J14&gt;=20),"D",IF(AND('[1]Ledger With Mark'!J14&gt;=1),"E","N")))))))))</f>
        <v>C+</v>
      </c>
      <c r="K12" s="13">
        <f t="shared" si="0"/>
        <v>2.4</v>
      </c>
      <c r="L12" s="7" t="str">
        <f>IF(AND('[1]Ledger With Mark'!L14&gt;=67.5),"A+",IF(AND('[1]Ledger With Mark'!L14&gt;=60),"A",IF(AND('[1]Ledger With Mark'!L14&gt;=52.5),"B+",IF(AND('[1]Ledger With Mark'!L14&gt;=45),"B",IF(AND('[1]Ledger With Mark'!L14&gt;=37.5),"C+",IF(AND('[1]Ledger With Mark'!L14&gt;=30),"C",IF(AND('[1]Ledger With Mark'!L14&gt;=22.5),"D+",IF(AND('[1]Ledger With Mark'!L14&gt;=15),"D",IF(AND('[1]Ledger With Mark'!L14&gt;=1),"E","N")))))))))</f>
        <v>C</v>
      </c>
      <c r="M12" s="7" t="str">
        <f>IF(AND('[1]Ledger With Mark'!M14&gt;=22.5),"A+",IF(AND('[1]Ledger With Mark'!M14&gt;=20),"A",IF(AND('[1]Ledger With Mark'!M14&gt;=17.5),"B+",IF(AND('[1]Ledger With Mark'!M14&gt;=15),"B",IF(AND('[1]Ledger With Mark'!M14&gt;=12.5),"C+",IF(AND('[1]Ledger With Mark'!M14&gt;=10),"C",IF(AND('[1]Ledger With Mark'!M14&gt;=7.5),"D+",IF(AND('[1]Ledger With Mark'!M14&gt;=5),"D",IF(AND('[1]Ledger With Mark'!M14&gt;=1),"E","N")))))))))</f>
        <v>A</v>
      </c>
      <c r="N12" s="7" t="str">
        <f>IF(AND('[1]Ledger With Mark'!N14&gt;=90),"A+",IF(AND('[1]Ledger With Mark'!N14&gt;=80),"A",IF(AND('[1]Ledger With Mark'!N14&gt;=70),"B+",IF(AND('[1]Ledger With Mark'!N14&gt;=60),"B",IF(AND('[1]Ledger With Mark'!N14&gt;=50),"C+",IF(AND('[1]Ledger With Mark'!N14&gt;=40),"C",IF(AND('[1]Ledger With Mark'!N14&gt;=30),"D+",IF(AND('[1]Ledger With Mark'!N14&gt;=20),"D",IF(AND('[1]Ledger With Mark'!N14&gt;=1),"E","N")))))))))</f>
        <v>C+</v>
      </c>
      <c r="O12" s="13">
        <f t="shared" si="1"/>
        <v>2.4</v>
      </c>
      <c r="P12" s="7" t="str">
        <f>IF(AND('[1]Ledger With Mark'!P14&gt;=90),"A+",IF(AND('[1]Ledger With Mark'!P14&gt;=80),"A",IF(AND('[1]Ledger With Mark'!P14&gt;=70),"B+",IF(AND('[1]Ledger With Mark'!P14&gt;=60),"B",IF(AND('[1]Ledger With Mark'!P14&gt;=50),"C+",IF(AND('[1]Ledger With Mark'!P14&gt;=40),"C",IF(AND('[1]Ledger With Mark'!P14&gt;=30),"D+",IF(AND('[1]Ledger With Mark'!P14&gt;=20),"D",IF(AND('[1]Ledger With Mark'!P14&gt;=1),"E","N")))))))))</f>
        <v>C</v>
      </c>
      <c r="Q12" s="13">
        <f t="shared" si="2"/>
        <v>2</v>
      </c>
      <c r="R12" s="7" t="str">
        <f>IF(AND('[1]Ledger With Mark'!R14&gt;=67.5),"A+",IF(AND('[1]Ledger With Mark'!R14&gt;=60),"A",IF(AND('[1]Ledger With Mark'!R14&gt;=52.5),"B+",IF(AND('[1]Ledger With Mark'!R14&gt;=45),"B",IF(AND('[1]Ledger With Mark'!R14&gt;=37.5),"C+",IF(AND('[1]Ledger With Mark'!R14&gt;=30),"C",IF(AND('[1]Ledger With Mark'!R14&gt;=22.5),"D+",IF(AND('[1]Ledger With Mark'!R14&gt;=15),"D",IF(AND('[1]Ledger With Mark'!R14&gt;=1),"E","N")))))))))</f>
        <v>B</v>
      </c>
      <c r="S12" s="7" t="str">
        <f>IF(AND('[1]Ledger With Mark'!S14&gt;=22.5),"A+",IF(AND('[1]Ledger With Mark'!S14&gt;=20),"A",IF(AND('[1]Ledger With Mark'!S14&gt;=17.5),"B+",IF(AND('[1]Ledger With Mark'!S14&gt;=15),"B",IF(AND('[1]Ledger With Mark'!S14&gt;=12.5),"C+",IF(AND('[1]Ledger With Mark'!S14&gt;=10),"C",IF(AND('[1]Ledger With Mark'!S14&gt;=7.5),"D+",IF(AND('[1]Ledger With Mark'!S14&gt;=5),"D",IF(AND('[1]Ledger With Mark'!S14&gt;=1),"E","N")))))))))</f>
        <v>A</v>
      </c>
      <c r="T12" s="7" t="str">
        <f>IF(AND('[1]Ledger With Mark'!T14&gt;=90),"A+",IF(AND('[1]Ledger With Mark'!T14&gt;=80),"A",IF(AND('[1]Ledger With Mark'!T14&gt;=70),"B+",IF(AND('[1]Ledger With Mark'!T14&gt;=60),"B",IF(AND('[1]Ledger With Mark'!T14&gt;=50),"C+",IF(AND('[1]Ledger With Mark'!T14&gt;=40),"C",IF(AND('[1]Ledger With Mark'!T14&gt;=30),"D+",IF(AND('[1]Ledger With Mark'!T14&gt;=20),"D",IF(AND('[1]Ledger With Mark'!T14&gt;=1),"E","N")))))))))</f>
        <v>B+</v>
      </c>
      <c r="U12" s="13">
        <f t="shared" si="3"/>
        <v>3.2</v>
      </c>
      <c r="V12" s="7" t="str">
        <f>IF(AND('[1]Ledger With Mark'!V14&gt;=67.5),"A+",IF(AND('[1]Ledger With Mark'!V14&gt;=60),"A",IF(AND('[1]Ledger With Mark'!V14&gt;=52.5),"B+",IF(AND('[1]Ledger With Mark'!V14&gt;=45),"B",IF(AND('[1]Ledger With Mark'!V14&gt;=37.5),"C+",IF(AND('[1]Ledger With Mark'!V14&gt;=30),"C",IF(AND('[1]Ledger With Mark'!V14&gt;=22.5),"D+",IF(AND('[1]Ledger With Mark'!V14&gt;=15),"D",IF(AND('[1]Ledger With Mark'!V14&gt;=1),"E","N")))))))))</f>
        <v>B+</v>
      </c>
      <c r="W12" s="7" t="str">
        <f>IF(AND('[1]Ledger With Mark'!W14&gt;=22.5),"A+",IF(AND('[1]Ledger With Mark'!W14&gt;=20),"A",IF(AND('[1]Ledger With Mark'!W14&gt;=17.5),"B+",IF(AND('[1]Ledger With Mark'!W14&gt;=15),"B",IF(AND('[1]Ledger With Mark'!W14&gt;=12.5),"C+",IF(AND('[1]Ledger With Mark'!W14&gt;=10),"C",IF(AND('[1]Ledger With Mark'!W14&gt;=7.5),"D+",IF(AND('[1]Ledger With Mark'!W14&gt;=5),"D",IF(AND('[1]Ledger With Mark'!W14&gt;=1),"E","N")))))))))</f>
        <v>A</v>
      </c>
      <c r="X12" s="7" t="str">
        <f>IF(AND('[1]Ledger With Mark'!X14&gt;=90),"A+",IF(AND('[1]Ledger With Mark'!X14&gt;=80),"A",IF(AND('[1]Ledger With Mark'!X14&gt;=70),"B+",IF(AND('[1]Ledger With Mark'!X14&gt;=60),"B",IF(AND('[1]Ledger With Mark'!X14&gt;=50),"C+",IF(AND('[1]Ledger With Mark'!X14&gt;=40),"C",IF(AND('[1]Ledger With Mark'!X14&gt;=30),"D+",IF(AND('[1]Ledger With Mark'!X14&gt;=20),"D",IF(AND('[1]Ledger With Mark'!X14&gt;=1),"E","N")))))))))</f>
        <v>B+</v>
      </c>
      <c r="Y12" s="13">
        <f t="shared" si="4"/>
        <v>3.2</v>
      </c>
      <c r="Z12" s="7" t="str">
        <f>IF(AND('[1]Ledger With Mark'!Z14&gt;=27),"A+",IF(AND('[1]Ledger With Mark'!Z14&gt;=24),"A",IF(AND('[1]Ledger With Mark'!Z14&gt;=21),"B+",IF(AND('[1]Ledger With Mark'!Z14&gt;=18),"B",IF(AND('[1]Ledger With Mark'!Z14&gt;=15),"C+",IF(AND('[1]Ledger With Mark'!Z14&gt;=12),"C",IF(AND('[1]Ledger With Mark'!Z14&gt;=9),"D+",IF(AND('[1]Ledger With Mark'!Z14&gt;=6),"D",IF(AND('[1]Ledger With Mark'!Z14&gt;=1),"E","N")))))))))</f>
        <v>C+</v>
      </c>
      <c r="AA12" s="7" t="str">
        <f>IF(AND('[1]Ledger With Mark'!AA14&gt;=18),"A+",IF(AND('[1]Ledger With Mark'!AA14&gt;=16),"A",IF(AND('[1]Ledger With Mark'!AA14&gt;=14),"B+",IF(AND('[1]Ledger With Mark'!AA14&gt;=12),"B",IF(AND('[1]Ledger With Mark'!AA14&gt;=10),"C+",IF(AND('[1]Ledger With Mark'!AA14&gt;=8),"C",IF(AND('[1]Ledger With Mark'!AA14&gt;=6),"D+",IF(AND('[1]Ledger With Mark'!AA14&gt;=4),"D",IF(AND('[1]Ledger With Mark'!AA14&gt;=1),"E","N")))))))))</f>
        <v>B+</v>
      </c>
      <c r="AB12" s="7" t="str">
        <f>IF(AND('[1]Ledger With Mark'!AB14&gt;=45),"A+",IF(AND('[1]Ledger With Mark'!AB14&gt;=40),"A",IF(AND('[1]Ledger With Mark'!AB14&gt;=35),"B+",IF(AND('[1]Ledger With Mark'!AB14&gt;=30),"B",IF(AND('[1]Ledger With Mark'!AB14&gt;=25),"C+",IF(AND('[1]Ledger With Mark'!AB14&gt;=20),"C",IF(AND('[1]Ledger With Mark'!AB14&gt;=15),"D+",IF(AND('[1]Ledger With Mark'!AB14&gt;=10),"D",IF(AND('[1]Ledger With Mark'!AB14&gt;=1),"E","N")))))))))</f>
        <v>B</v>
      </c>
      <c r="AC12" s="13">
        <f t="shared" si="5"/>
        <v>1.4</v>
      </c>
      <c r="AD12" s="7" t="str">
        <f>IF(AND('[1]Ledger With Mark'!AD14&gt;=22.5),"A+",IF(AND('[1]Ledger With Mark'!AD14&gt;=20),"A",IF(AND('[1]Ledger With Mark'!AD14&gt;=17.5),"B+",IF(AND('[1]Ledger With Mark'!AD14&gt;=15),"B",IF(AND('[1]Ledger With Mark'!AD14&gt;=12.5),"C+",IF(AND('[1]Ledger With Mark'!AD14&gt;=10),"C",IF(AND('[1]Ledger With Mark'!AD14&gt;=7.5),"D+",IF(AND('[1]Ledger With Mark'!AD14&gt;=5),"D",IF(AND('[1]Ledger With Mark'!AD14&gt;=1),"E","N")))))))))</f>
        <v>A</v>
      </c>
      <c r="AE12" s="7" t="str">
        <f>IF(AND('[1]Ledger With Mark'!AE14&gt;=22.5),"A+",IF(AND('[1]Ledger With Mark'!AE14&gt;=20),"A",IF(AND('[1]Ledger With Mark'!AE14&gt;=17.5),"B+",IF(AND('[1]Ledger With Mark'!AE14&gt;=15),"B",IF(AND('[1]Ledger With Mark'!AE14&gt;=12.5),"C+",IF(AND('[1]Ledger With Mark'!AE14&gt;=10),"C",IF(AND('[1]Ledger With Mark'!AE14&gt;=7.5),"D+",IF(AND('[1]Ledger With Mark'!AE14&gt;=5),"D",IF(AND('[1]Ledger With Mark'!AE14&gt;=1),"E","N")))))))))</f>
        <v>A</v>
      </c>
      <c r="AF12" s="7" t="str">
        <f>IF(AND('[1]Ledger With Mark'!AF14&gt;=45),"A+",IF(AND('[1]Ledger With Mark'!AF14&gt;=40),"A",IF(AND('[1]Ledger With Mark'!AF14&gt;=35),"B+",IF(AND('[1]Ledger With Mark'!AF14&gt;=30),"B",IF(AND('[1]Ledger With Mark'!AF14&gt;=25),"C+",IF(AND('[1]Ledger With Mark'!AF14&gt;=20),"C",IF(AND('[1]Ledger With Mark'!AF14&gt;=15),"D+",IF(AND('[1]Ledger With Mark'!AF14&gt;=10),"D",IF(AND('[1]Ledger With Mark'!AF14&gt;=1),"E","N")))))))))</f>
        <v>A</v>
      </c>
      <c r="AG12" s="13">
        <f t="shared" si="6"/>
        <v>1.8</v>
      </c>
      <c r="AH12" s="7" t="str">
        <f>IF(AND('[1]Ledger With Mark'!AH14&gt;=45),"A+",IF(AND('[1]Ledger With Mark'!AH14&gt;=40),"A",IF(AND('[1]Ledger With Mark'!AH14&gt;=35),"B+",IF(AND('[1]Ledger With Mark'!AH14&gt;=30),"B",IF(AND('[1]Ledger With Mark'!AH14&gt;=25),"C+",IF(AND('[1]Ledger With Mark'!AH14&gt;=20),"C",IF(AND('[1]Ledger With Mark'!AH14&gt;=15),"D+",IF(AND('[1]Ledger With Mark'!AH14&gt;=10),"D",IF(AND('[1]Ledger With Mark'!AH14&gt;=1),"E","N")))))))))</f>
        <v>B</v>
      </c>
      <c r="AI12" s="7" t="str">
        <f>IF(AND('[1]Ledger With Mark'!AI14&gt;=45),"A+",IF(AND('[1]Ledger With Mark'!AI14&gt;=40),"A",IF(AND('[1]Ledger With Mark'!AI14&gt;=35),"B+",IF(AND('[1]Ledger With Mark'!AI14&gt;=30),"B",IF(AND('[1]Ledger With Mark'!AI14&gt;=25),"C+",IF(AND('[1]Ledger With Mark'!AI14&gt;=20),"C",IF(AND('[1]Ledger With Mark'!AI14&gt;=15),"D+",IF(AND('[1]Ledger With Mark'!AI14&gt;=10),"D",IF(AND('[1]Ledger With Mark'!AI14&gt;=1),"E","N")))))))))</f>
        <v>B+</v>
      </c>
      <c r="AJ12" s="7" t="str">
        <f>IF(AND('[1]Ledger With Mark'!AJ14&gt;=90),"A+",IF(AND('[1]Ledger With Mark'!AJ14&gt;=80),"A",IF(AND('[1]Ledger With Mark'!AJ14&gt;=70),"B+",IF(AND('[1]Ledger With Mark'!AJ14&gt;=60),"B",IF(AND('[1]Ledger With Mark'!AJ14&gt;=50),"C+",IF(AND('[1]Ledger With Mark'!AJ14&gt;=40),"C",IF(AND('[1]Ledger With Mark'!AJ14&gt;=30),"D+",IF(AND('[1]Ledger With Mark'!AJ14&gt;=20),"D",IF(AND('[1]Ledger With Mark'!AJ14&gt;=1),"E","N")))))))))</f>
        <v>B</v>
      </c>
      <c r="AK12" s="13">
        <f t="shared" si="7"/>
        <v>2.8</v>
      </c>
      <c r="AL12" s="7" t="str">
        <f>IF(AND('[1]Ledger With Mark'!AL14&gt;=45),"A+",IF(AND('[1]Ledger With Mark'!AL14&gt;=40),"A",IF(AND('[1]Ledger With Mark'!AL14&gt;=35),"B+",IF(AND('[1]Ledger With Mark'!AL14&gt;=30),"B",IF(AND('[1]Ledger With Mark'!AL14&gt;=25),"C+",IF(AND('[1]Ledger With Mark'!AL14&gt;=20),"C",IF(AND('[1]Ledger With Mark'!AL14&gt;=15),"D+",IF(AND('[1]Ledger With Mark'!AL14&gt;=10),"D",IF(AND('[1]Ledger With Mark'!AL14&gt;=1),"E","N")))))))))</f>
        <v>C+</v>
      </c>
      <c r="AM12" s="7" t="str">
        <f>IF(AND('[1]Ledger With Mark'!AM14&gt;=45),"A+",IF(AND('[1]Ledger With Mark'!AM14&gt;=40),"A",IF(AND('[1]Ledger With Mark'!AM14&gt;=35),"B+",IF(AND('[1]Ledger With Mark'!AM14&gt;=30),"B",IF(AND('[1]Ledger With Mark'!AM14&gt;=25),"C+",IF(AND('[1]Ledger With Mark'!AM14&gt;=20),"C",IF(AND('[1]Ledger With Mark'!AM14&gt;=15),"D+",IF(AND('[1]Ledger With Mark'!AM14&gt;=10),"D",IF(AND('[1]Ledger With Mark'!AM14&gt;=1),"E","N")))))))))</f>
        <v>B</v>
      </c>
      <c r="AN12" s="7" t="str">
        <f>IF(AND('[1]Ledger With Mark'!AN14&gt;=90),"A+",IF(AND('[1]Ledger With Mark'!AN14&gt;=80),"A",IF(AND('[1]Ledger With Mark'!AN14&gt;=70),"B+",IF(AND('[1]Ledger With Mark'!AN14&gt;=60),"B",IF(AND('[1]Ledger With Mark'!AN14&gt;=50),"C+",IF(AND('[1]Ledger With Mark'!AN14&gt;=40),"C",IF(AND('[1]Ledger With Mark'!AN14&gt;=30),"D+",IF(AND('[1]Ledger With Mark'!AN14&gt;=20),"D",IF(AND('[1]Ledger With Mark'!AN14&gt;=1),"E","N")))))))))</f>
        <v>C+</v>
      </c>
      <c r="AO12" s="13">
        <f t="shared" si="8"/>
        <v>2.4</v>
      </c>
      <c r="AP12" s="14">
        <f t="shared" si="9"/>
        <v>2.6999999999999997</v>
      </c>
      <c r="AQ12" s="7"/>
      <c r="AR12" s="15" t="s">
        <v>20</v>
      </c>
      <c r="BB12" s="17">
        <v>11</v>
      </c>
      <c r="BC12" s="17" t="s">
        <v>30</v>
      </c>
      <c r="BE12" s="17">
        <f>SUM(BE2:BE11)</f>
        <v>376</v>
      </c>
    </row>
    <row r="13" spans="1:57" ht="15">
      <c r="A13" s="7">
        <f>'[1]Ledger With Mark'!A15</f>
        <v>12</v>
      </c>
      <c r="B13" s="8">
        <f>'[1]Ledger With Mark'!B15</f>
        <v>752012</v>
      </c>
      <c r="C13" s="9" t="str">
        <f>'[1]Ledger With Mark'!C15</f>
        <v>MILAN B.K.</v>
      </c>
      <c r="D13" s="10" t="str">
        <f>'[1]Ledger With Mark'!D15</f>
        <v>2060/06/25</v>
      </c>
      <c r="E13" s="11" t="str">
        <f>'[1]Ledger With Mark'!E15</f>
        <v>TILMAN KAMI</v>
      </c>
      <c r="F13" s="11" t="str">
        <f>'[1]Ledger With Mark'!F15</f>
        <v>DALPURA KAMI</v>
      </c>
      <c r="G13" s="12" t="str">
        <f>'[1]Ledger With Mark'!G15</f>
        <v>BHUME 1 RUKUM EAST</v>
      </c>
      <c r="H13" s="7" t="str">
        <f>IF(AND('[1]Ledger With Mark'!H15&gt;=67.5),"A+",IF(AND('[1]Ledger With Mark'!H15&gt;=60),"A",IF(AND('[1]Ledger With Mark'!H15&gt;=52.5),"B+",IF(AND('[1]Ledger With Mark'!H15&gt;=45),"B",IF(AND('[1]Ledger With Mark'!H15&gt;=37.5),"C+",IF(AND('[1]Ledger With Mark'!H15&gt;=30),"C",IF(AND('[1]Ledger With Mark'!H15&gt;=22.5),"D+",IF(AND('[1]Ledger With Mark'!H15&gt;=15),"D",IF(AND('[1]Ledger With Mark'!H15&gt;=1),"E","N")))))))))</f>
        <v>C</v>
      </c>
      <c r="I13" s="7" t="str">
        <f>IF(AND('[1]Ledger With Mark'!I15&gt;=22.5),"A+",IF(AND('[1]Ledger With Mark'!I15&gt;=20),"A",IF(AND('[1]Ledger With Mark'!I15&gt;=17.5),"B+",IF(AND('[1]Ledger With Mark'!I15&gt;=15),"B",IF(AND('[1]Ledger With Mark'!I15&gt;=12.5),"C+",IF(AND('[1]Ledger With Mark'!I15&gt;=10),"C",IF(AND('[1]Ledger With Mark'!I15&gt;=7.5),"D+",IF(AND('[1]Ledger With Mark'!I15&gt;=5),"D",IF(AND('[1]Ledger With Mark'!I15&gt;=1),"E","N")))))))))</f>
        <v>A</v>
      </c>
      <c r="J13" s="7" t="str">
        <f>IF(AND('[1]Ledger With Mark'!J15&gt;=90),"A+",IF(AND('[1]Ledger With Mark'!J15&gt;=80),"A",IF(AND('[1]Ledger With Mark'!J15&gt;=70),"B+",IF(AND('[1]Ledger With Mark'!J15&gt;=60),"B",IF(AND('[1]Ledger With Mark'!J15&gt;=50),"C+",IF(AND('[1]Ledger With Mark'!J15&gt;=40),"C",IF(AND('[1]Ledger With Mark'!J15&gt;=30),"D+",IF(AND('[1]Ledger With Mark'!J15&gt;=20),"D",IF(AND('[1]Ledger With Mark'!J15&gt;=1),"E","N")))))))))</f>
        <v>C+</v>
      </c>
      <c r="K13" s="13">
        <f t="shared" si="0"/>
        <v>2.4</v>
      </c>
      <c r="L13" s="7" t="str">
        <f>IF(AND('[1]Ledger With Mark'!L15&gt;=67.5),"A+",IF(AND('[1]Ledger With Mark'!L15&gt;=60),"A",IF(AND('[1]Ledger With Mark'!L15&gt;=52.5),"B+",IF(AND('[1]Ledger With Mark'!L15&gt;=45),"B",IF(AND('[1]Ledger With Mark'!L15&gt;=37.5),"C+",IF(AND('[1]Ledger With Mark'!L15&gt;=30),"C",IF(AND('[1]Ledger With Mark'!L15&gt;=22.5),"D+",IF(AND('[1]Ledger With Mark'!L15&gt;=15),"D",IF(AND('[1]Ledger With Mark'!L15&gt;=1),"E","N")))))))))</f>
        <v>C</v>
      </c>
      <c r="M13" s="7" t="str">
        <f>IF(AND('[1]Ledger With Mark'!M15&gt;=22.5),"A+",IF(AND('[1]Ledger With Mark'!M15&gt;=20),"A",IF(AND('[1]Ledger With Mark'!M15&gt;=17.5),"B+",IF(AND('[1]Ledger With Mark'!M15&gt;=15),"B",IF(AND('[1]Ledger With Mark'!M15&gt;=12.5),"C+",IF(AND('[1]Ledger With Mark'!M15&gt;=10),"C",IF(AND('[1]Ledger With Mark'!M15&gt;=7.5),"D+",IF(AND('[1]Ledger With Mark'!M15&gt;=5),"D",IF(AND('[1]Ledger With Mark'!M15&gt;=1),"E","N")))))))))</f>
        <v>A</v>
      </c>
      <c r="N13" s="7" t="str">
        <f>IF(AND('[1]Ledger With Mark'!N15&gt;=90),"A+",IF(AND('[1]Ledger With Mark'!N15&gt;=80),"A",IF(AND('[1]Ledger With Mark'!N15&gt;=70),"B+",IF(AND('[1]Ledger With Mark'!N15&gt;=60),"B",IF(AND('[1]Ledger With Mark'!N15&gt;=50),"C+",IF(AND('[1]Ledger With Mark'!N15&gt;=40),"C",IF(AND('[1]Ledger With Mark'!N15&gt;=30),"D+",IF(AND('[1]Ledger With Mark'!N15&gt;=20),"D",IF(AND('[1]Ledger With Mark'!N15&gt;=1),"E","N")))))))))</f>
        <v>C+</v>
      </c>
      <c r="O13" s="13">
        <f t="shared" si="1"/>
        <v>2.4</v>
      </c>
      <c r="P13" s="7" t="str">
        <f>IF(AND('[1]Ledger With Mark'!P15&gt;=90),"A+",IF(AND('[1]Ledger With Mark'!P15&gt;=80),"A",IF(AND('[1]Ledger With Mark'!P15&gt;=70),"B+",IF(AND('[1]Ledger With Mark'!P15&gt;=60),"B",IF(AND('[1]Ledger With Mark'!P15&gt;=50),"C+",IF(AND('[1]Ledger With Mark'!P15&gt;=40),"C",IF(AND('[1]Ledger With Mark'!P15&gt;=30),"D+",IF(AND('[1]Ledger With Mark'!P15&gt;=20),"D",IF(AND('[1]Ledger With Mark'!P15&gt;=1),"E","N")))))))))</f>
        <v>C</v>
      </c>
      <c r="Q13" s="13">
        <f t="shared" si="2"/>
        <v>2</v>
      </c>
      <c r="R13" s="7" t="str">
        <f>IF(AND('[1]Ledger With Mark'!R15&gt;=67.5),"A+",IF(AND('[1]Ledger With Mark'!R15&gt;=60),"A",IF(AND('[1]Ledger With Mark'!R15&gt;=52.5),"B+",IF(AND('[1]Ledger With Mark'!R15&gt;=45),"B",IF(AND('[1]Ledger With Mark'!R15&gt;=37.5),"C+",IF(AND('[1]Ledger With Mark'!R15&gt;=30),"C",IF(AND('[1]Ledger With Mark'!R15&gt;=22.5),"D+",IF(AND('[1]Ledger With Mark'!R15&gt;=15),"D",IF(AND('[1]Ledger With Mark'!R15&gt;=1),"E","N")))))))))</f>
        <v>B+</v>
      </c>
      <c r="S13" s="7" t="str">
        <f>IF(AND('[1]Ledger With Mark'!S15&gt;=22.5),"A+",IF(AND('[1]Ledger With Mark'!S15&gt;=20),"A",IF(AND('[1]Ledger With Mark'!S15&gt;=17.5),"B+",IF(AND('[1]Ledger With Mark'!S15&gt;=15),"B",IF(AND('[1]Ledger With Mark'!S15&gt;=12.5),"C+",IF(AND('[1]Ledger With Mark'!S15&gt;=10),"C",IF(AND('[1]Ledger With Mark'!S15&gt;=7.5),"D+",IF(AND('[1]Ledger With Mark'!S15&gt;=5),"D",IF(AND('[1]Ledger With Mark'!S15&gt;=1),"E","N")))))))))</f>
        <v>A</v>
      </c>
      <c r="T13" s="7" t="str">
        <f>IF(AND('[1]Ledger With Mark'!T15&gt;=90),"A+",IF(AND('[1]Ledger With Mark'!T15&gt;=80),"A",IF(AND('[1]Ledger With Mark'!T15&gt;=70),"B+",IF(AND('[1]Ledger With Mark'!T15&gt;=60),"B",IF(AND('[1]Ledger With Mark'!T15&gt;=50),"C+",IF(AND('[1]Ledger With Mark'!T15&gt;=40),"C",IF(AND('[1]Ledger With Mark'!T15&gt;=30),"D+",IF(AND('[1]Ledger With Mark'!T15&gt;=20),"D",IF(AND('[1]Ledger With Mark'!T15&gt;=1),"E","N")))))))))</f>
        <v>B+</v>
      </c>
      <c r="U13" s="13">
        <f t="shared" si="3"/>
        <v>3.2</v>
      </c>
      <c r="V13" s="7" t="str">
        <f>IF(AND('[1]Ledger With Mark'!V15&gt;=67.5),"A+",IF(AND('[1]Ledger With Mark'!V15&gt;=60),"A",IF(AND('[1]Ledger With Mark'!V15&gt;=52.5),"B+",IF(AND('[1]Ledger With Mark'!V15&gt;=45),"B",IF(AND('[1]Ledger With Mark'!V15&gt;=37.5),"C+",IF(AND('[1]Ledger With Mark'!V15&gt;=30),"C",IF(AND('[1]Ledger With Mark'!V15&gt;=22.5),"D+",IF(AND('[1]Ledger With Mark'!V15&gt;=15),"D",IF(AND('[1]Ledger With Mark'!V15&gt;=1),"E","N")))))))))</f>
        <v>A</v>
      </c>
      <c r="W13" s="7" t="str">
        <f>IF(AND('[1]Ledger With Mark'!W15&gt;=22.5),"A+",IF(AND('[1]Ledger With Mark'!W15&gt;=20),"A",IF(AND('[1]Ledger With Mark'!W15&gt;=17.5),"B+",IF(AND('[1]Ledger With Mark'!W15&gt;=15),"B",IF(AND('[1]Ledger With Mark'!W15&gt;=12.5),"C+",IF(AND('[1]Ledger With Mark'!W15&gt;=10),"C",IF(AND('[1]Ledger With Mark'!W15&gt;=7.5),"D+",IF(AND('[1]Ledger With Mark'!W15&gt;=5),"D",IF(AND('[1]Ledger With Mark'!W15&gt;=1),"E","N")))))))))</f>
        <v>A</v>
      </c>
      <c r="X13" s="7" t="str">
        <f>IF(AND('[1]Ledger With Mark'!X15&gt;=90),"A+",IF(AND('[1]Ledger With Mark'!X15&gt;=80),"A",IF(AND('[1]Ledger With Mark'!X15&gt;=70),"B+",IF(AND('[1]Ledger With Mark'!X15&gt;=60),"B",IF(AND('[1]Ledger With Mark'!X15&gt;=50),"C+",IF(AND('[1]Ledger With Mark'!X15&gt;=40),"C",IF(AND('[1]Ledger With Mark'!X15&gt;=30),"D+",IF(AND('[1]Ledger With Mark'!X15&gt;=20),"D",IF(AND('[1]Ledger With Mark'!X15&gt;=1),"E","N")))))))))</f>
        <v>A</v>
      </c>
      <c r="Y13" s="13">
        <f t="shared" si="4"/>
        <v>3.6</v>
      </c>
      <c r="Z13" s="7" t="str">
        <f>IF(AND('[1]Ledger With Mark'!Z15&gt;=27),"A+",IF(AND('[1]Ledger With Mark'!Z15&gt;=24),"A",IF(AND('[1]Ledger With Mark'!Z15&gt;=21),"B+",IF(AND('[1]Ledger With Mark'!Z15&gt;=18),"B",IF(AND('[1]Ledger With Mark'!Z15&gt;=15),"C+",IF(AND('[1]Ledger With Mark'!Z15&gt;=12),"C",IF(AND('[1]Ledger With Mark'!Z15&gt;=9),"D+",IF(AND('[1]Ledger With Mark'!Z15&gt;=6),"D",IF(AND('[1]Ledger With Mark'!Z15&gt;=1),"E","N")))))))))</f>
        <v>B</v>
      </c>
      <c r="AA13" s="7" t="str">
        <f>IF(AND('[1]Ledger With Mark'!AA15&gt;=18),"A+",IF(AND('[1]Ledger With Mark'!AA15&gt;=16),"A",IF(AND('[1]Ledger With Mark'!AA15&gt;=14),"B+",IF(AND('[1]Ledger With Mark'!AA15&gt;=12),"B",IF(AND('[1]Ledger With Mark'!AA15&gt;=10),"C+",IF(AND('[1]Ledger With Mark'!AA15&gt;=8),"C",IF(AND('[1]Ledger With Mark'!AA15&gt;=6),"D+",IF(AND('[1]Ledger With Mark'!AA15&gt;=4),"D",IF(AND('[1]Ledger With Mark'!AA15&gt;=1),"E","N")))))))))</f>
        <v>A</v>
      </c>
      <c r="AB13" s="7" t="str">
        <f>IF(AND('[1]Ledger With Mark'!AB15&gt;=45),"A+",IF(AND('[1]Ledger With Mark'!AB15&gt;=40),"A",IF(AND('[1]Ledger With Mark'!AB15&gt;=35),"B+",IF(AND('[1]Ledger With Mark'!AB15&gt;=30),"B",IF(AND('[1]Ledger With Mark'!AB15&gt;=25),"C+",IF(AND('[1]Ledger With Mark'!AB15&gt;=20),"C",IF(AND('[1]Ledger With Mark'!AB15&gt;=15),"D+",IF(AND('[1]Ledger With Mark'!AB15&gt;=10),"D",IF(AND('[1]Ledger With Mark'!AB15&gt;=1),"E","N")))))))))</f>
        <v>B+</v>
      </c>
      <c r="AC13" s="13">
        <f t="shared" si="5"/>
        <v>1.6</v>
      </c>
      <c r="AD13" s="7" t="str">
        <f>IF(AND('[1]Ledger With Mark'!AD15&gt;=22.5),"A+",IF(AND('[1]Ledger With Mark'!AD15&gt;=20),"A",IF(AND('[1]Ledger With Mark'!AD15&gt;=17.5),"B+",IF(AND('[1]Ledger With Mark'!AD15&gt;=15),"B",IF(AND('[1]Ledger With Mark'!AD15&gt;=12.5),"C+",IF(AND('[1]Ledger With Mark'!AD15&gt;=10),"C",IF(AND('[1]Ledger With Mark'!AD15&gt;=7.5),"D+",IF(AND('[1]Ledger With Mark'!AD15&gt;=5),"D",IF(AND('[1]Ledger With Mark'!AD15&gt;=1),"E","N")))))))))</f>
        <v>A</v>
      </c>
      <c r="AE13" s="7" t="str">
        <f>IF(AND('[1]Ledger With Mark'!AE15&gt;=22.5),"A+",IF(AND('[1]Ledger With Mark'!AE15&gt;=20),"A",IF(AND('[1]Ledger With Mark'!AE15&gt;=17.5),"B+",IF(AND('[1]Ledger With Mark'!AE15&gt;=15),"B",IF(AND('[1]Ledger With Mark'!AE15&gt;=12.5),"C+",IF(AND('[1]Ledger With Mark'!AE15&gt;=10),"C",IF(AND('[1]Ledger With Mark'!AE15&gt;=7.5),"D+",IF(AND('[1]Ledger With Mark'!AE15&gt;=5),"D",IF(AND('[1]Ledger With Mark'!AE15&gt;=1),"E","N")))))))))</f>
        <v>A</v>
      </c>
      <c r="AF13" s="7" t="str">
        <f>IF(AND('[1]Ledger With Mark'!AF15&gt;=45),"A+",IF(AND('[1]Ledger With Mark'!AF15&gt;=40),"A",IF(AND('[1]Ledger With Mark'!AF15&gt;=35),"B+",IF(AND('[1]Ledger With Mark'!AF15&gt;=30),"B",IF(AND('[1]Ledger With Mark'!AF15&gt;=25),"C+",IF(AND('[1]Ledger With Mark'!AF15&gt;=20),"C",IF(AND('[1]Ledger With Mark'!AF15&gt;=15),"D+",IF(AND('[1]Ledger With Mark'!AF15&gt;=10),"D",IF(AND('[1]Ledger With Mark'!AF15&gt;=1),"E","N")))))))))</f>
        <v>A</v>
      </c>
      <c r="AG13" s="13">
        <f t="shared" si="6"/>
        <v>1.8</v>
      </c>
      <c r="AH13" s="7" t="str">
        <f>IF(AND('[1]Ledger With Mark'!AH15&gt;=45),"A+",IF(AND('[1]Ledger With Mark'!AH15&gt;=40),"A",IF(AND('[1]Ledger With Mark'!AH15&gt;=35),"B+",IF(AND('[1]Ledger With Mark'!AH15&gt;=30),"B",IF(AND('[1]Ledger With Mark'!AH15&gt;=25),"C+",IF(AND('[1]Ledger With Mark'!AH15&gt;=20),"C",IF(AND('[1]Ledger With Mark'!AH15&gt;=15),"D+",IF(AND('[1]Ledger With Mark'!AH15&gt;=10),"D",IF(AND('[1]Ledger With Mark'!AH15&gt;=1),"E","N")))))))))</f>
        <v>B</v>
      </c>
      <c r="AI13" s="7" t="str">
        <f>IF(AND('[1]Ledger With Mark'!AI15&gt;=45),"A+",IF(AND('[1]Ledger With Mark'!AI15&gt;=40),"A",IF(AND('[1]Ledger With Mark'!AI15&gt;=35),"B+",IF(AND('[1]Ledger With Mark'!AI15&gt;=30),"B",IF(AND('[1]Ledger With Mark'!AI15&gt;=25),"C+",IF(AND('[1]Ledger With Mark'!AI15&gt;=20),"C",IF(AND('[1]Ledger With Mark'!AI15&gt;=15),"D+",IF(AND('[1]Ledger With Mark'!AI15&gt;=10),"D",IF(AND('[1]Ledger With Mark'!AI15&gt;=1),"E","N")))))))))</f>
        <v>B+</v>
      </c>
      <c r="AJ13" s="7" t="str">
        <f>IF(AND('[1]Ledger With Mark'!AJ15&gt;=90),"A+",IF(AND('[1]Ledger With Mark'!AJ15&gt;=80),"A",IF(AND('[1]Ledger With Mark'!AJ15&gt;=70),"B+",IF(AND('[1]Ledger With Mark'!AJ15&gt;=60),"B",IF(AND('[1]Ledger With Mark'!AJ15&gt;=50),"C+",IF(AND('[1]Ledger With Mark'!AJ15&gt;=40),"C",IF(AND('[1]Ledger With Mark'!AJ15&gt;=30),"D+",IF(AND('[1]Ledger With Mark'!AJ15&gt;=20),"D",IF(AND('[1]Ledger With Mark'!AJ15&gt;=1),"E","N")))))))))</f>
        <v>B</v>
      </c>
      <c r="AK13" s="13">
        <f t="shared" si="7"/>
        <v>2.8</v>
      </c>
      <c r="AL13" s="7" t="str">
        <f>IF(AND('[1]Ledger With Mark'!AL15&gt;=45),"A+",IF(AND('[1]Ledger With Mark'!AL15&gt;=40),"A",IF(AND('[1]Ledger With Mark'!AL15&gt;=35),"B+",IF(AND('[1]Ledger With Mark'!AL15&gt;=30),"B",IF(AND('[1]Ledger With Mark'!AL15&gt;=25),"C+",IF(AND('[1]Ledger With Mark'!AL15&gt;=20),"C",IF(AND('[1]Ledger With Mark'!AL15&gt;=15),"D+",IF(AND('[1]Ledger With Mark'!AL15&gt;=10),"D",IF(AND('[1]Ledger With Mark'!AL15&gt;=1),"E","N")))))))))</f>
        <v>C+</v>
      </c>
      <c r="AM13" s="7" t="str">
        <f>IF(AND('[1]Ledger With Mark'!AM15&gt;=45),"A+",IF(AND('[1]Ledger With Mark'!AM15&gt;=40),"A",IF(AND('[1]Ledger With Mark'!AM15&gt;=35),"B+",IF(AND('[1]Ledger With Mark'!AM15&gt;=30),"B",IF(AND('[1]Ledger With Mark'!AM15&gt;=25),"C+",IF(AND('[1]Ledger With Mark'!AM15&gt;=20),"C",IF(AND('[1]Ledger With Mark'!AM15&gt;=15),"D+",IF(AND('[1]Ledger With Mark'!AM15&gt;=10),"D",IF(AND('[1]Ledger With Mark'!AM15&gt;=1),"E","N")))))))))</f>
        <v>B</v>
      </c>
      <c r="AN13" s="7" t="str">
        <f>IF(AND('[1]Ledger With Mark'!AN15&gt;=90),"A+",IF(AND('[1]Ledger With Mark'!AN15&gt;=80),"A",IF(AND('[1]Ledger With Mark'!AN15&gt;=70),"B+",IF(AND('[1]Ledger With Mark'!AN15&gt;=60),"B",IF(AND('[1]Ledger With Mark'!AN15&gt;=50),"C+",IF(AND('[1]Ledger With Mark'!AN15&gt;=40),"C",IF(AND('[1]Ledger With Mark'!AN15&gt;=30),"D+",IF(AND('[1]Ledger With Mark'!AN15&gt;=20),"D",IF(AND('[1]Ledger With Mark'!AN15&gt;=1),"E","N")))))))))</f>
        <v>C+</v>
      </c>
      <c r="AO13" s="13">
        <f t="shared" si="8"/>
        <v>2.4</v>
      </c>
      <c r="AP13" s="14">
        <f t="shared" si="9"/>
        <v>2.7749999999999999</v>
      </c>
      <c r="AQ13" s="7"/>
      <c r="AR13" s="15" t="s">
        <v>20</v>
      </c>
      <c r="BB13" s="17">
        <v>12</v>
      </c>
    </row>
    <row r="14" spans="1:57" ht="15">
      <c r="A14" s="7">
        <f>'[1]Ledger With Mark'!A16</f>
        <v>13</v>
      </c>
      <c r="B14" s="8">
        <f>'[1]Ledger With Mark'!B16</f>
        <v>752013</v>
      </c>
      <c r="C14" s="9" t="str">
        <f>'[1]Ledger With Mark'!C16</f>
        <v>RABINA PUN</v>
      </c>
      <c r="D14" s="10" t="str">
        <f>'[1]Ledger With Mark'!D16</f>
        <v>2063/09/17</v>
      </c>
      <c r="E14" s="11" t="str">
        <f>'[1]Ledger With Mark'!E16</f>
        <v>KHATAK PUN</v>
      </c>
      <c r="F14" s="11" t="str">
        <f>'[1]Ledger With Mark'!F16</f>
        <v>AMAR PUN</v>
      </c>
      <c r="G14" s="12" t="str">
        <f>'[1]Ledger With Mark'!G16</f>
        <v>BHUME 1 RUKUM EAST</v>
      </c>
      <c r="H14" s="7" t="str">
        <f>IF(AND('[1]Ledger With Mark'!H16&gt;=67.5),"A+",IF(AND('[1]Ledger With Mark'!H16&gt;=60),"A",IF(AND('[1]Ledger With Mark'!H16&gt;=52.5),"B+",IF(AND('[1]Ledger With Mark'!H16&gt;=45),"B",IF(AND('[1]Ledger With Mark'!H16&gt;=37.5),"C+",IF(AND('[1]Ledger With Mark'!H16&gt;=30),"C",IF(AND('[1]Ledger With Mark'!H16&gt;=22.5),"D+",IF(AND('[1]Ledger With Mark'!H16&gt;=15),"D",IF(AND('[1]Ledger With Mark'!H16&gt;=1),"E","N")))))))))</f>
        <v>C</v>
      </c>
      <c r="I14" s="7" t="str">
        <f>IF(AND('[1]Ledger With Mark'!I16&gt;=22.5),"A+",IF(AND('[1]Ledger With Mark'!I16&gt;=20),"A",IF(AND('[1]Ledger With Mark'!I16&gt;=17.5),"B+",IF(AND('[1]Ledger With Mark'!I16&gt;=15),"B",IF(AND('[1]Ledger With Mark'!I16&gt;=12.5),"C+",IF(AND('[1]Ledger With Mark'!I16&gt;=10),"C",IF(AND('[1]Ledger With Mark'!I16&gt;=7.5),"D+",IF(AND('[1]Ledger With Mark'!I16&gt;=5),"D",IF(AND('[1]Ledger With Mark'!I16&gt;=1),"E","N")))))))))</f>
        <v>A</v>
      </c>
      <c r="J14" s="7" t="str">
        <f>IF(AND('[1]Ledger With Mark'!J16&gt;=90),"A+",IF(AND('[1]Ledger With Mark'!J16&gt;=80),"A",IF(AND('[1]Ledger With Mark'!J16&gt;=70),"B+",IF(AND('[1]Ledger With Mark'!J16&gt;=60),"B",IF(AND('[1]Ledger With Mark'!J16&gt;=50),"C+",IF(AND('[1]Ledger With Mark'!J16&gt;=40),"C",IF(AND('[1]Ledger With Mark'!J16&gt;=30),"D+",IF(AND('[1]Ledger With Mark'!J16&gt;=20),"D",IF(AND('[1]Ledger With Mark'!J16&gt;=1),"E","N")))))))))</f>
        <v>C+</v>
      </c>
      <c r="K14" s="13">
        <f t="shared" si="0"/>
        <v>2.4</v>
      </c>
      <c r="L14" s="7" t="str">
        <f>IF(AND('[1]Ledger With Mark'!L16&gt;=67.5),"A+",IF(AND('[1]Ledger With Mark'!L16&gt;=60),"A",IF(AND('[1]Ledger With Mark'!L16&gt;=52.5),"B+",IF(AND('[1]Ledger With Mark'!L16&gt;=45),"B",IF(AND('[1]Ledger With Mark'!L16&gt;=37.5),"C+",IF(AND('[1]Ledger With Mark'!L16&gt;=30),"C",IF(AND('[1]Ledger With Mark'!L16&gt;=22.5),"D+",IF(AND('[1]Ledger With Mark'!L16&gt;=15),"D",IF(AND('[1]Ledger With Mark'!L16&gt;=1),"E","N")))))))))</f>
        <v>C</v>
      </c>
      <c r="M14" s="7" t="str">
        <f>IF(AND('[1]Ledger With Mark'!M16&gt;=22.5),"A+",IF(AND('[1]Ledger With Mark'!M16&gt;=20),"A",IF(AND('[1]Ledger With Mark'!M16&gt;=17.5),"B+",IF(AND('[1]Ledger With Mark'!M16&gt;=15),"B",IF(AND('[1]Ledger With Mark'!M16&gt;=12.5),"C+",IF(AND('[1]Ledger With Mark'!M16&gt;=10),"C",IF(AND('[1]Ledger With Mark'!M16&gt;=7.5),"D+",IF(AND('[1]Ledger With Mark'!M16&gt;=5),"D",IF(AND('[1]Ledger With Mark'!M16&gt;=1),"E","N")))))))))</f>
        <v>A</v>
      </c>
      <c r="N14" s="7" t="str">
        <f>IF(AND('[1]Ledger With Mark'!N16&gt;=90),"A+",IF(AND('[1]Ledger With Mark'!N16&gt;=80),"A",IF(AND('[1]Ledger With Mark'!N16&gt;=70),"B+",IF(AND('[1]Ledger With Mark'!N16&gt;=60),"B",IF(AND('[1]Ledger With Mark'!N16&gt;=50),"C+",IF(AND('[1]Ledger With Mark'!N16&gt;=40),"C",IF(AND('[1]Ledger With Mark'!N16&gt;=30),"D+",IF(AND('[1]Ledger With Mark'!N16&gt;=20),"D",IF(AND('[1]Ledger With Mark'!N16&gt;=1),"E","N")))))))))</f>
        <v>C+</v>
      </c>
      <c r="O14" s="13">
        <f t="shared" si="1"/>
        <v>2.4</v>
      </c>
      <c r="P14" s="7" t="str">
        <f>IF(AND('[1]Ledger With Mark'!P16&gt;=90),"A+",IF(AND('[1]Ledger With Mark'!P16&gt;=80),"A",IF(AND('[1]Ledger With Mark'!P16&gt;=70),"B+",IF(AND('[1]Ledger With Mark'!P16&gt;=60),"B",IF(AND('[1]Ledger With Mark'!P16&gt;=50),"C+",IF(AND('[1]Ledger With Mark'!P16&gt;=40),"C",IF(AND('[1]Ledger With Mark'!P16&gt;=30),"D+",IF(AND('[1]Ledger With Mark'!P16&gt;=20),"D",IF(AND('[1]Ledger With Mark'!P16&gt;=1),"E","N")))))))))</f>
        <v>C</v>
      </c>
      <c r="Q14" s="13">
        <f t="shared" si="2"/>
        <v>2</v>
      </c>
      <c r="R14" s="7" t="str">
        <f>IF(AND('[1]Ledger With Mark'!R16&gt;=67.5),"A+",IF(AND('[1]Ledger With Mark'!R16&gt;=60),"A",IF(AND('[1]Ledger With Mark'!R16&gt;=52.5),"B+",IF(AND('[1]Ledger With Mark'!R16&gt;=45),"B",IF(AND('[1]Ledger With Mark'!R16&gt;=37.5),"C+",IF(AND('[1]Ledger With Mark'!R16&gt;=30),"C",IF(AND('[1]Ledger With Mark'!R16&gt;=22.5),"D+",IF(AND('[1]Ledger With Mark'!R16&gt;=15),"D",IF(AND('[1]Ledger With Mark'!R16&gt;=1),"E","N")))))))))</f>
        <v>C+</v>
      </c>
      <c r="S14" s="7" t="str">
        <f>IF(AND('[1]Ledger With Mark'!S16&gt;=22.5),"A+",IF(AND('[1]Ledger With Mark'!S16&gt;=20),"A",IF(AND('[1]Ledger With Mark'!S16&gt;=17.5),"B+",IF(AND('[1]Ledger With Mark'!S16&gt;=15),"B",IF(AND('[1]Ledger With Mark'!S16&gt;=12.5),"C+",IF(AND('[1]Ledger With Mark'!S16&gt;=10),"C",IF(AND('[1]Ledger With Mark'!S16&gt;=7.5),"D+",IF(AND('[1]Ledger With Mark'!S16&gt;=5),"D",IF(AND('[1]Ledger With Mark'!S16&gt;=1),"E","N")))))))))</f>
        <v>A</v>
      </c>
      <c r="T14" s="7" t="str">
        <f>IF(AND('[1]Ledger With Mark'!T16&gt;=90),"A+",IF(AND('[1]Ledger With Mark'!T16&gt;=80),"A",IF(AND('[1]Ledger With Mark'!T16&gt;=70),"B+",IF(AND('[1]Ledger With Mark'!T16&gt;=60),"B",IF(AND('[1]Ledger With Mark'!T16&gt;=50),"C+",IF(AND('[1]Ledger With Mark'!T16&gt;=40),"C",IF(AND('[1]Ledger With Mark'!T16&gt;=30),"D+",IF(AND('[1]Ledger With Mark'!T16&gt;=20),"D",IF(AND('[1]Ledger With Mark'!T16&gt;=1),"E","N")))))))))</f>
        <v>C+</v>
      </c>
      <c r="U14" s="13">
        <f t="shared" si="3"/>
        <v>2.4</v>
      </c>
      <c r="V14" s="7" t="str">
        <f>IF(AND('[1]Ledger With Mark'!V16&gt;=67.5),"A+",IF(AND('[1]Ledger With Mark'!V16&gt;=60),"A",IF(AND('[1]Ledger With Mark'!V16&gt;=52.5),"B+",IF(AND('[1]Ledger With Mark'!V16&gt;=45),"B",IF(AND('[1]Ledger With Mark'!V16&gt;=37.5),"C+",IF(AND('[1]Ledger With Mark'!V16&gt;=30),"C",IF(AND('[1]Ledger With Mark'!V16&gt;=22.5),"D+",IF(AND('[1]Ledger With Mark'!V16&gt;=15),"D",IF(AND('[1]Ledger With Mark'!V16&gt;=1),"E","N")))))))))</f>
        <v>C</v>
      </c>
      <c r="W14" s="7" t="str">
        <f>IF(AND('[1]Ledger With Mark'!W16&gt;=22.5),"A+",IF(AND('[1]Ledger With Mark'!W16&gt;=20),"A",IF(AND('[1]Ledger With Mark'!W16&gt;=17.5),"B+",IF(AND('[1]Ledger With Mark'!W16&gt;=15),"B",IF(AND('[1]Ledger With Mark'!W16&gt;=12.5),"C+",IF(AND('[1]Ledger With Mark'!W16&gt;=10),"C",IF(AND('[1]Ledger With Mark'!W16&gt;=7.5),"D+",IF(AND('[1]Ledger With Mark'!W16&gt;=5),"D",IF(AND('[1]Ledger With Mark'!W16&gt;=1),"E","N")))))))))</f>
        <v>A</v>
      </c>
      <c r="X14" s="7" t="str">
        <f>IF(AND('[1]Ledger With Mark'!X16&gt;=90),"A+",IF(AND('[1]Ledger With Mark'!X16&gt;=80),"A",IF(AND('[1]Ledger With Mark'!X16&gt;=70),"B+",IF(AND('[1]Ledger With Mark'!X16&gt;=60),"B",IF(AND('[1]Ledger With Mark'!X16&gt;=50),"C+",IF(AND('[1]Ledger With Mark'!X16&gt;=40),"C",IF(AND('[1]Ledger With Mark'!X16&gt;=30),"D+",IF(AND('[1]Ledger With Mark'!X16&gt;=20),"D",IF(AND('[1]Ledger With Mark'!X16&gt;=1),"E","N")))))))))</f>
        <v>C+</v>
      </c>
      <c r="Y14" s="13">
        <f t="shared" si="4"/>
        <v>2.4</v>
      </c>
      <c r="Z14" s="7" t="str">
        <f>IF(AND('[1]Ledger With Mark'!Z16&gt;=27),"A+",IF(AND('[1]Ledger With Mark'!Z16&gt;=24),"A",IF(AND('[1]Ledger With Mark'!Z16&gt;=21),"B+",IF(AND('[1]Ledger With Mark'!Z16&gt;=18),"B",IF(AND('[1]Ledger With Mark'!Z16&gt;=15),"C+",IF(AND('[1]Ledger With Mark'!Z16&gt;=12),"C",IF(AND('[1]Ledger With Mark'!Z16&gt;=9),"D+",IF(AND('[1]Ledger With Mark'!Z16&gt;=6),"D",IF(AND('[1]Ledger With Mark'!Z16&gt;=1),"E","N")))))))))</f>
        <v>C+</v>
      </c>
      <c r="AA14" s="7" t="str">
        <f>IF(AND('[1]Ledger With Mark'!AA16&gt;=18),"A+",IF(AND('[1]Ledger With Mark'!AA16&gt;=16),"A",IF(AND('[1]Ledger With Mark'!AA16&gt;=14),"B+",IF(AND('[1]Ledger With Mark'!AA16&gt;=12),"B",IF(AND('[1]Ledger With Mark'!AA16&gt;=10),"C+",IF(AND('[1]Ledger With Mark'!AA16&gt;=8),"C",IF(AND('[1]Ledger With Mark'!AA16&gt;=6),"D+",IF(AND('[1]Ledger With Mark'!AA16&gt;=4),"D",IF(AND('[1]Ledger With Mark'!AA16&gt;=1),"E","N")))))))))</f>
        <v>B+</v>
      </c>
      <c r="AB14" s="7" t="str">
        <f>IF(AND('[1]Ledger With Mark'!AB16&gt;=45),"A+",IF(AND('[1]Ledger With Mark'!AB16&gt;=40),"A",IF(AND('[1]Ledger With Mark'!AB16&gt;=35),"B+",IF(AND('[1]Ledger With Mark'!AB16&gt;=30),"B",IF(AND('[1]Ledger With Mark'!AB16&gt;=25),"C+",IF(AND('[1]Ledger With Mark'!AB16&gt;=20),"C",IF(AND('[1]Ledger With Mark'!AB16&gt;=15),"D+",IF(AND('[1]Ledger With Mark'!AB16&gt;=10),"D",IF(AND('[1]Ledger With Mark'!AB16&gt;=1),"E","N")))))))))</f>
        <v>B</v>
      </c>
      <c r="AC14" s="13">
        <f t="shared" si="5"/>
        <v>1.4</v>
      </c>
      <c r="AD14" s="7" t="str">
        <f>IF(AND('[1]Ledger With Mark'!AD16&gt;=22.5),"A+",IF(AND('[1]Ledger With Mark'!AD16&gt;=20),"A",IF(AND('[1]Ledger With Mark'!AD16&gt;=17.5),"B+",IF(AND('[1]Ledger With Mark'!AD16&gt;=15),"B",IF(AND('[1]Ledger With Mark'!AD16&gt;=12.5),"C+",IF(AND('[1]Ledger With Mark'!AD16&gt;=10),"C",IF(AND('[1]Ledger With Mark'!AD16&gt;=7.5),"D+",IF(AND('[1]Ledger With Mark'!AD16&gt;=5),"D",IF(AND('[1]Ledger With Mark'!AD16&gt;=1),"E","N")))))))))</f>
        <v>B+</v>
      </c>
      <c r="AE14" s="7" t="str">
        <f>IF(AND('[1]Ledger With Mark'!AE16&gt;=22.5),"A+",IF(AND('[1]Ledger With Mark'!AE16&gt;=20),"A",IF(AND('[1]Ledger With Mark'!AE16&gt;=17.5),"B+",IF(AND('[1]Ledger With Mark'!AE16&gt;=15),"B",IF(AND('[1]Ledger With Mark'!AE16&gt;=12.5),"C+",IF(AND('[1]Ledger With Mark'!AE16&gt;=10),"C",IF(AND('[1]Ledger With Mark'!AE16&gt;=7.5),"D+",IF(AND('[1]Ledger With Mark'!AE16&gt;=5),"D",IF(AND('[1]Ledger With Mark'!AE16&gt;=1),"E","N")))))))))</f>
        <v>A</v>
      </c>
      <c r="AF14" s="7" t="str">
        <f>IF(AND('[1]Ledger With Mark'!AF16&gt;=45),"A+",IF(AND('[1]Ledger With Mark'!AF16&gt;=40),"A",IF(AND('[1]Ledger With Mark'!AF16&gt;=35),"B+",IF(AND('[1]Ledger With Mark'!AF16&gt;=30),"B",IF(AND('[1]Ledger With Mark'!AF16&gt;=25),"C+",IF(AND('[1]Ledger With Mark'!AF16&gt;=20),"C",IF(AND('[1]Ledger With Mark'!AF16&gt;=15),"D+",IF(AND('[1]Ledger With Mark'!AF16&gt;=10),"D",IF(AND('[1]Ledger With Mark'!AF16&gt;=1),"E","N")))))))))</f>
        <v>B+</v>
      </c>
      <c r="AG14" s="13">
        <f t="shared" si="6"/>
        <v>1.6</v>
      </c>
      <c r="AH14" s="7" t="str">
        <f>IF(AND('[1]Ledger With Mark'!AH16&gt;=45),"A+",IF(AND('[1]Ledger With Mark'!AH16&gt;=40),"A",IF(AND('[1]Ledger With Mark'!AH16&gt;=35),"B+",IF(AND('[1]Ledger With Mark'!AH16&gt;=30),"B",IF(AND('[1]Ledger With Mark'!AH16&gt;=25),"C+",IF(AND('[1]Ledger With Mark'!AH16&gt;=20),"C",IF(AND('[1]Ledger With Mark'!AH16&gt;=15),"D+",IF(AND('[1]Ledger With Mark'!AH16&gt;=10),"D",IF(AND('[1]Ledger With Mark'!AH16&gt;=1),"E","N")))))))))</f>
        <v>C+</v>
      </c>
      <c r="AI14" s="7" t="str">
        <f>IF(AND('[1]Ledger With Mark'!AI16&gt;=45),"A+",IF(AND('[1]Ledger With Mark'!AI16&gt;=40),"A",IF(AND('[1]Ledger With Mark'!AI16&gt;=35),"B+",IF(AND('[1]Ledger With Mark'!AI16&gt;=30),"B",IF(AND('[1]Ledger With Mark'!AI16&gt;=25),"C+",IF(AND('[1]Ledger With Mark'!AI16&gt;=20),"C",IF(AND('[1]Ledger With Mark'!AI16&gt;=15),"D+",IF(AND('[1]Ledger With Mark'!AI16&gt;=10),"D",IF(AND('[1]Ledger With Mark'!AI16&gt;=1),"E","N")))))))))</f>
        <v>B</v>
      </c>
      <c r="AJ14" s="7" t="str">
        <f>IF(AND('[1]Ledger With Mark'!AJ16&gt;=90),"A+",IF(AND('[1]Ledger With Mark'!AJ16&gt;=80),"A",IF(AND('[1]Ledger With Mark'!AJ16&gt;=70),"B+",IF(AND('[1]Ledger With Mark'!AJ16&gt;=60),"B",IF(AND('[1]Ledger With Mark'!AJ16&gt;=50),"C+",IF(AND('[1]Ledger With Mark'!AJ16&gt;=40),"C",IF(AND('[1]Ledger With Mark'!AJ16&gt;=30),"D+",IF(AND('[1]Ledger With Mark'!AJ16&gt;=20),"D",IF(AND('[1]Ledger With Mark'!AJ16&gt;=1),"E","N")))))))))</f>
        <v>C+</v>
      </c>
      <c r="AK14" s="13">
        <f t="shared" si="7"/>
        <v>2.4</v>
      </c>
      <c r="AL14" s="7" t="str">
        <f>IF(AND('[1]Ledger With Mark'!AL16&gt;=45),"A+",IF(AND('[1]Ledger With Mark'!AL16&gt;=40),"A",IF(AND('[1]Ledger With Mark'!AL16&gt;=35),"B+",IF(AND('[1]Ledger With Mark'!AL16&gt;=30),"B",IF(AND('[1]Ledger With Mark'!AL16&gt;=25),"C+",IF(AND('[1]Ledger With Mark'!AL16&gt;=20),"C",IF(AND('[1]Ledger With Mark'!AL16&gt;=15),"D+",IF(AND('[1]Ledger With Mark'!AL16&gt;=10),"D",IF(AND('[1]Ledger With Mark'!AL16&gt;=1),"E","N")))))))))</f>
        <v>B</v>
      </c>
      <c r="AM14" s="7" t="str">
        <f>IF(AND('[1]Ledger With Mark'!AM16&gt;=45),"A+",IF(AND('[1]Ledger With Mark'!AM16&gt;=40),"A",IF(AND('[1]Ledger With Mark'!AM16&gt;=35),"B+",IF(AND('[1]Ledger With Mark'!AM16&gt;=30),"B",IF(AND('[1]Ledger With Mark'!AM16&gt;=25),"C+",IF(AND('[1]Ledger With Mark'!AM16&gt;=20),"C",IF(AND('[1]Ledger With Mark'!AM16&gt;=15),"D+",IF(AND('[1]Ledger With Mark'!AM16&gt;=10),"D",IF(AND('[1]Ledger With Mark'!AM16&gt;=1),"E","N")))))))))</f>
        <v>B</v>
      </c>
      <c r="AN14" s="7" t="str">
        <f>IF(AND('[1]Ledger With Mark'!AN16&gt;=90),"A+",IF(AND('[1]Ledger With Mark'!AN16&gt;=80),"A",IF(AND('[1]Ledger With Mark'!AN16&gt;=70),"B+",IF(AND('[1]Ledger With Mark'!AN16&gt;=60),"B",IF(AND('[1]Ledger With Mark'!AN16&gt;=50),"C+",IF(AND('[1]Ledger With Mark'!AN16&gt;=40),"C",IF(AND('[1]Ledger With Mark'!AN16&gt;=30),"D+",IF(AND('[1]Ledger With Mark'!AN16&gt;=20),"D",IF(AND('[1]Ledger With Mark'!AN16&gt;=1),"E","N")))))))))</f>
        <v>B</v>
      </c>
      <c r="AO14" s="13">
        <f t="shared" si="8"/>
        <v>2.8</v>
      </c>
      <c r="AP14" s="14">
        <f t="shared" si="9"/>
        <v>2.4750000000000001</v>
      </c>
      <c r="AQ14" s="7"/>
      <c r="AR14" s="15" t="s">
        <v>20</v>
      </c>
      <c r="BB14" s="17">
        <v>13</v>
      </c>
      <c r="BD14" s="18">
        <f>COUNTIF(AP:AP,"&gt;1")</f>
        <v>345</v>
      </c>
    </row>
    <row r="15" spans="1:57" ht="15">
      <c r="A15" s="7">
        <f>'[1]Ledger With Mark'!A17</f>
        <v>14</v>
      </c>
      <c r="B15" s="8">
        <f>'[1]Ledger With Mark'!B17</f>
        <v>752014</v>
      </c>
      <c r="C15" s="9" t="str">
        <f>'[1]Ledger With Mark'!C17</f>
        <v>RAJ KUMARI PUN</v>
      </c>
      <c r="D15" s="10" t="str">
        <f>'[1]Ledger With Mark'!D17</f>
        <v>2057/08/12</v>
      </c>
      <c r="E15" s="11" t="str">
        <f>'[1]Ledger With Mark'!E17</f>
        <v>SIRIMAN PUN</v>
      </c>
      <c r="F15" s="11" t="str">
        <f>'[1]Ledger With Mark'!F17</f>
        <v>RAMI PUN</v>
      </c>
      <c r="G15" s="12" t="str">
        <f>'[1]Ledger With Mark'!G17</f>
        <v>BHUME 1 RUKUM EAST</v>
      </c>
      <c r="H15" s="7" t="str">
        <f>IF(AND('[1]Ledger With Mark'!H17&gt;=67.5),"A+",IF(AND('[1]Ledger With Mark'!H17&gt;=60),"A",IF(AND('[1]Ledger With Mark'!H17&gt;=52.5),"B+",IF(AND('[1]Ledger With Mark'!H17&gt;=45),"B",IF(AND('[1]Ledger With Mark'!H17&gt;=37.5),"C+",IF(AND('[1]Ledger With Mark'!H17&gt;=30),"C",IF(AND('[1]Ledger With Mark'!H17&gt;=22.5),"D+",IF(AND('[1]Ledger With Mark'!H17&gt;=15),"D",IF(AND('[1]Ledger With Mark'!H17&gt;=1),"E","N")))))))))</f>
        <v>C</v>
      </c>
      <c r="I15" s="7" t="str">
        <f>IF(AND('[1]Ledger With Mark'!I17&gt;=22.5),"A+",IF(AND('[1]Ledger With Mark'!I17&gt;=20),"A",IF(AND('[1]Ledger With Mark'!I17&gt;=17.5),"B+",IF(AND('[1]Ledger With Mark'!I17&gt;=15),"B",IF(AND('[1]Ledger With Mark'!I17&gt;=12.5),"C+",IF(AND('[1]Ledger With Mark'!I17&gt;=10),"C",IF(AND('[1]Ledger With Mark'!I17&gt;=7.5),"D+",IF(AND('[1]Ledger With Mark'!I17&gt;=5),"D",IF(AND('[1]Ledger With Mark'!I17&gt;=1),"E","N")))))))))</f>
        <v>A</v>
      </c>
      <c r="J15" s="7" t="str">
        <f>IF(AND('[1]Ledger With Mark'!J17&gt;=90),"A+",IF(AND('[1]Ledger With Mark'!J17&gt;=80),"A",IF(AND('[1]Ledger With Mark'!J17&gt;=70),"B+",IF(AND('[1]Ledger With Mark'!J17&gt;=60),"B",IF(AND('[1]Ledger With Mark'!J17&gt;=50),"C+",IF(AND('[1]Ledger With Mark'!J17&gt;=40),"C",IF(AND('[1]Ledger With Mark'!J17&gt;=30),"D+",IF(AND('[1]Ledger With Mark'!J17&gt;=20),"D",IF(AND('[1]Ledger With Mark'!J17&gt;=1),"E","N")))))))))</f>
        <v>C+</v>
      </c>
      <c r="K15" s="13">
        <f t="shared" si="0"/>
        <v>2.4</v>
      </c>
      <c r="L15" s="7" t="str">
        <f>IF(AND('[1]Ledger With Mark'!L17&gt;=67.5),"A+",IF(AND('[1]Ledger With Mark'!L17&gt;=60),"A",IF(AND('[1]Ledger With Mark'!L17&gt;=52.5),"B+",IF(AND('[1]Ledger With Mark'!L17&gt;=45),"B",IF(AND('[1]Ledger With Mark'!L17&gt;=37.5),"C+",IF(AND('[1]Ledger With Mark'!L17&gt;=30),"C",IF(AND('[1]Ledger With Mark'!L17&gt;=22.5),"D+",IF(AND('[1]Ledger With Mark'!L17&gt;=15),"D",IF(AND('[1]Ledger With Mark'!L17&gt;=1),"E","N")))))))))</f>
        <v>C</v>
      </c>
      <c r="M15" s="7" t="str">
        <f>IF(AND('[1]Ledger With Mark'!M17&gt;=22.5),"A+",IF(AND('[1]Ledger With Mark'!M17&gt;=20),"A",IF(AND('[1]Ledger With Mark'!M17&gt;=17.5),"B+",IF(AND('[1]Ledger With Mark'!M17&gt;=15),"B",IF(AND('[1]Ledger With Mark'!M17&gt;=12.5),"C+",IF(AND('[1]Ledger With Mark'!M17&gt;=10),"C",IF(AND('[1]Ledger With Mark'!M17&gt;=7.5),"D+",IF(AND('[1]Ledger With Mark'!M17&gt;=5),"D",IF(AND('[1]Ledger With Mark'!M17&gt;=1),"E","N")))))))))</f>
        <v>A</v>
      </c>
      <c r="N15" s="7" t="str">
        <f>IF(AND('[1]Ledger With Mark'!N17&gt;=90),"A+",IF(AND('[1]Ledger With Mark'!N17&gt;=80),"A",IF(AND('[1]Ledger With Mark'!N17&gt;=70),"B+",IF(AND('[1]Ledger With Mark'!N17&gt;=60),"B",IF(AND('[1]Ledger With Mark'!N17&gt;=50),"C+",IF(AND('[1]Ledger With Mark'!N17&gt;=40),"C",IF(AND('[1]Ledger With Mark'!N17&gt;=30),"D+",IF(AND('[1]Ledger With Mark'!N17&gt;=20),"D",IF(AND('[1]Ledger With Mark'!N17&gt;=1),"E","N")))))))))</f>
        <v>C+</v>
      </c>
      <c r="O15" s="13">
        <f t="shared" si="1"/>
        <v>2.4</v>
      </c>
      <c r="P15" s="7" t="str">
        <f>IF(AND('[1]Ledger With Mark'!P17&gt;=90),"A+",IF(AND('[1]Ledger With Mark'!P17&gt;=80),"A",IF(AND('[1]Ledger With Mark'!P17&gt;=70),"B+",IF(AND('[1]Ledger With Mark'!P17&gt;=60),"B",IF(AND('[1]Ledger With Mark'!P17&gt;=50),"C+",IF(AND('[1]Ledger With Mark'!P17&gt;=40),"C",IF(AND('[1]Ledger With Mark'!P17&gt;=30),"D+",IF(AND('[1]Ledger With Mark'!P17&gt;=20),"D",IF(AND('[1]Ledger With Mark'!P17&gt;=1),"E","N")))))))))</f>
        <v>C</v>
      </c>
      <c r="Q15" s="13">
        <f t="shared" si="2"/>
        <v>2</v>
      </c>
      <c r="R15" s="7" t="str">
        <f>IF(AND('[1]Ledger With Mark'!R17&gt;=67.5),"A+",IF(AND('[1]Ledger With Mark'!R17&gt;=60),"A",IF(AND('[1]Ledger With Mark'!R17&gt;=52.5),"B+",IF(AND('[1]Ledger With Mark'!R17&gt;=45),"B",IF(AND('[1]Ledger With Mark'!R17&gt;=37.5),"C+",IF(AND('[1]Ledger With Mark'!R17&gt;=30),"C",IF(AND('[1]Ledger With Mark'!R17&gt;=22.5),"D+",IF(AND('[1]Ledger With Mark'!R17&gt;=15),"D",IF(AND('[1]Ledger With Mark'!R17&gt;=1),"E","N")))))))))</f>
        <v>C</v>
      </c>
      <c r="S15" s="7" t="str">
        <f>IF(AND('[1]Ledger With Mark'!S17&gt;=22.5),"A+",IF(AND('[1]Ledger With Mark'!S17&gt;=20),"A",IF(AND('[1]Ledger With Mark'!S17&gt;=17.5),"B+",IF(AND('[1]Ledger With Mark'!S17&gt;=15),"B",IF(AND('[1]Ledger With Mark'!S17&gt;=12.5),"C+",IF(AND('[1]Ledger With Mark'!S17&gt;=10),"C",IF(AND('[1]Ledger With Mark'!S17&gt;=7.5),"D+",IF(AND('[1]Ledger With Mark'!S17&gt;=5),"D",IF(AND('[1]Ledger With Mark'!S17&gt;=1),"E","N")))))))))</f>
        <v>A</v>
      </c>
      <c r="T15" s="7" t="str">
        <f>IF(AND('[1]Ledger With Mark'!T17&gt;=90),"A+",IF(AND('[1]Ledger With Mark'!T17&gt;=80),"A",IF(AND('[1]Ledger With Mark'!T17&gt;=70),"B+",IF(AND('[1]Ledger With Mark'!T17&gt;=60),"B",IF(AND('[1]Ledger With Mark'!T17&gt;=50),"C+",IF(AND('[1]Ledger With Mark'!T17&gt;=40),"C",IF(AND('[1]Ledger With Mark'!T17&gt;=30),"D+",IF(AND('[1]Ledger With Mark'!T17&gt;=20),"D",IF(AND('[1]Ledger With Mark'!T17&gt;=1),"E","N")))))))))</f>
        <v>C+</v>
      </c>
      <c r="U15" s="13">
        <f t="shared" si="3"/>
        <v>2.4</v>
      </c>
      <c r="V15" s="7" t="str">
        <f>IF(AND('[1]Ledger With Mark'!V17&gt;=67.5),"A+",IF(AND('[1]Ledger With Mark'!V17&gt;=60),"A",IF(AND('[1]Ledger With Mark'!V17&gt;=52.5),"B+",IF(AND('[1]Ledger With Mark'!V17&gt;=45),"B",IF(AND('[1]Ledger With Mark'!V17&gt;=37.5),"C+",IF(AND('[1]Ledger With Mark'!V17&gt;=30),"C",IF(AND('[1]Ledger With Mark'!V17&gt;=22.5),"D+",IF(AND('[1]Ledger With Mark'!V17&gt;=15),"D",IF(AND('[1]Ledger With Mark'!V17&gt;=1),"E","N")))))))))</f>
        <v>C</v>
      </c>
      <c r="W15" s="7" t="str">
        <f>IF(AND('[1]Ledger With Mark'!W17&gt;=22.5),"A+",IF(AND('[1]Ledger With Mark'!W17&gt;=20),"A",IF(AND('[1]Ledger With Mark'!W17&gt;=17.5),"B+",IF(AND('[1]Ledger With Mark'!W17&gt;=15),"B",IF(AND('[1]Ledger With Mark'!W17&gt;=12.5),"C+",IF(AND('[1]Ledger With Mark'!W17&gt;=10),"C",IF(AND('[1]Ledger With Mark'!W17&gt;=7.5),"D+",IF(AND('[1]Ledger With Mark'!W17&gt;=5),"D",IF(AND('[1]Ledger With Mark'!W17&gt;=1),"E","N")))))))))</f>
        <v>A</v>
      </c>
      <c r="X15" s="7" t="str">
        <f>IF(AND('[1]Ledger With Mark'!X17&gt;=90),"A+",IF(AND('[1]Ledger With Mark'!X17&gt;=80),"A",IF(AND('[1]Ledger With Mark'!X17&gt;=70),"B+",IF(AND('[1]Ledger With Mark'!X17&gt;=60),"B",IF(AND('[1]Ledger With Mark'!X17&gt;=50),"C+",IF(AND('[1]Ledger With Mark'!X17&gt;=40),"C",IF(AND('[1]Ledger With Mark'!X17&gt;=30),"D+",IF(AND('[1]Ledger With Mark'!X17&gt;=20),"D",IF(AND('[1]Ledger With Mark'!X17&gt;=1),"E","N")))))))))</f>
        <v>C+</v>
      </c>
      <c r="Y15" s="13">
        <f t="shared" si="4"/>
        <v>2.4</v>
      </c>
      <c r="Z15" s="7" t="str">
        <f>IF(AND('[1]Ledger With Mark'!Z17&gt;=27),"A+",IF(AND('[1]Ledger With Mark'!Z17&gt;=24),"A",IF(AND('[1]Ledger With Mark'!Z17&gt;=21),"B+",IF(AND('[1]Ledger With Mark'!Z17&gt;=18),"B",IF(AND('[1]Ledger With Mark'!Z17&gt;=15),"C+",IF(AND('[1]Ledger With Mark'!Z17&gt;=12),"C",IF(AND('[1]Ledger With Mark'!Z17&gt;=9),"D+",IF(AND('[1]Ledger With Mark'!Z17&gt;=6),"D",IF(AND('[1]Ledger With Mark'!Z17&gt;=1),"E","N")))))))))</f>
        <v>C</v>
      </c>
      <c r="AA15" s="7" t="str">
        <f>IF(AND('[1]Ledger With Mark'!AA17&gt;=18),"A+",IF(AND('[1]Ledger With Mark'!AA17&gt;=16),"A",IF(AND('[1]Ledger With Mark'!AA17&gt;=14),"B+",IF(AND('[1]Ledger With Mark'!AA17&gt;=12),"B",IF(AND('[1]Ledger With Mark'!AA17&gt;=10),"C+",IF(AND('[1]Ledger With Mark'!AA17&gt;=8),"C",IF(AND('[1]Ledger With Mark'!AA17&gt;=6),"D+",IF(AND('[1]Ledger With Mark'!AA17&gt;=4),"D",IF(AND('[1]Ledger With Mark'!AA17&gt;=1),"E","N")))))))))</f>
        <v>B+</v>
      </c>
      <c r="AB15" s="7" t="str">
        <f>IF(AND('[1]Ledger With Mark'!AB17&gt;=45),"A+",IF(AND('[1]Ledger With Mark'!AB17&gt;=40),"A",IF(AND('[1]Ledger With Mark'!AB17&gt;=35),"B+",IF(AND('[1]Ledger With Mark'!AB17&gt;=30),"B",IF(AND('[1]Ledger With Mark'!AB17&gt;=25),"C+",IF(AND('[1]Ledger With Mark'!AB17&gt;=20),"C",IF(AND('[1]Ledger With Mark'!AB17&gt;=15),"D+",IF(AND('[1]Ledger With Mark'!AB17&gt;=10),"D",IF(AND('[1]Ledger With Mark'!AB17&gt;=1),"E","N")))))))))</f>
        <v>C+</v>
      </c>
      <c r="AC15" s="13">
        <f t="shared" si="5"/>
        <v>1.2</v>
      </c>
      <c r="AD15" s="7" t="str">
        <f>IF(AND('[1]Ledger With Mark'!AD17&gt;=22.5),"A+",IF(AND('[1]Ledger With Mark'!AD17&gt;=20),"A",IF(AND('[1]Ledger With Mark'!AD17&gt;=17.5),"B+",IF(AND('[1]Ledger With Mark'!AD17&gt;=15),"B",IF(AND('[1]Ledger With Mark'!AD17&gt;=12.5),"C+",IF(AND('[1]Ledger With Mark'!AD17&gt;=10),"C",IF(AND('[1]Ledger With Mark'!AD17&gt;=7.5),"D+",IF(AND('[1]Ledger With Mark'!AD17&gt;=5),"D",IF(AND('[1]Ledger With Mark'!AD17&gt;=1),"E","N")))))))))</f>
        <v>A</v>
      </c>
      <c r="AE15" s="7" t="str">
        <f>IF(AND('[1]Ledger With Mark'!AE17&gt;=22.5),"A+",IF(AND('[1]Ledger With Mark'!AE17&gt;=20),"A",IF(AND('[1]Ledger With Mark'!AE17&gt;=17.5),"B+",IF(AND('[1]Ledger With Mark'!AE17&gt;=15),"B",IF(AND('[1]Ledger With Mark'!AE17&gt;=12.5),"C+",IF(AND('[1]Ledger With Mark'!AE17&gt;=10),"C",IF(AND('[1]Ledger With Mark'!AE17&gt;=7.5),"D+",IF(AND('[1]Ledger With Mark'!AE17&gt;=5),"D",IF(AND('[1]Ledger With Mark'!AE17&gt;=1),"E","N")))))))))</f>
        <v>A</v>
      </c>
      <c r="AF15" s="7" t="str">
        <f>IF(AND('[1]Ledger With Mark'!AF17&gt;=45),"A+",IF(AND('[1]Ledger With Mark'!AF17&gt;=40),"A",IF(AND('[1]Ledger With Mark'!AF17&gt;=35),"B+",IF(AND('[1]Ledger With Mark'!AF17&gt;=30),"B",IF(AND('[1]Ledger With Mark'!AF17&gt;=25),"C+",IF(AND('[1]Ledger With Mark'!AF17&gt;=20),"C",IF(AND('[1]Ledger With Mark'!AF17&gt;=15),"D+",IF(AND('[1]Ledger With Mark'!AF17&gt;=10),"D",IF(AND('[1]Ledger With Mark'!AF17&gt;=1),"E","N")))))))))</f>
        <v>A</v>
      </c>
      <c r="AG15" s="13">
        <f t="shared" si="6"/>
        <v>1.8</v>
      </c>
      <c r="AH15" s="7" t="str">
        <f>IF(AND('[1]Ledger With Mark'!AH17&gt;=45),"A+",IF(AND('[1]Ledger With Mark'!AH17&gt;=40),"A",IF(AND('[1]Ledger With Mark'!AH17&gt;=35),"B+",IF(AND('[1]Ledger With Mark'!AH17&gt;=30),"B",IF(AND('[1]Ledger With Mark'!AH17&gt;=25),"C+",IF(AND('[1]Ledger With Mark'!AH17&gt;=20),"C",IF(AND('[1]Ledger With Mark'!AH17&gt;=15),"D+",IF(AND('[1]Ledger With Mark'!AH17&gt;=10),"D",IF(AND('[1]Ledger With Mark'!AH17&gt;=1),"E","N")))))))))</f>
        <v>C+</v>
      </c>
      <c r="AI15" s="7" t="str">
        <f>IF(AND('[1]Ledger With Mark'!AI17&gt;=45),"A+",IF(AND('[1]Ledger With Mark'!AI17&gt;=40),"A",IF(AND('[1]Ledger With Mark'!AI17&gt;=35),"B+",IF(AND('[1]Ledger With Mark'!AI17&gt;=30),"B",IF(AND('[1]Ledger With Mark'!AI17&gt;=25),"C+",IF(AND('[1]Ledger With Mark'!AI17&gt;=20),"C",IF(AND('[1]Ledger With Mark'!AI17&gt;=15),"D+",IF(AND('[1]Ledger With Mark'!AI17&gt;=10),"D",IF(AND('[1]Ledger With Mark'!AI17&gt;=1),"E","N")))))))))</f>
        <v>B</v>
      </c>
      <c r="AJ15" s="7" t="str">
        <f>IF(AND('[1]Ledger With Mark'!AJ17&gt;=90),"A+",IF(AND('[1]Ledger With Mark'!AJ17&gt;=80),"A",IF(AND('[1]Ledger With Mark'!AJ17&gt;=70),"B+",IF(AND('[1]Ledger With Mark'!AJ17&gt;=60),"B",IF(AND('[1]Ledger With Mark'!AJ17&gt;=50),"C+",IF(AND('[1]Ledger With Mark'!AJ17&gt;=40),"C",IF(AND('[1]Ledger With Mark'!AJ17&gt;=30),"D+",IF(AND('[1]Ledger With Mark'!AJ17&gt;=20),"D",IF(AND('[1]Ledger With Mark'!AJ17&gt;=1),"E","N")))))))))</f>
        <v>C+</v>
      </c>
      <c r="AK15" s="13">
        <f t="shared" si="7"/>
        <v>2.4</v>
      </c>
      <c r="AL15" s="7" t="str">
        <f>IF(AND('[1]Ledger With Mark'!AL17&gt;=45),"A+",IF(AND('[1]Ledger With Mark'!AL17&gt;=40),"A",IF(AND('[1]Ledger With Mark'!AL17&gt;=35),"B+",IF(AND('[1]Ledger With Mark'!AL17&gt;=30),"B",IF(AND('[1]Ledger With Mark'!AL17&gt;=25),"C+",IF(AND('[1]Ledger With Mark'!AL17&gt;=20),"C",IF(AND('[1]Ledger With Mark'!AL17&gt;=15),"D+",IF(AND('[1]Ledger With Mark'!AL17&gt;=10),"D",IF(AND('[1]Ledger With Mark'!AL17&gt;=1),"E","N")))))))))</f>
        <v>B</v>
      </c>
      <c r="AM15" s="7" t="str">
        <f>IF(AND('[1]Ledger With Mark'!AM17&gt;=45),"A+",IF(AND('[1]Ledger With Mark'!AM17&gt;=40),"A",IF(AND('[1]Ledger With Mark'!AM17&gt;=35),"B+",IF(AND('[1]Ledger With Mark'!AM17&gt;=30),"B",IF(AND('[1]Ledger With Mark'!AM17&gt;=25),"C+",IF(AND('[1]Ledger With Mark'!AM17&gt;=20),"C",IF(AND('[1]Ledger With Mark'!AM17&gt;=15),"D+",IF(AND('[1]Ledger With Mark'!AM17&gt;=10),"D",IF(AND('[1]Ledger With Mark'!AM17&gt;=1),"E","N")))))))))</f>
        <v>B</v>
      </c>
      <c r="AN15" s="7" t="str">
        <f>IF(AND('[1]Ledger With Mark'!AN17&gt;=90),"A+",IF(AND('[1]Ledger With Mark'!AN17&gt;=80),"A",IF(AND('[1]Ledger With Mark'!AN17&gt;=70),"B+",IF(AND('[1]Ledger With Mark'!AN17&gt;=60),"B",IF(AND('[1]Ledger With Mark'!AN17&gt;=50),"C+",IF(AND('[1]Ledger With Mark'!AN17&gt;=40),"C",IF(AND('[1]Ledger With Mark'!AN17&gt;=30),"D+",IF(AND('[1]Ledger With Mark'!AN17&gt;=20),"D",IF(AND('[1]Ledger With Mark'!AN17&gt;=1),"E","N")))))))))</f>
        <v>B</v>
      </c>
      <c r="AO15" s="13">
        <f t="shared" si="8"/>
        <v>2.8</v>
      </c>
      <c r="AP15" s="14">
        <f t="shared" si="9"/>
        <v>2.4750000000000001</v>
      </c>
      <c r="AQ15" s="7"/>
      <c r="AR15" s="15" t="s">
        <v>20</v>
      </c>
      <c r="BB15" s="17">
        <v>14</v>
      </c>
    </row>
    <row r="16" spans="1:57" ht="15">
      <c r="A16" s="7">
        <f>'[1]Ledger With Mark'!A18</f>
        <v>15</v>
      </c>
      <c r="B16" s="8">
        <f>'[1]Ledger With Mark'!B18</f>
        <v>752015</v>
      </c>
      <c r="C16" s="9" t="str">
        <f>'[1]Ledger With Mark'!C18</f>
        <v>RAMESH PUN</v>
      </c>
      <c r="D16" s="10" t="str">
        <f>'[1]Ledger With Mark'!D18</f>
        <v>2058/09/08</v>
      </c>
      <c r="E16" s="11" t="str">
        <f>'[1]Ledger With Mark'!E18</f>
        <v>RUJIDHAN PUN</v>
      </c>
      <c r="F16" s="11" t="str">
        <f>'[1]Ledger With Mark'!F18</f>
        <v>KARMA PUN</v>
      </c>
      <c r="G16" s="12" t="str">
        <f>'[1]Ledger With Mark'!G18</f>
        <v>BHUME 1 RUKUM EAST</v>
      </c>
      <c r="H16" s="7" t="str">
        <f>IF(AND('[1]Ledger With Mark'!H18&gt;=67.5),"A+",IF(AND('[1]Ledger With Mark'!H18&gt;=60),"A",IF(AND('[1]Ledger With Mark'!H18&gt;=52.5),"B+",IF(AND('[1]Ledger With Mark'!H18&gt;=45),"B",IF(AND('[1]Ledger With Mark'!H18&gt;=37.5),"C+",IF(AND('[1]Ledger With Mark'!H18&gt;=30),"C",IF(AND('[1]Ledger With Mark'!H18&gt;=22.5),"D+",IF(AND('[1]Ledger With Mark'!H18&gt;=15),"D",IF(AND('[1]Ledger With Mark'!H18&gt;=1),"E","N")))))))))</f>
        <v>C</v>
      </c>
      <c r="I16" s="7" t="str">
        <f>IF(AND('[1]Ledger With Mark'!I18&gt;=22.5),"A+",IF(AND('[1]Ledger With Mark'!I18&gt;=20),"A",IF(AND('[1]Ledger With Mark'!I18&gt;=17.5),"B+",IF(AND('[1]Ledger With Mark'!I18&gt;=15),"B",IF(AND('[1]Ledger With Mark'!I18&gt;=12.5),"C+",IF(AND('[1]Ledger With Mark'!I18&gt;=10),"C",IF(AND('[1]Ledger With Mark'!I18&gt;=7.5),"D+",IF(AND('[1]Ledger With Mark'!I18&gt;=5),"D",IF(AND('[1]Ledger With Mark'!I18&gt;=1),"E","N")))))))))</f>
        <v>A</v>
      </c>
      <c r="J16" s="7" t="str">
        <f>IF(AND('[1]Ledger With Mark'!J18&gt;=90),"A+",IF(AND('[1]Ledger With Mark'!J18&gt;=80),"A",IF(AND('[1]Ledger With Mark'!J18&gt;=70),"B+",IF(AND('[1]Ledger With Mark'!J18&gt;=60),"B",IF(AND('[1]Ledger With Mark'!J18&gt;=50),"C+",IF(AND('[1]Ledger With Mark'!J18&gt;=40),"C",IF(AND('[1]Ledger With Mark'!J18&gt;=30),"D+",IF(AND('[1]Ledger With Mark'!J18&gt;=20),"D",IF(AND('[1]Ledger With Mark'!J18&gt;=1),"E","N")))))))))</f>
        <v>C+</v>
      </c>
      <c r="K16" s="13">
        <f t="shared" si="0"/>
        <v>2.4</v>
      </c>
      <c r="L16" s="7" t="str">
        <f>IF(AND('[1]Ledger With Mark'!L18&gt;=67.5),"A+",IF(AND('[1]Ledger With Mark'!L18&gt;=60),"A",IF(AND('[1]Ledger With Mark'!L18&gt;=52.5),"B+",IF(AND('[1]Ledger With Mark'!L18&gt;=45),"B",IF(AND('[1]Ledger With Mark'!L18&gt;=37.5),"C+",IF(AND('[1]Ledger With Mark'!L18&gt;=30),"C",IF(AND('[1]Ledger With Mark'!L18&gt;=22.5),"D+",IF(AND('[1]Ledger With Mark'!L18&gt;=15),"D",IF(AND('[1]Ledger With Mark'!L18&gt;=1),"E","N")))))))))</f>
        <v>C</v>
      </c>
      <c r="M16" s="7" t="str">
        <f>IF(AND('[1]Ledger With Mark'!M18&gt;=22.5),"A+",IF(AND('[1]Ledger With Mark'!M18&gt;=20),"A",IF(AND('[1]Ledger With Mark'!M18&gt;=17.5),"B+",IF(AND('[1]Ledger With Mark'!M18&gt;=15),"B",IF(AND('[1]Ledger With Mark'!M18&gt;=12.5),"C+",IF(AND('[1]Ledger With Mark'!M18&gt;=10),"C",IF(AND('[1]Ledger With Mark'!M18&gt;=7.5),"D+",IF(AND('[1]Ledger With Mark'!M18&gt;=5),"D",IF(AND('[1]Ledger With Mark'!M18&gt;=1),"E","N")))))))))</f>
        <v>A</v>
      </c>
      <c r="N16" s="7" t="str">
        <f>IF(AND('[1]Ledger With Mark'!N18&gt;=90),"A+",IF(AND('[1]Ledger With Mark'!N18&gt;=80),"A",IF(AND('[1]Ledger With Mark'!N18&gt;=70),"B+",IF(AND('[1]Ledger With Mark'!N18&gt;=60),"B",IF(AND('[1]Ledger With Mark'!N18&gt;=50),"C+",IF(AND('[1]Ledger With Mark'!N18&gt;=40),"C",IF(AND('[1]Ledger With Mark'!N18&gt;=30),"D+",IF(AND('[1]Ledger With Mark'!N18&gt;=20),"D",IF(AND('[1]Ledger With Mark'!N18&gt;=1),"E","N")))))))))</f>
        <v>C+</v>
      </c>
      <c r="O16" s="13">
        <f t="shared" si="1"/>
        <v>2.4</v>
      </c>
      <c r="P16" s="7" t="str">
        <f>IF(AND('[1]Ledger With Mark'!P18&gt;=90),"A+",IF(AND('[1]Ledger With Mark'!P18&gt;=80),"A",IF(AND('[1]Ledger With Mark'!P18&gt;=70),"B+",IF(AND('[1]Ledger With Mark'!P18&gt;=60),"B",IF(AND('[1]Ledger With Mark'!P18&gt;=50),"C+",IF(AND('[1]Ledger With Mark'!P18&gt;=40),"C",IF(AND('[1]Ledger With Mark'!P18&gt;=30),"D+",IF(AND('[1]Ledger With Mark'!P18&gt;=20),"D",IF(AND('[1]Ledger With Mark'!P18&gt;=1),"E","N")))))))))</f>
        <v>C</v>
      </c>
      <c r="Q16" s="13">
        <f t="shared" si="2"/>
        <v>2</v>
      </c>
      <c r="R16" s="7" t="str">
        <f>IF(AND('[1]Ledger With Mark'!R18&gt;=67.5),"A+",IF(AND('[1]Ledger With Mark'!R18&gt;=60),"A",IF(AND('[1]Ledger With Mark'!R18&gt;=52.5),"B+",IF(AND('[1]Ledger With Mark'!R18&gt;=45),"B",IF(AND('[1]Ledger With Mark'!R18&gt;=37.5),"C+",IF(AND('[1]Ledger With Mark'!R18&gt;=30),"C",IF(AND('[1]Ledger With Mark'!R18&gt;=22.5),"D+",IF(AND('[1]Ledger With Mark'!R18&gt;=15),"D",IF(AND('[1]Ledger With Mark'!R18&gt;=1),"E","N")))))))))</f>
        <v>C</v>
      </c>
      <c r="S16" s="7" t="str">
        <f>IF(AND('[1]Ledger With Mark'!S18&gt;=22.5),"A+",IF(AND('[1]Ledger With Mark'!S18&gt;=20),"A",IF(AND('[1]Ledger With Mark'!S18&gt;=17.5),"B+",IF(AND('[1]Ledger With Mark'!S18&gt;=15),"B",IF(AND('[1]Ledger With Mark'!S18&gt;=12.5),"C+",IF(AND('[1]Ledger With Mark'!S18&gt;=10),"C",IF(AND('[1]Ledger With Mark'!S18&gt;=7.5),"D+",IF(AND('[1]Ledger With Mark'!S18&gt;=5),"D",IF(AND('[1]Ledger With Mark'!S18&gt;=1),"E","N")))))))))</f>
        <v>A</v>
      </c>
      <c r="T16" s="7" t="str">
        <f>IF(AND('[1]Ledger With Mark'!T18&gt;=90),"A+",IF(AND('[1]Ledger With Mark'!T18&gt;=80),"A",IF(AND('[1]Ledger With Mark'!T18&gt;=70),"B+",IF(AND('[1]Ledger With Mark'!T18&gt;=60),"B",IF(AND('[1]Ledger With Mark'!T18&gt;=50),"C+",IF(AND('[1]Ledger With Mark'!T18&gt;=40),"C",IF(AND('[1]Ledger With Mark'!T18&gt;=30),"D+",IF(AND('[1]Ledger With Mark'!T18&gt;=20),"D",IF(AND('[1]Ledger With Mark'!T18&gt;=1),"E","N")))))))))</f>
        <v>C+</v>
      </c>
      <c r="U16" s="13">
        <f t="shared" si="3"/>
        <v>2.4</v>
      </c>
      <c r="V16" s="7" t="str">
        <f>IF(AND('[1]Ledger With Mark'!V18&gt;=67.5),"A+",IF(AND('[1]Ledger With Mark'!V18&gt;=60),"A",IF(AND('[1]Ledger With Mark'!V18&gt;=52.5),"B+",IF(AND('[1]Ledger With Mark'!V18&gt;=45),"B",IF(AND('[1]Ledger With Mark'!V18&gt;=37.5),"C+",IF(AND('[1]Ledger With Mark'!V18&gt;=30),"C",IF(AND('[1]Ledger With Mark'!V18&gt;=22.5),"D+",IF(AND('[1]Ledger With Mark'!V18&gt;=15),"D",IF(AND('[1]Ledger With Mark'!V18&gt;=1),"E","N")))))))))</f>
        <v>C</v>
      </c>
      <c r="W16" s="7" t="str">
        <f>IF(AND('[1]Ledger With Mark'!W18&gt;=22.5),"A+",IF(AND('[1]Ledger With Mark'!W18&gt;=20),"A",IF(AND('[1]Ledger With Mark'!W18&gt;=17.5),"B+",IF(AND('[1]Ledger With Mark'!W18&gt;=15),"B",IF(AND('[1]Ledger With Mark'!W18&gt;=12.5),"C+",IF(AND('[1]Ledger With Mark'!W18&gt;=10),"C",IF(AND('[1]Ledger With Mark'!W18&gt;=7.5),"D+",IF(AND('[1]Ledger With Mark'!W18&gt;=5),"D",IF(AND('[1]Ledger With Mark'!W18&gt;=1),"E","N")))))))))</f>
        <v>A</v>
      </c>
      <c r="X16" s="7" t="str">
        <f>IF(AND('[1]Ledger With Mark'!X18&gt;=90),"A+",IF(AND('[1]Ledger With Mark'!X18&gt;=80),"A",IF(AND('[1]Ledger With Mark'!X18&gt;=70),"B+",IF(AND('[1]Ledger With Mark'!X18&gt;=60),"B",IF(AND('[1]Ledger With Mark'!X18&gt;=50),"C+",IF(AND('[1]Ledger With Mark'!X18&gt;=40),"C",IF(AND('[1]Ledger With Mark'!X18&gt;=30),"D+",IF(AND('[1]Ledger With Mark'!X18&gt;=20),"D",IF(AND('[1]Ledger With Mark'!X18&gt;=1),"E","N")))))))))</f>
        <v>C+</v>
      </c>
      <c r="Y16" s="13">
        <f t="shared" si="4"/>
        <v>2.4</v>
      </c>
      <c r="Z16" s="7" t="str">
        <f>IF(AND('[1]Ledger With Mark'!Z18&gt;=27),"A+",IF(AND('[1]Ledger With Mark'!Z18&gt;=24),"A",IF(AND('[1]Ledger With Mark'!Z18&gt;=21),"B+",IF(AND('[1]Ledger With Mark'!Z18&gt;=18),"B",IF(AND('[1]Ledger With Mark'!Z18&gt;=15),"C+",IF(AND('[1]Ledger With Mark'!Z18&gt;=12),"C",IF(AND('[1]Ledger With Mark'!Z18&gt;=9),"D+",IF(AND('[1]Ledger With Mark'!Z18&gt;=6),"D",IF(AND('[1]Ledger With Mark'!Z18&gt;=1),"E","N")))))))))</f>
        <v>B</v>
      </c>
      <c r="AA16" s="7" t="str">
        <f>IF(AND('[1]Ledger With Mark'!AA18&gt;=18),"A+",IF(AND('[1]Ledger With Mark'!AA18&gt;=16),"A",IF(AND('[1]Ledger With Mark'!AA18&gt;=14),"B+",IF(AND('[1]Ledger With Mark'!AA18&gt;=12),"B",IF(AND('[1]Ledger With Mark'!AA18&gt;=10),"C+",IF(AND('[1]Ledger With Mark'!AA18&gt;=8),"C",IF(AND('[1]Ledger With Mark'!AA18&gt;=6),"D+",IF(AND('[1]Ledger With Mark'!AA18&gt;=4),"D",IF(AND('[1]Ledger With Mark'!AA18&gt;=1),"E","N")))))))))</f>
        <v>A</v>
      </c>
      <c r="AB16" s="7" t="str">
        <f>IF(AND('[1]Ledger With Mark'!AB18&gt;=45),"A+",IF(AND('[1]Ledger With Mark'!AB18&gt;=40),"A",IF(AND('[1]Ledger With Mark'!AB18&gt;=35),"B+",IF(AND('[1]Ledger With Mark'!AB18&gt;=30),"B",IF(AND('[1]Ledger With Mark'!AB18&gt;=25),"C+",IF(AND('[1]Ledger With Mark'!AB18&gt;=20),"C",IF(AND('[1]Ledger With Mark'!AB18&gt;=15),"D+",IF(AND('[1]Ledger With Mark'!AB18&gt;=10),"D",IF(AND('[1]Ledger With Mark'!AB18&gt;=1),"E","N")))))))))</f>
        <v>B+</v>
      </c>
      <c r="AC16" s="13">
        <f t="shared" si="5"/>
        <v>1.6</v>
      </c>
      <c r="AD16" s="7" t="str">
        <f>IF(AND('[1]Ledger With Mark'!AD18&gt;=22.5),"A+",IF(AND('[1]Ledger With Mark'!AD18&gt;=20),"A",IF(AND('[1]Ledger With Mark'!AD18&gt;=17.5),"B+",IF(AND('[1]Ledger With Mark'!AD18&gt;=15),"B",IF(AND('[1]Ledger With Mark'!AD18&gt;=12.5),"C+",IF(AND('[1]Ledger With Mark'!AD18&gt;=10),"C",IF(AND('[1]Ledger With Mark'!AD18&gt;=7.5),"D+",IF(AND('[1]Ledger With Mark'!AD18&gt;=5),"D",IF(AND('[1]Ledger With Mark'!AD18&gt;=1),"E","N")))))))))</f>
        <v>C</v>
      </c>
      <c r="AE16" s="7" t="str">
        <f>IF(AND('[1]Ledger With Mark'!AE18&gt;=22.5),"A+",IF(AND('[1]Ledger With Mark'!AE18&gt;=20),"A",IF(AND('[1]Ledger With Mark'!AE18&gt;=17.5),"B+",IF(AND('[1]Ledger With Mark'!AE18&gt;=15),"B",IF(AND('[1]Ledger With Mark'!AE18&gt;=12.5),"C+",IF(AND('[1]Ledger With Mark'!AE18&gt;=10),"C",IF(AND('[1]Ledger With Mark'!AE18&gt;=7.5),"D+",IF(AND('[1]Ledger With Mark'!AE18&gt;=5),"D",IF(AND('[1]Ledger With Mark'!AE18&gt;=1),"E","N")))))))))</f>
        <v>A</v>
      </c>
      <c r="AF16" s="7" t="str">
        <f>IF(AND('[1]Ledger With Mark'!AF18&gt;=45),"A+",IF(AND('[1]Ledger With Mark'!AF18&gt;=40),"A",IF(AND('[1]Ledger With Mark'!AF18&gt;=35),"B+",IF(AND('[1]Ledger With Mark'!AF18&gt;=30),"B",IF(AND('[1]Ledger With Mark'!AF18&gt;=25),"C+",IF(AND('[1]Ledger With Mark'!AF18&gt;=20),"C",IF(AND('[1]Ledger With Mark'!AF18&gt;=15),"D+",IF(AND('[1]Ledger With Mark'!AF18&gt;=10),"D",IF(AND('[1]Ledger With Mark'!AF18&gt;=1),"E","N")))))))))</f>
        <v>B</v>
      </c>
      <c r="AG16" s="13">
        <f t="shared" si="6"/>
        <v>1.4</v>
      </c>
      <c r="AH16" s="7" t="str">
        <f>IF(AND('[1]Ledger With Mark'!AH18&gt;=45),"A+",IF(AND('[1]Ledger With Mark'!AH18&gt;=40),"A",IF(AND('[1]Ledger With Mark'!AH18&gt;=35),"B+",IF(AND('[1]Ledger With Mark'!AH18&gt;=30),"B",IF(AND('[1]Ledger With Mark'!AH18&gt;=25),"C+",IF(AND('[1]Ledger With Mark'!AH18&gt;=20),"C",IF(AND('[1]Ledger With Mark'!AH18&gt;=15),"D+",IF(AND('[1]Ledger With Mark'!AH18&gt;=10),"D",IF(AND('[1]Ledger With Mark'!AH18&gt;=1),"E","N")))))))))</f>
        <v>B</v>
      </c>
      <c r="AI16" s="7" t="str">
        <f>IF(AND('[1]Ledger With Mark'!AI18&gt;=45),"A+",IF(AND('[1]Ledger With Mark'!AI18&gt;=40),"A",IF(AND('[1]Ledger With Mark'!AI18&gt;=35),"B+",IF(AND('[1]Ledger With Mark'!AI18&gt;=30),"B",IF(AND('[1]Ledger With Mark'!AI18&gt;=25),"C+",IF(AND('[1]Ledger With Mark'!AI18&gt;=20),"C",IF(AND('[1]Ledger With Mark'!AI18&gt;=15),"D+",IF(AND('[1]Ledger With Mark'!AI18&gt;=10),"D",IF(AND('[1]Ledger With Mark'!AI18&gt;=1),"E","N")))))))))</f>
        <v>B+</v>
      </c>
      <c r="AJ16" s="7" t="str">
        <f>IF(AND('[1]Ledger With Mark'!AJ18&gt;=90),"A+",IF(AND('[1]Ledger With Mark'!AJ18&gt;=80),"A",IF(AND('[1]Ledger With Mark'!AJ18&gt;=70),"B+",IF(AND('[1]Ledger With Mark'!AJ18&gt;=60),"B",IF(AND('[1]Ledger With Mark'!AJ18&gt;=50),"C+",IF(AND('[1]Ledger With Mark'!AJ18&gt;=40),"C",IF(AND('[1]Ledger With Mark'!AJ18&gt;=30),"D+",IF(AND('[1]Ledger With Mark'!AJ18&gt;=20),"D",IF(AND('[1]Ledger With Mark'!AJ18&gt;=1),"E","N")))))))))</f>
        <v>B</v>
      </c>
      <c r="AK16" s="13">
        <f t="shared" si="7"/>
        <v>2.8</v>
      </c>
      <c r="AL16" s="7" t="str">
        <f>IF(AND('[1]Ledger With Mark'!AL18&gt;=45),"A+",IF(AND('[1]Ledger With Mark'!AL18&gt;=40),"A",IF(AND('[1]Ledger With Mark'!AL18&gt;=35),"B+",IF(AND('[1]Ledger With Mark'!AL18&gt;=30),"B",IF(AND('[1]Ledger With Mark'!AL18&gt;=25),"C+",IF(AND('[1]Ledger With Mark'!AL18&gt;=20),"C",IF(AND('[1]Ledger With Mark'!AL18&gt;=15),"D+",IF(AND('[1]Ledger With Mark'!AL18&gt;=10),"D",IF(AND('[1]Ledger With Mark'!AL18&gt;=1),"E","N")))))))))</f>
        <v>C+</v>
      </c>
      <c r="AM16" s="7" t="str">
        <f>IF(AND('[1]Ledger With Mark'!AM18&gt;=45),"A+",IF(AND('[1]Ledger With Mark'!AM18&gt;=40),"A",IF(AND('[1]Ledger With Mark'!AM18&gt;=35),"B+",IF(AND('[1]Ledger With Mark'!AM18&gt;=30),"B",IF(AND('[1]Ledger With Mark'!AM18&gt;=25),"C+",IF(AND('[1]Ledger With Mark'!AM18&gt;=20),"C",IF(AND('[1]Ledger With Mark'!AM18&gt;=15),"D+",IF(AND('[1]Ledger With Mark'!AM18&gt;=10),"D",IF(AND('[1]Ledger With Mark'!AM18&gt;=1),"E","N")))))))))</f>
        <v>B</v>
      </c>
      <c r="AN16" s="7" t="str">
        <f>IF(AND('[1]Ledger With Mark'!AN18&gt;=90),"A+",IF(AND('[1]Ledger With Mark'!AN18&gt;=80),"A",IF(AND('[1]Ledger With Mark'!AN18&gt;=70),"B+",IF(AND('[1]Ledger With Mark'!AN18&gt;=60),"B",IF(AND('[1]Ledger With Mark'!AN18&gt;=50),"C+",IF(AND('[1]Ledger With Mark'!AN18&gt;=40),"C",IF(AND('[1]Ledger With Mark'!AN18&gt;=30),"D+",IF(AND('[1]Ledger With Mark'!AN18&gt;=20),"D",IF(AND('[1]Ledger With Mark'!AN18&gt;=1),"E","N")))))))))</f>
        <v>C+</v>
      </c>
      <c r="AO16" s="13">
        <f t="shared" si="8"/>
        <v>2.4</v>
      </c>
      <c r="AP16" s="14">
        <f t="shared" si="9"/>
        <v>2.4749999999999996</v>
      </c>
      <c r="AQ16" s="7"/>
      <c r="AR16" s="15" t="s">
        <v>20</v>
      </c>
      <c r="BB16" s="17">
        <v>15</v>
      </c>
    </row>
    <row r="17" spans="1:54" ht="15">
      <c r="A17" s="7">
        <f>'[1]Ledger With Mark'!A19</f>
        <v>16</v>
      </c>
      <c r="B17" s="8">
        <f>'[1]Ledger With Mark'!B19</f>
        <v>752016</v>
      </c>
      <c r="C17" s="9" t="str">
        <f>'[1]Ledger With Mark'!C19</f>
        <v>RUJIMAYA DAMAI</v>
      </c>
      <c r="D17" s="10" t="str">
        <f>'[1]Ledger With Mark'!D19</f>
        <v>2061/10/05</v>
      </c>
      <c r="E17" s="11" t="str">
        <f>'[1]Ledger With Mark'!E19</f>
        <v>BUDDHIMAN DAMAI</v>
      </c>
      <c r="F17" s="11" t="str">
        <f>'[1]Ledger With Mark'!F19</f>
        <v>DIL KUMARI DAMAI</v>
      </c>
      <c r="G17" s="12" t="str">
        <f>'[1]Ledger With Mark'!G19</f>
        <v>BHUME 1 RUKUM EAST</v>
      </c>
      <c r="H17" s="7" t="str">
        <f>IF(AND('[1]Ledger With Mark'!H19&gt;=67.5),"A+",IF(AND('[1]Ledger With Mark'!H19&gt;=60),"A",IF(AND('[1]Ledger With Mark'!H19&gt;=52.5),"B+",IF(AND('[1]Ledger With Mark'!H19&gt;=45),"B",IF(AND('[1]Ledger With Mark'!H19&gt;=37.5),"C+",IF(AND('[1]Ledger With Mark'!H19&gt;=30),"C",IF(AND('[1]Ledger With Mark'!H19&gt;=22.5),"D+",IF(AND('[1]Ledger With Mark'!H19&gt;=15),"D",IF(AND('[1]Ledger With Mark'!H19&gt;=1),"E","N")))))))))</f>
        <v>C</v>
      </c>
      <c r="I17" s="7" t="str">
        <f>IF(AND('[1]Ledger With Mark'!I19&gt;=22.5),"A+",IF(AND('[1]Ledger With Mark'!I19&gt;=20),"A",IF(AND('[1]Ledger With Mark'!I19&gt;=17.5),"B+",IF(AND('[1]Ledger With Mark'!I19&gt;=15),"B",IF(AND('[1]Ledger With Mark'!I19&gt;=12.5),"C+",IF(AND('[1]Ledger With Mark'!I19&gt;=10),"C",IF(AND('[1]Ledger With Mark'!I19&gt;=7.5),"D+",IF(AND('[1]Ledger With Mark'!I19&gt;=5),"D",IF(AND('[1]Ledger With Mark'!I19&gt;=1),"E","N")))))))))</f>
        <v>B+</v>
      </c>
      <c r="J17" s="7" t="str">
        <f>IF(AND('[1]Ledger With Mark'!J19&gt;=90),"A+",IF(AND('[1]Ledger With Mark'!J19&gt;=80),"A",IF(AND('[1]Ledger With Mark'!J19&gt;=70),"B+",IF(AND('[1]Ledger With Mark'!J19&gt;=60),"B",IF(AND('[1]Ledger With Mark'!J19&gt;=50),"C+",IF(AND('[1]Ledger With Mark'!J19&gt;=40),"C",IF(AND('[1]Ledger With Mark'!J19&gt;=30),"D+",IF(AND('[1]Ledger With Mark'!J19&gt;=20),"D",IF(AND('[1]Ledger With Mark'!J19&gt;=1),"E","N")))))))))</f>
        <v>C</v>
      </c>
      <c r="K17" s="13">
        <f t="shared" si="0"/>
        <v>2</v>
      </c>
      <c r="L17" s="7" t="str">
        <f>IF(AND('[1]Ledger With Mark'!L19&gt;=67.5),"A+",IF(AND('[1]Ledger With Mark'!L19&gt;=60),"A",IF(AND('[1]Ledger With Mark'!L19&gt;=52.5),"B+",IF(AND('[1]Ledger With Mark'!L19&gt;=45),"B",IF(AND('[1]Ledger With Mark'!L19&gt;=37.5),"C+",IF(AND('[1]Ledger With Mark'!L19&gt;=30),"C",IF(AND('[1]Ledger With Mark'!L19&gt;=22.5),"D+",IF(AND('[1]Ledger With Mark'!L19&gt;=15),"D",IF(AND('[1]Ledger With Mark'!L19&gt;=1),"E","N")))))))))</f>
        <v>C</v>
      </c>
      <c r="M17" s="7" t="str">
        <f>IF(AND('[1]Ledger With Mark'!M19&gt;=22.5),"A+",IF(AND('[1]Ledger With Mark'!M19&gt;=20),"A",IF(AND('[1]Ledger With Mark'!M19&gt;=17.5),"B+",IF(AND('[1]Ledger With Mark'!M19&gt;=15),"B",IF(AND('[1]Ledger With Mark'!M19&gt;=12.5),"C+",IF(AND('[1]Ledger With Mark'!M19&gt;=10),"C",IF(AND('[1]Ledger With Mark'!M19&gt;=7.5),"D+",IF(AND('[1]Ledger With Mark'!M19&gt;=5),"D",IF(AND('[1]Ledger With Mark'!M19&gt;=1),"E","N")))))))))</f>
        <v>B+</v>
      </c>
      <c r="N17" s="7" t="str">
        <f>IF(AND('[1]Ledger With Mark'!N19&gt;=90),"A+",IF(AND('[1]Ledger With Mark'!N19&gt;=80),"A",IF(AND('[1]Ledger With Mark'!N19&gt;=70),"B+",IF(AND('[1]Ledger With Mark'!N19&gt;=60),"B",IF(AND('[1]Ledger With Mark'!N19&gt;=50),"C+",IF(AND('[1]Ledger With Mark'!N19&gt;=40),"C",IF(AND('[1]Ledger With Mark'!N19&gt;=30),"D+",IF(AND('[1]Ledger With Mark'!N19&gt;=20),"D",IF(AND('[1]Ledger With Mark'!N19&gt;=1),"E","N")))))))))</f>
        <v>C</v>
      </c>
      <c r="O17" s="13">
        <f t="shared" si="1"/>
        <v>2</v>
      </c>
      <c r="P17" s="7" t="str">
        <f>IF(AND('[1]Ledger With Mark'!P19&gt;=90),"A+",IF(AND('[1]Ledger With Mark'!P19&gt;=80),"A",IF(AND('[1]Ledger With Mark'!P19&gt;=70),"B+",IF(AND('[1]Ledger With Mark'!P19&gt;=60),"B",IF(AND('[1]Ledger With Mark'!P19&gt;=50),"C+",IF(AND('[1]Ledger With Mark'!P19&gt;=40),"C",IF(AND('[1]Ledger With Mark'!P19&gt;=30),"D+",IF(AND('[1]Ledger With Mark'!P19&gt;=20),"D",IF(AND('[1]Ledger With Mark'!P19&gt;=1),"E","N")))))))))</f>
        <v>C</v>
      </c>
      <c r="Q17" s="13">
        <f t="shared" si="2"/>
        <v>2</v>
      </c>
      <c r="R17" s="7" t="str">
        <f>IF(AND('[1]Ledger With Mark'!R19&gt;=67.5),"A+",IF(AND('[1]Ledger With Mark'!R19&gt;=60),"A",IF(AND('[1]Ledger With Mark'!R19&gt;=52.5),"B+",IF(AND('[1]Ledger With Mark'!R19&gt;=45),"B",IF(AND('[1]Ledger With Mark'!R19&gt;=37.5),"C+",IF(AND('[1]Ledger With Mark'!R19&gt;=30),"C",IF(AND('[1]Ledger With Mark'!R19&gt;=22.5),"D+",IF(AND('[1]Ledger With Mark'!R19&gt;=15),"D",IF(AND('[1]Ledger With Mark'!R19&gt;=1),"E","N")))))))))</f>
        <v>C</v>
      </c>
      <c r="S17" s="7" t="str">
        <f>IF(AND('[1]Ledger With Mark'!S19&gt;=22.5),"A+",IF(AND('[1]Ledger With Mark'!S19&gt;=20),"A",IF(AND('[1]Ledger With Mark'!S19&gt;=17.5),"B+",IF(AND('[1]Ledger With Mark'!S19&gt;=15),"B",IF(AND('[1]Ledger With Mark'!S19&gt;=12.5),"C+",IF(AND('[1]Ledger With Mark'!S19&gt;=10),"C",IF(AND('[1]Ledger With Mark'!S19&gt;=7.5),"D+",IF(AND('[1]Ledger With Mark'!S19&gt;=5),"D",IF(AND('[1]Ledger With Mark'!S19&gt;=1),"E","N")))))))))</f>
        <v>A</v>
      </c>
      <c r="T17" s="7" t="str">
        <f>IF(AND('[1]Ledger With Mark'!T19&gt;=90),"A+",IF(AND('[1]Ledger With Mark'!T19&gt;=80),"A",IF(AND('[1]Ledger With Mark'!T19&gt;=70),"B+",IF(AND('[1]Ledger With Mark'!T19&gt;=60),"B",IF(AND('[1]Ledger With Mark'!T19&gt;=50),"C+",IF(AND('[1]Ledger With Mark'!T19&gt;=40),"C",IF(AND('[1]Ledger With Mark'!T19&gt;=30),"D+",IF(AND('[1]Ledger With Mark'!T19&gt;=20),"D",IF(AND('[1]Ledger With Mark'!T19&gt;=1),"E","N")))))))))</f>
        <v>C+</v>
      </c>
      <c r="U17" s="13">
        <f t="shared" si="3"/>
        <v>2.4</v>
      </c>
      <c r="V17" s="7" t="str">
        <f>IF(AND('[1]Ledger With Mark'!V19&gt;=67.5),"A+",IF(AND('[1]Ledger With Mark'!V19&gt;=60),"A",IF(AND('[1]Ledger With Mark'!V19&gt;=52.5),"B+",IF(AND('[1]Ledger With Mark'!V19&gt;=45),"B",IF(AND('[1]Ledger With Mark'!V19&gt;=37.5),"C+",IF(AND('[1]Ledger With Mark'!V19&gt;=30),"C",IF(AND('[1]Ledger With Mark'!V19&gt;=22.5),"D+",IF(AND('[1]Ledger With Mark'!V19&gt;=15),"D",IF(AND('[1]Ledger With Mark'!V19&gt;=1),"E","N")))))))))</f>
        <v>C</v>
      </c>
      <c r="W17" s="7" t="str">
        <f>IF(AND('[1]Ledger With Mark'!W19&gt;=22.5),"A+",IF(AND('[1]Ledger With Mark'!W19&gt;=20),"A",IF(AND('[1]Ledger With Mark'!W19&gt;=17.5),"B+",IF(AND('[1]Ledger With Mark'!W19&gt;=15),"B",IF(AND('[1]Ledger With Mark'!W19&gt;=12.5),"C+",IF(AND('[1]Ledger With Mark'!W19&gt;=10),"C",IF(AND('[1]Ledger With Mark'!W19&gt;=7.5),"D+",IF(AND('[1]Ledger With Mark'!W19&gt;=5),"D",IF(AND('[1]Ledger With Mark'!W19&gt;=1),"E","N")))))))))</f>
        <v>A</v>
      </c>
      <c r="X17" s="7" t="str">
        <f>IF(AND('[1]Ledger With Mark'!X19&gt;=90),"A+",IF(AND('[1]Ledger With Mark'!X19&gt;=80),"A",IF(AND('[1]Ledger With Mark'!X19&gt;=70),"B+",IF(AND('[1]Ledger With Mark'!X19&gt;=60),"B",IF(AND('[1]Ledger With Mark'!X19&gt;=50),"C+",IF(AND('[1]Ledger With Mark'!X19&gt;=40),"C",IF(AND('[1]Ledger With Mark'!X19&gt;=30),"D+",IF(AND('[1]Ledger With Mark'!X19&gt;=20),"D",IF(AND('[1]Ledger With Mark'!X19&gt;=1),"E","N")))))))))</f>
        <v>C+</v>
      </c>
      <c r="Y17" s="13">
        <f t="shared" si="4"/>
        <v>2.4</v>
      </c>
      <c r="Z17" s="7" t="str">
        <f>IF(AND('[1]Ledger With Mark'!Z19&gt;=27),"A+",IF(AND('[1]Ledger With Mark'!Z19&gt;=24),"A",IF(AND('[1]Ledger With Mark'!Z19&gt;=21),"B+",IF(AND('[1]Ledger With Mark'!Z19&gt;=18),"B",IF(AND('[1]Ledger With Mark'!Z19&gt;=15),"C+",IF(AND('[1]Ledger With Mark'!Z19&gt;=12),"C",IF(AND('[1]Ledger With Mark'!Z19&gt;=9),"D+",IF(AND('[1]Ledger With Mark'!Z19&gt;=6),"D",IF(AND('[1]Ledger With Mark'!Z19&gt;=1),"E","N")))))))))</f>
        <v>C</v>
      </c>
      <c r="AA17" s="7" t="str">
        <f>IF(AND('[1]Ledger With Mark'!AA19&gt;=18),"A+",IF(AND('[1]Ledger With Mark'!AA19&gt;=16),"A",IF(AND('[1]Ledger With Mark'!AA19&gt;=14),"B+",IF(AND('[1]Ledger With Mark'!AA19&gt;=12),"B",IF(AND('[1]Ledger With Mark'!AA19&gt;=10),"C+",IF(AND('[1]Ledger With Mark'!AA19&gt;=8),"C",IF(AND('[1]Ledger With Mark'!AA19&gt;=6),"D+",IF(AND('[1]Ledger With Mark'!AA19&gt;=4),"D",IF(AND('[1]Ledger With Mark'!AA19&gt;=1),"E","N")))))))))</f>
        <v>B+</v>
      </c>
      <c r="AB17" s="7" t="str">
        <f>IF(AND('[1]Ledger With Mark'!AB19&gt;=45),"A+",IF(AND('[1]Ledger With Mark'!AB19&gt;=40),"A",IF(AND('[1]Ledger With Mark'!AB19&gt;=35),"B+",IF(AND('[1]Ledger With Mark'!AB19&gt;=30),"B",IF(AND('[1]Ledger With Mark'!AB19&gt;=25),"C+",IF(AND('[1]Ledger With Mark'!AB19&gt;=20),"C",IF(AND('[1]Ledger With Mark'!AB19&gt;=15),"D+",IF(AND('[1]Ledger With Mark'!AB19&gt;=10),"D",IF(AND('[1]Ledger With Mark'!AB19&gt;=1),"E","N")))))))))</f>
        <v>C+</v>
      </c>
      <c r="AC17" s="13">
        <f t="shared" si="5"/>
        <v>1.2</v>
      </c>
      <c r="AD17" s="7" t="str">
        <f>IF(AND('[1]Ledger With Mark'!AD19&gt;=22.5),"A+",IF(AND('[1]Ledger With Mark'!AD19&gt;=20),"A",IF(AND('[1]Ledger With Mark'!AD19&gt;=17.5),"B+",IF(AND('[1]Ledger With Mark'!AD19&gt;=15),"B",IF(AND('[1]Ledger With Mark'!AD19&gt;=12.5),"C+",IF(AND('[1]Ledger With Mark'!AD19&gt;=10),"C",IF(AND('[1]Ledger With Mark'!AD19&gt;=7.5),"D+",IF(AND('[1]Ledger With Mark'!AD19&gt;=5),"D",IF(AND('[1]Ledger With Mark'!AD19&gt;=1),"E","N")))))))))</f>
        <v>C+</v>
      </c>
      <c r="AE17" s="7" t="str">
        <f>IF(AND('[1]Ledger With Mark'!AE19&gt;=22.5),"A+",IF(AND('[1]Ledger With Mark'!AE19&gt;=20),"A",IF(AND('[1]Ledger With Mark'!AE19&gt;=17.5),"B+",IF(AND('[1]Ledger With Mark'!AE19&gt;=15),"B",IF(AND('[1]Ledger With Mark'!AE19&gt;=12.5),"C+",IF(AND('[1]Ledger With Mark'!AE19&gt;=10),"C",IF(AND('[1]Ledger With Mark'!AE19&gt;=7.5),"D+",IF(AND('[1]Ledger With Mark'!AE19&gt;=5),"D",IF(AND('[1]Ledger With Mark'!AE19&gt;=1),"E","N")))))))))</f>
        <v>B+</v>
      </c>
      <c r="AF17" s="7" t="str">
        <f>IF(AND('[1]Ledger With Mark'!AF19&gt;=45),"A+",IF(AND('[1]Ledger With Mark'!AF19&gt;=40),"A",IF(AND('[1]Ledger With Mark'!AF19&gt;=35),"B+",IF(AND('[1]Ledger With Mark'!AF19&gt;=30),"B",IF(AND('[1]Ledger With Mark'!AF19&gt;=25),"C+",IF(AND('[1]Ledger With Mark'!AF19&gt;=20),"C",IF(AND('[1]Ledger With Mark'!AF19&gt;=15),"D+",IF(AND('[1]Ledger With Mark'!AF19&gt;=10),"D",IF(AND('[1]Ledger With Mark'!AF19&gt;=1),"E","N")))))))))</f>
        <v>B</v>
      </c>
      <c r="AG17" s="13">
        <f t="shared" si="6"/>
        <v>1.4</v>
      </c>
      <c r="AH17" s="7" t="str">
        <f>IF(AND('[1]Ledger With Mark'!AH19&gt;=45),"A+",IF(AND('[1]Ledger With Mark'!AH19&gt;=40),"A",IF(AND('[1]Ledger With Mark'!AH19&gt;=35),"B+",IF(AND('[1]Ledger With Mark'!AH19&gt;=30),"B",IF(AND('[1]Ledger With Mark'!AH19&gt;=25),"C+",IF(AND('[1]Ledger With Mark'!AH19&gt;=20),"C",IF(AND('[1]Ledger With Mark'!AH19&gt;=15),"D+",IF(AND('[1]Ledger With Mark'!AH19&gt;=10),"D",IF(AND('[1]Ledger With Mark'!AH19&gt;=1),"E","N")))))))))</f>
        <v>C</v>
      </c>
      <c r="AI17" s="7" t="str">
        <f>IF(AND('[1]Ledger With Mark'!AI19&gt;=45),"A+",IF(AND('[1]Ledger With Mark'!AI19&gt;=40),"A",IF(AND('[1]Ledger With Mark'!AI19&gt;=35),"B+",IF(AND('[1]Ledger With Mark'!AI19&gt;=30),"B",IF(AND('[1]Ledger With Mark'!AI19&gt;=25),"C+",IF(AND('[1]Ledger With Mark'!AI19&gt;=20),"C",IF(AND('[1]Ledger With Mark'!AI19&gt;=15),"D+",IF(AND('[1]Ledger With Mark'!AI19&gt;=10),"D",IF(AND('[1]Ledger With Mark'!AI19&gt;=1),"E","N")))))))))</f>
        <v>B</v>
      </c>
      <c r="AJ17" s="7" t="str">
        <f>IF(AND('[1]Ledger With Mark'!AJ19&gt;=90),"A+",IF(AND('[1]Ledger With Mark'!AJ19&gt;=80),"A",IF(AND('[1]Ledger With Mark'!AJ19&gt;=70),"B+",IF(AND('[1]Ledger With Mark'!AJ19&gt;=60),"B",IF(AND('[1]Ledger With Mark'!AJ19&gt;=50),"C+",IF(AND('[1]Ledger With Mark'!AJ19&gt;=40),"C",IF(AND('[1]Ledger With Mark'!AJ19&gt;=30),"D+",IF(AND('[1]Ledger With Mark'!AJ19&gt;=20),"D",IF(AND('[1]Ledger With Mark'!AJ19&gt;=1),"E","N")))))))))</f>
        <v>C+</v>
      </c>
      <c r="AK17" s="13">
        <f t="shared" si="7"/>
        <v>2.4</v>
      </c>
      <c r="AL17" s="7" t="str">
        <f>IF(AND('[1]Ledger With Mark'!AL19&gt;=45),"A+",IF(AND('[1]Ledger With Mark'!AL19&gt;=40),"A",IF(AND('[1]Ledger With Mark'!AL19&gt;=35),"B+",IF(AND('[1]Ledger With Mark'!AL19&gt;=30),"B",IF(AND('[1]Ledger With Mark'!AL19&gt;=25),"C+",IF(AND('[1]Ledger With Mark'!AL19&gt;=20),"C",IF(AND('[1]Ledger With Mark'!AL19&gt;=15),"D+",IF(AND('[1]Ledger With Mark'!AL19&gt;=10),"D",IF(AND('[1]Ledger With Mark'!AL19&gt;=1),"E","N")))))))))</f>
        <v>C+</v>
      </c>
      <c r="AM17" s="7" t="str">
        <f>IF(AND('[1]Ledger With Mark'!AM19&gt;=45),"A+",IF(AND('[1]Ledger With Mark'!AM19&gt;=40),"A",IF(AND('[1]Ledger With Mark'!AM19&gt;=35),"B+",IF(AND('[1]Ledger With Mark'!AM19&gt;=30),"B",IF(AND('[1]Ledger With Mark'!AM19&gt;=25),"C+",IF(AND('[1]Ledger With Mark'!AM19&gt;=20),"C",IF(AND('[1]Ledger With Mark'!AM19&gt;=15),"D+",IF(AND('[1]Ledger With Mark'!AM19&gt;=10),"D",IF(AND('[1]Ledger With Mark'!AM19&gt;=1),"E","N")))))))))</f>
        <v>B</v>
      </c>
      <c r="AN17" s="7" t="str">
        <f>IF(AND('[1]Ledger With Mark'!AN19&gt;=90),"A+",IF(AND('[1]Ledger With Mark'!AN19&gt;=80),"A",IF(AND('[1]Ledger With Mark'!AN19&gt;=70),"B+",IF(AND('[1]Ledger With Mark'!AN19&gt;=60),"B",IF(AND('[1]Ledger With Mark'!AN19&gt;=50),"C+",IF(AND('[1]Ledger With Mark'!AN19&gt;=40),"C",IF(AND('[1]Ledger With Mark'!AN19&gt;=30),"D+",IF(AND('[1]Ledger With Mark'!AN19&gt;=20),"D",IF(AND('[1]Ledger With Mark'!AN19&gt;=1),"E","N")))))))))</f>
        <v>C+</v>
      </c>
      <c r="AO17" s="13">
        <f t="shared" si="8"/>
        <v>2.4</v>
      </c>
      <c r="AP17" s="14">
        <f t="shared" si="9"/>
        <v>2.2749999999999999</v>
      </c>
      <c r="AQ17" s="7"/>
      <c r="AR17" s="15" t="s">
        <v>20</v>
      </c>
      <c r="BB17" s="17">
        <v>16</v>
      </c>
    </row>
    <row r="18" spans="1:54" ht="15">
      <c r="A18" s="7">
        <f>'[1]Ledger With Mark'!A20</f>
        <v>17</v>
      </c>
      <c r="B18" s="8">
        <f>'[1]Ledger With Mark'!B20</f>
        <v>752017</v>
      </c>
      <c r="C18" s="9" t="str">
        <f>'[1]Ledger With Mark'!C20</f>
        <v>SAHI BUDHA MAGAR</v>
      </c>
      <c r="D18" s="10" t="str">
        <f>'[1]Ledger With Mark'!D20</f>
        <v>2062/03/19</v>
      </c>
      <c r="E18" s="11" t="str">
        <f>'[1]Ledger With Mark'!E20</f>
        <v>ASHA BAHADUR BUDHA</v>
      </c>
      <c r="F18" s="11" t="str">
        <f>'[1]Ledger With Mark'!F20</f>
        <v>GYAN KUMARI BUDHA</v>
      </c>
      <c r="G18" s="12" t="str">
        <f>'[1]Ledger With Mark'!G20</f>
        <v>BHUME 1 RUKUM EAST</v>
      </c>
      <c r="H18" s="7" t="str">
        <f>IF(AND('[1]Ledger With Mark'!H20&gt;=67.5),"A+",IF(AND('[1]Ledger With Mark'!H20&gt;=60),"A",IF(AND('[1]Ledger With Mark'!H20&gt;=52.5),"B+",IF(AND('[1]Ledger With Mark'!H20&gt;=45),"B",IF(AND('[1]Ledger With Mark'!H20&gt;=37.5),"C+",IF(AND('[1]Ledger With Mark'!H20&gt;=30),"C",IF(AND('[1]Ledger With Mark'!H20&gt;=22.5),"D+",IF(AND('[1]Ledger With Mark'!H20&gt;=15),"D",IF(AND('[1]Ledger With Mark'!H20&gt;=1),"E","N")))))))))</f>
        <v>C</v>
      </c>
      <c r="I18" s="7" t="str">
        <f>IF(AND('[1]Ledger With Mark'!I20&gt;=22.5),"A+",IF(AND('[1]Ledger With Mark'!I20&gt;=20),"A",IF(AND('[1]Ledger With Mark'!I20&gt;=17.5),"B+",IF(AND('[1]Ledger With Mark'!I20&gt;=15),"B",IF(AND('[1]Ledger With Mark'!I20&gt;=12.5),"C+",IF(AND('[1]Ledger With Mark'!I20&gt;=10),"C",IF(AND('[1]Ledger With Mark'!I20&gt;=7.5),"D+",IF(AND('[1]Ledger With Mark'!I20&gt;=5),"D",IF(AND('[1]Ledger With Mark'!I20&gt;=1),"E","N")))))))))</f>
        <v>A</v>
      </c>
      <c r="J18" s="7" t="str">
        <f>IF(AND('[1]Ledger With Mark'!J20&gt;=90),"A+",IF(AND('[1]Ledger With Mark'!J20&gt;=80),"A",IF(AND('[1]Ledger With Mark'!J20&gt;=70),"B+",IF(AND('[1]Ledger With Mark'!J20&gt;=60),"B",IF(AND('[1]Ledger With Mark'!J20&gt;=50),"C+",IF(AND('[1]Ledger With Mark'!J20&gt;=40),"C",IF(AND('[1]Ledger With Mark'!J20&gt;=30),"D+",IF(AND('[1]Ledger With Mark'!J20&gt;=20),"D",IF(AND('[1]Ledger With Mark'!J20&gt;=1),"E","N")))))))))</f>
        <v>C+</v>
      </c>
      <c r="K18" s="13">
        <f t="shared" si="0"/>
        <v>2.4</v>
      </c>
      <c r="L18" s="7" t="str">
        <f>IF(AND('[1]Ledger With Mark'!L20&gt;=67.5),"A+",IF(AND('[1]Ledger With Mark'!L20&gt;=60),"A",IF(AND('[1]Ledger With Mark'!L20&gt;=52.5),"B+",IF(AND('[1]Ledger With Mark'!L20&gt;=45),"B",IF(AND('[1]Ledger With Mark'!L20&gt;=37.5),"C+",IF(AND('[1]Ledger With Mark'!L20&gt;=30),"C",IF(AND('[1]Ledger With Mark'!L20&gt;=22.5),"D+",IF(AND('[1]Ledger With Mark'!L20&gt;=15),"D",IF(AND('[1]Ledger With Mark'!L20&gt;=1),"E","N")))))))))</f>
        <v>C</v>
      </c>
      <c r="M18" s="7" t="str">
        <f>IF(AND('[1]Ledger With Mark'!M20&gt;=22.5),"A+",IF(AND('[1]Ledger With Mark'!M20&gt;=20),"A",IF(AND('[1]Ledger With Mark'!M20&gt;=17.5),"B+",IF(AND('[1]Ledger With Mark'!M20&gt;=15),"B",IF(AND('[1]Ledger With Mark'!M20&gt;=12.5),"C+",IF(AND('[1]Ledger With Mark'!M20&gt;=10),"C",IF(AND('[1]Ledger With Mark'!M20&gt;=7.5),"D+",IF(AND('[1]Ledger With Mark'!M20&gt;=5),"D",IF(AND('[1]Ledger With Mark'!M20&gt;=1),"E","N")))))))))</f>
        <v>A</v>
      </c>
      <c r="N18" s="7" t="str">
        <f>IF(AND('[1]Ledger With Mark'!N20&gt;=90),"A+",IF(AND('[1]Ledger With Mark'!N20&gt;=80),"A",IF(AND('[1]Ledger With Mark'!N20&gt;=70),"B+",IF(AND('[1]Ledger With Mark'!N20&gt;=60),"B",IF(AND('[1]Ledger With Mark'!N20&gt;=50),"C+",IF(AND('[1]Ledger With Mark'!N20&gt;=40),"C",IF(AND('[1]Ledger With Mark'!N20&gt;=30),"D+",IF(AND('[1]Ledger With Mark'!N20&gt;=20),"D",IF(AND('[1]Ledger With Mark'!N20&gt;=1),"E","N")))))))))</f>
        <v>C+</v>
      </c>
      <c r="O18" s="13">
        <f t="shared" si="1"/>
        <v>2.4</v>
      </c>
      <c r="P18" s="7" t="str">
        <f>IF(AND('[1]Ledger With Mark'!P20&gt;=90),"A+",IF(AND('[1]Ledger With Mark'!P20&gt;=80),"A",IF(AND('[1]Ledger With Mark'!P20&gt;=70),"B+",IF(AND('[1]Ledger With Mark'!P20&gt;=60),"B",IF(AND('[1]Ledger With Mark'!P20&gt;=50),"C+",IF(AND('[1]Ledger With Mark'!P20&gt;=40),"C",IF(AND('[1]Ledger With Mark'!P20&gt;=30),"D+",IF(AND('[1]Ledger With Mark'!P20&gt;=20),"D",IF(AND('[1]Ledger With Mark'!P20&gt;=1),"E","N")))))))))</f>
        <v>C</v>
      </c>
      <c r="Q18" s="13">
        <f t="shared" si="2"/>
        <v>2</v>
      </c>
      <c r="R18" s="7" t="str">
        <f>IF(AND('[1]Ledger With Mark'!R20&gt;=67.5),"A+",IF(AND('[1]Ledger With Mark'!R20&gt;=60),"A",IF(AND('[1]Ledger With Mark'!R20&gt;=52.5),"B+",IF(AND('[1]Ledger With Mark'!R20&gt;=45),"B",IF(AND('[1]Ledger With Mark'!R20&gt;=37.5),"C+",IF(AND('[1]Ledger With Mark'!R20&gt;=30),"C",IF(AND('[1]Ledger With Mark'!R20&gt;=22.5),"D+",IF(AND('[1]Ledger With Mark'!R20&gt;=15),"D",IF(AND('[1]Ledger With Mark'!R20&gt;=1),"E","N")))))))))</f>
        <v>C</v>
      </c>
      <c r="S18" s="7" t="str">
        <f>IF(AND('[1]Ledger With Mark'!S20&gt;=22.5),"A+",IF(AND('[1]Ledger With Mark'!S20&gt;=20),"A",IF(AND('[1]Ledger With Mark'!S20&gt;=17.5),"B+",IF(AND('[1]Ledger With Mark'!S20&gt;=15),"B",IF(AND('[1]Ledger With Mark'!S20&gt;=12.5),"C+",IF(AND('[1]Ledger With Mark'!S20&gt;=10),"C",IF(AND('[1]Ledger With Mark'!S20&gt;=7.5),"D+",IF(AND('[1]Ledger With Mark'!S20&gt;=5),"D",IF(AND('[1]Ledger With Mark'!S20&gt;=1),"E","N")))))))))</f>
        <v>A</v>
      </c>
      <c r="T18" s="7" t="str">
        <f>IF(AND('[1]Ledger With Mark'!T20&gt;=90),"A+",IF(AND('[1]Ledger With Mark'!T20&gt;=80),"A",IF(AND('[1]Ledger With Mark'!T20&gt;=70),"B+",IF(AND('[1]Ledger With Mark'!T20&gt;=60),"B",IF(AND('[1]Ledger With Mark'!T20&gt;=50),"C+",IF(AND('[1]Ledger With Mark'!T20&gt;=40),"C",IF(AND('[1]Ledger With Mark'!T20&gt;=30),"D+",IF(AND('[1]Ledger With Mark'!T20&gt;=20),"D",IF(AND('[1]Ledger With Mark'!T20&gt;=1),"E","N")))))))))</f>
        <v>C+</v>
      </c>
      <c r="U18" s="13">
        <f t="shared" si="3"/>
        <v>2.4</v>
      </c>
      <c r="V18" s="7" t="str">
        <f>IF(AND('[1]Ledger With Mark'!V20&gt;=67.5),"A+",IF(AND('[1]Ledger With Mark'!V20&gt;=60),"A",IF(AND('[1]Ledger With Mark'!V20&gt;=52.5),"B+",IF(AND('[1]Ledger With Mark'!V20&gt;=45),"B",IF(AND('[1]Ledger With Mark'!V20&gt;=37.5),"C+",IF(AND('[1]Ledger With Mark'!V20&gt;=30),"C",IF(AND('[1]Ledger With Mark'!V20&gt;=22.5),"D+",IF(AND('[1]Ledger With Mark'!V20&gt;=15),"D",IF(AND('[1]Ledger With Mark'!V20&gt;=1),"E","N")))))))))</f>
        <v>C</v>
      </c>
      <c r="W18" s="7" t="str">
        <f>IF(AND('[1]Ledger With Mark'!W20&gt;=22.5),"A+",IF(AND('[1]Ledger With Mark'!W20&gt;=20),"A",IF(AND('[1]Ledger With Mark'!W20&gt;=17.5),"B+",IF(AND('[1]Ledger With Mark'!W20&gt;=15),"B",IF(AND('[1]Ledger With Mark'!W20&gt;=12.5),"C+",IF(AND('[1]Ledger With Mark'!W20&gt;=10),"C",IF(AND('[1]Ledger With Mark'!W20&gt;=7.5),"D+",IF(AND('[1]Ledger With Mark'!W20&gt;=5),"D",IF(AND('[1]Ledger With Mark'!W20&gt;=1),"E","N")))))))))</f>
        <v>A</v>
      </c>
      <c r="X18" s="7" t="str">
        <f>IF(AND('[1]Ledger With Mark'!X20&gt;=90),"A+",IF(AND('[1]Ledger With Mark'!X20&gt;=80),"A",IF(AND('[1]Ledger With Mark'!X20&gt;=70),"B+",IF(AND('[1]Ledger With Mark'!X20&gt;=60),"B",IF(AND('[1]Ledger With Mark'!X20&gt;=50),"C+",IF(AND('[1]Ledger With Mark'!X20&gt;=40),"C",IF(AND('[1]Ledger With Mark'!X20&gt;=30),"D+",IF(AND('[1]Ledger With Mark'!X20&gt;=20),"D",IF(AND('[1]Ledger With Mark'!X20&gt;=1),"E","N")))))))))</f>
        <v>C+</v>
      </c>
      <c r="Y18" s="13">
        <f t="shared" si="4"/>
        <v>2.4</v>
      </c>
      <c r="Z18" s="7" t="str">
        <f>IF(AND('[1]Ledger With Mark'!Z20&gt;=27),"A+",IF(AND('[1]Ledger With Mark'!Z20&gt;=24),"A",IF(AND('[1]Ledger With Mark'!Z20&gt;=21),"B+",IF(AND('[1]Ledger With Mark'!Z20&gt;=18),"B",IF(AND('[1]Ledger With Mark'!Z20&gt;=15),"C+",IF(AND('[1]Ledger With Mark'!Z20&gt;=12),"C",IF(AND('[1]Ledger With Mark'!Z20&gt;=9),"D+",IF(AND('[1]Ledger With Mark'!Z20&gt;=6),"D",IF(AND('[1]Ledger With Mark'!Z20&gt;=1),"E","N")))))))))</f>
        <v>B+</v>
      </c>
      <c r="AA18" s="7" t="str">
        <f>IF(AND('[1]Ledger With Mark'!AA20&gt;=18),"A+",IF(AND('[1]Ledger With Mark'!AA20&gt;=16),"A",IF(AND('[1]Ledger With Mark'!AA20&gt;=14),"B+",IF(AND('[1]Ledger With Mark'!AA20&gt;=12),"B",IF(AND('[1]Ledger With Mark'!AA20&gt;=10),"C+",IF(AND('[1]Ledger With Mark'!AA20&gt;=8),"C",IF(AND('[1]Ledger With Mark'!AA20&gt;=6),"D+",IF(AND('[1]Ledger With Mark'!AA20&gt;=4),"D",IF(AND('[1]Ledger With Mark'!AA20&gt;=1),"E","N")))))))))</f>
        <v>A</v>
      </c>
      <c r="AB18" s="7" t="str">
        <f>IF(AND('[1]Ledger With Mark'!AB20&gt;=45),"A+",IF(AND('[1]Ledger With Mark'!AB20&gt;=40),"A",IF(AND('[1]Ledger With Mark'!AB20&gt;=35),"B+",IF(AND('[1]Ledger With Mark'!AB20&gt;=30),"B",IF(AND('[1]Ledger With Mark'!AB20&gt;=25),"C+",IF(AND('[1]Ledger With Mark'!AB20&gt;=20),"C",IF(AND('[1]Ledger With Mark'!AB20&gt;=15),"D+",IF(AND('[1]Ledger With Mark'!AB20&gt;=10),"D",IF(AND('[1]Ledger With Mark'!AB20&gt;=1),"E","N")))))))))</f>
        <v>B+</v>
      </c>
      <c r="AC18" s="13">
        <f t="shared" si="5"/>
        <v>1.6</v>
      </c>
      <c r="AD18" s="7" t="str">
        <f>IF(AND('[1]Ledger With Mark'!AD20&gt;=22.5),"A+",IF(AND('[1]Ledger With Mark'!AD20&gt;=20),"A",IF(AND('[1]Ledger With Mark'!AD20&gt;=17.5),"B+",IF(AND('[1]Ledger With Mark'!AD20&gt;=15),"B",IF(AND('[1]Ledger With Mark'!AD20&gt;=12.5),"C+",IF(AND('[1]Ledger With Mark'!AD20&gt;=10),"C",IF(AND('[1]Ledger With Mark'!AD20&gt;=7.5),"D+",IF(AND('[1]Ledger With Mark'!AD20&gt;=5),"D",IF(AND('[1]Ledger With Mark'!AD20&gt;=1),"E","N")))))))))</f>
        <v>C+</v>
      </c>
      <c r="AE18" s="7" t="str">
        <f>IF(AND('[1]Ledger With Mark'!AE20&gt;=22.5),"A+",IF(AND('[1]Ledger With Mark'!AE20&gt;=20),"A",IF(AND('[1]Ledger With Mark'!AE20&gt;=17.5),"B+",IF(AND('[1]Ledger With Mark'!AE20&gt;=15),"B",IF(AND('[1]Ledger With Mark'!AE20&gt;=12.5),"C+",IF(AND('[1]Ledger With Mark'!AE20&gt;=10),"C",IF(AND('[1]Ledger With Mark'!AE20&gt;=7.5),"D+",IF(AND('[1]Ledger With Mark'!AE20&gt;=5),"D",IF(AND('[1]Ledger With Mark'!AE20&gt;=1),"E","N")))))))))</f>
        <v>B+</v>
      </c>
      <c r="AF18" s="7" t="str">
        <f>IF(AND('[1]Ledger With Mark'!AF20&gt;=45),"A+",IF(AND('[1]Ledger With Mark'!AF20&gt;=40),"A",IF(AND('[1]Ledger With Mark'!AF20&gt;=35),"B+",IF(AND('[1]Ledger With Mark'!AF20&gt;=30),"B",IF(AND('[1]Ledger With Mark'!AF20&gt;=25),"C+",IF(AND('[1]Ledger With Mark'!AF20&gt;=20),"C",IF(AND('[1]Ledger With Mark'!AF20&gt;=15),"D+",IF(AND('[1]Ledger With Mark'!AF20&gt;=10),"D",IF(AND('[1]Ledger With Mark'!AF20&gt;=1),"E","N")))))))))</f>
        <v>B</v>
      </c>
      <c r="AG18" s="13">
        <f t="shared" si="6"/>
        <v>1.4</v>
      </c>
      <c r="AH18" s="7" t="str">
        <f>IF(AND('[1]Ledger With Mark'!AH20&gt;=45),"A+",IF(AND('[1]Ledger With Mark'!AH20&gt;=40),"A",IF(AND('[1]Ledger With Mark'!AH20&gt;=35),"B+",IF(AND('[1]Ledger With Mark'!AH20&gt;=30),"B",IF(AND('[1]Ledger With Mark'!AH20&gt;=25),"C+",IF(AND('[1]Ledger With Mark'!AH20&gt;=20),"C",IF(AND('[1]Ledger With Mark'!AH20&gt;=15),"D+",IF(AND('[1]Ledger With Mark'!AH20&gt;=10),"D",IF(AND('[1]Ledger With Mark'!AH20&gt;=1),"E","N")))))))))</f>
        <v>B</v>
      </c>
      <c r="AI18" s="7" t="str">
        <f>IF(AND('[1]Ledger With Mark'!AI20&gt;=45),"A+",IF(AND('[1]Ledger With Mark'!AI20&gt;=40),"A",IF(AND('[1]Ledger With Mark'!AI20&gt;=35),"B+",IF(AND('[1]Ledger With Mark'!AI20&gt;=30),"B",IF(AND('[1]Ledger With Mark'!AI20&gt;=25),"C+",IF(AND('[1]Ledger With Mark'!AI20&gt;=20),"C",IF(AND('[1]Ledger With Mark'!AI20&gt;=15),"D+",IF(AND('[1]Ledger With Mark'!AI20&gt;=10),"D",IF(AND('[1]Ledger With Mark'!AI20&gt;=1),"E","N")))))))))</f>
        <v>B</v>
      </c>
      <c r="AJ18" s="7" t="str">
        <f>IF(AND('[1]Ledger With Mark'!AJ20&gt;=90),"A+",IF(AND('[1]Ledger With Mark'!AJ20&gt;=80),"A",IF(AND('[1]Ledger With Mark'!AJ20&gt;=70),"B+",IF(AND('[1]Ledger With Mark'!AJ20&gt;=60),"B",IF(AND('[1]Ledger With Mark'!AJ20&gt;=50),"C+",IF(AND('[1]Ledger With Mark'!AJ20&gt;=40),"C",IF(AND('[1]Ledger With Mark'!AJ20&gt;=30),"D+",IF(AND('[1]Ledger With Mark'!AJ20&gt;=20),"D",IF(AND('[1]Ledger With Mark'!AJ20&gt;=1),"E","N")))))))))</f>
        <v>B</v>
      </c>
      <c r="AK18" s="13">
        <f t="shared" si="7"/>
        <v>2.8</v>
      </c>
      <c r="AL18" s="7" t="str">
        <f>IF(AND('[1]Ledger With Mark'!AL20&gt;=45),"A+",IF(AND('[1]Ledger With Mark'!AL20&gt;=40),"A",IF(AND('[1]Ledger With Mark'!AL20&gt;=35),"B+",IF(AND('[1]Ledger With Mark'!AL20&gt;=30),"B",IF(AND('[1]Ledger With Mark'!AL20&gt;=25),"C+",IF(AND('[1]Ledger With Mark'!AL20&gt;=20),"C",IF(AND('[1]Ledger With Mark'!AL20&gt;=15),"D+",IF(AND('[1]Ledger With Mark'!AL20&gt;=10),"D",IF(AND('[1]Ledger With Mark'!AL20&gt;=1),"E","N")))))))))</f>
        <v>B</v>
      </c>
      <c r="AM18" s="7" t="str">
        <f>IF(AND('[1]Ledger With Mark'!AM20&gt;=45),"A+",IF(AND('[1]Ledger With Mark'!AM20&gt;=40),"A",IF(AND('[1]Ledger With Mark'!AM20&gt;=35),"B+",IF(AND('[1]Ledger With Mark'!AM20&gt;=30),"B",IF(AND('[1]Ledger With Mark'!AM20&gt;=25),"C+",IF(AND('[1]Ledger With Mark'!AM20&gt;=20),"C",IF(AND('[1]Ledger With Mark'!AM20&gt;=15),"D+",IF(AND('[1]Ledger With Mark'!AM20&gt;=10),"D",IF(AND('[1]Ledger With Mark'!AM20&gt;=1),"E","N")))))))))</f>
        <v>B</v>
      </c>
      <c r="AN18" s="7" t="str">
        <f>IF(AND('[1]Ledger With Mark'!AN20&gt;=90),"A+",IF(AND('[1]Ledger With Mark'!AN20&gt;=80),"A",IF(AND('[1]Ledger With Mark'!AN20&gt;=70),"B+",IF(AND('[1]Ledger With Mark'!AN20&gt;=60),"B",IF(AND('[1]Ledger With Mark'!AN20&gt;=50),"C+",IF(AND('[1]Ledger With Mark'!AN20&gt;=40),"C",IF(AND('[1]Ledger With Mark'!AN20&gt;=30),"D+",IF(AND('[1]Ledger With Mark'!AN20&gt;=20),"D",IF(AND('[1]Ledger With Mark'!AN20&gt;=1),"E","N")))))))))</f>
        <v>B</v>
      </c>
      <c r="AO18" s="13">
        <f t="shared" si="8"/>
        <v>2.8</v>
      </c>
      <c r="AP18" s="14">
        <f t="shared" si="9"/>
        <v>2.5249999999999999</v>
      </c>
      <c r="AQ18" s="7"/>
      <c r="AR18" s="15" t="s">
        <v>20</v>
      </c>
      <c r="BB18" s="17">
        <v>17</v>
      </c>
    </row>
    <row r="19" spans="1:54" ht="15">
      <c r="A19" s="7">
        <f>'[1]Ledger With Mark'!A21</f>
        <v>18</v>
      </c>
      <c r="B19" s="8">
        <f>'[1]Ledger With Mark'!B21</f>
        <v>752018</v>
      </c>
      <c r="C19" s="9" t="str">
        <f>'[1]Ledger With Mark'!C21</f>
        <v>SAMDHAN PUN</v>
      </c>
      <c r="D19" s="10" t="str">
        <f>'[1]Ledger With Mark'!D21</f>
        <v>2060/02/15</v>
      </c>
      <c r="E19" s="11" t="str">
        <f>'[1]Ledger With Mark'!E21</f>
        <v>SUKMAN PUN</v>
      </c>
      <c r="F19" s="11" t="str">
        <f>'[1]Ledger With Mark'!F21</f>
        <v>JUN KUMARI PUN</v>
      </c>
      <c r="G19" s="12" t="str">
        <f>'[1]Ledger With Mark'!G21</f>
        <v>BHUME 1 RUKUM EAST</v>
      </c>
      <c r="H19" s="7" t="str">
        <f>IF(AND('[1]Ledger With Mark'!H21&gt;=67.5),"A+",IF(AND('[1]Ledger With Mark'!H21&gt;=60),"A",IF(AND('[1]Ledger With Mark'!H21&gt;=52.5),"B+",IF(AND('[1]Ledger With Mark'!H21&gt;=45),"B",IF(AND('[1]Ledger With Mark'!H21&gt;=37.5),"C+",IF(AND('[1]Ledger With Mark'!H21&gt;=30),"C",IF(AND('[1]Ledger With Mark'!H21&gt;=22.5),"D+",IF(AND('[1]Ledger With Mark'!H21&gt;=15),"D",IF(AND('[1]Ledger With Mark'!H21&gt;=1),"E","N")))))))))</f>
        <v>C</v>
      </c>
      <c r="I19" s="7" t="str">
        <f>IF(AND('[1]Ledger With Mark'!I21&gt;=22.5),"A+",IF(AND('[1]Ledger With Mark'!I21&gt;=20),"A",IF(AND('[1]Ledger With Mark'!I21&gt;=17.5),"B+",IF(AND('[1]Ledger With Mark'!I21&gt;=15),"B",IF(AND('[1]Ledger With Mark'!I21&gt;=12.5),"C+",IF(AND('[1]Ledger With Mark'!I21&gt;=10),"C",IF(AND('[1]Ledger With Mark'!I21&gt;=7.5),"D+",IF(AND('[1]Ledger With Mark'!I21&gt;=5),"D",IF(AND('[1]Ledger With Mark'!I21&gt;=1),"E","N")))))))))</f>
        <v>A</v>
      </c>
      <c r="J19" s="7" t="str">
        <f>IF(AND('[1]Ledger With Mark'!J21&gt;=90),"A+",IF(AND('[1]Ledger With Mark'!J21&gt;=80),"A",IF(AND('[1]Ledger With Mark'!J21&gt;=70),"B+",IF(AND('[1]Ledger With Mark'!J21&gt;=60),"B",IF(AND('[1]Ledger With Mark'!J21&gt;=50),"C+",IF(AND('[1]Ledger With Mark'!J21&gt;=40),"C",IF(AND('[1]Ledger With Mark'!J21&gt;=30),"D+",IF(AND('[1]Ledger With Mark'!J21&gt;=20),"D",IF(AND('[1]Ledger With Mark'!J21&gt;=1),"E","N")))))))))</f>
        <v>C+</v>
      </c>
      <c r="K19" s="13">
        <f t="shared" si="0"/>
        <v>2.4</v>
      </c>
      <c r="L19" s="7" t="str">
        <f>IF(AND('[1]Ledger With Mark'!L21&gt;=67.5),"A+",IF(AND('[1]Ledger With Mark'!L21&gt;=60),"A",IF(AND('[1]Ledger With Mark'!L21&gt;=52.5),"B+",IF(AND('[1]Ledger With Mark'!L21&gt;=45),"B",IF(AND('[1]Ledger With Mark'!L21&gt;=37.5),"C+",IF(AND('[1]Ledger With Mark'!L21&gt;=30),"C",IF(AND('[1]Ledger With Mark'!L21&gt;=22.5),"D+",IF(AND('[1]Ledger With Mark'!L21&gt;=15),"D",IF(AND('[1]Ledger With Mark'!L21&gt;=1),"E","N")))))))))</f>
        <v>C</v>
      </c>
      <c r="M19" s="7" t="str">
        <f>IF(AND('[1]Ledger With Mark'!M21&gt;=22.5),"A+",IF(AND('[1]Ledger With Mark'!M21&gt;=20),"A",IF(AND('[1]Ledger With Mark'!M21&gt;=17.5),"B+",IF(AND('[1]Ledger With Mark'!M21&gt;=15),"B",IF(AND('[1]Ledger With Mark'!M21&gt;=12.5),"C+",IF(AND('[1]Ledger With Mark'!M21&gt;=10),"C",IF(AND('[1]Ledger With Mark'!M21&gt;=7.5),"D+",IF(AND('[1]Ledger With Mark'!M21&gt;=5),"D",IF(AND('[1]Ledger With Mark'!M21&gt;=1),"E","N")))))))))</f>
        <v>A</v>
      </c>
      <c r="N19" s="7" t="str">
        <f>IF(AND('[1]Ledger With Mark'!N21&gt;=90),"A+",IF(AND('[1]Ledger With Mark'!N21&gt;=80),"A",IF(AND('[1]Ledger With Mark'!N21&gt;=70),"B+",IF(AND('[1]Ledger With Mark'!N21&gt;=60),"B",IF(AND('[1]Ledger With Mark'!N21&gt;=50),"C+",IF(AND('[1]Ledger With Mark'!N21&gt;=40),"C",IF(AND('[1]Ledger With Mark'!N21&gt;=30),"D+",IF(AND('[1]Ledger With Mark'!N21&gt;=20),"D",IF(AND('[1]Ledger With Mark'!N21&gt;=1),"E","N")))))))))</f>
        <v>C+</v>
      </c>
      <c r="O19" s="13">
        <f t="shared" si="1"/>
        <v>2.4</v>
      </c>
      <c r="P19" s="7" t="str">
        <f>IF(AND('[1]Ledger With Mark'!P21&gt;=90),"A+",IF(AND('[1]Ledger With Mark'!P21&gt;=80),"A",IF(AND('[1]Ledger With Mark'!P21&gt;=70),"B+",IF(AND('[1]Ledger With Mark'!P21&gt;=60),"B",IF(AND('[1]Ledger With Mark'!P21&gt;=50),"C+",IF(AND('[1]Ledger With Mark'!P21&gt;=40),"C",IF(AND('[1]Ledger With Mark'!P21&gt;=30),"D+",IF(AND('[1]Ledger With Mark'!P21&gt;=20),"D",IF(AND('[1]Ledger With Mark'!P21&gt;=1),"E","N")))))))))</f>
        <v>C</v>
      </c>
      <c r="Q19" s="13">
        <f t="shared" si="2"/>
        <v>2</v>
      </c>
      <c r="R19" s="7" t="str">
        <f>IF(AND('[1]Ledger With Mark'!R21&gt;=67.5),"A+",IF(AND('[1]Ledger With Mark'!R21&gt;=60),"A",IF(AND('[1]Ledger With Mark'!R21&gt;=52.5),"B+",IF(AND('[1]Ledger With Mark'!R21&gt;=45),"B",IF(AND('[1]Ledger With Mark'!R21&gt;=37.5),"C+",IF(AND('[1]Ledger With Mark'!R21&gt;=30),"C",IF(AND('[1]Ledger With Mark'!R21&gt;=22.5),"D+",IF(AND('[1]Ledger With Mark'!R21&gt;=15),"D",IF(AND('[1]Ledger With Mark'!R21&gt;=1),"E","N")))))))))</f>
        <v>C</v>
      </c>
      <c r="S19" s="7" t="str">
        <f>IF(AND('[1]Ledger With Mark'!S21&gt;=22.5),"A+",IF(AND('[1]Ledger With Mark'!S21&gt;=20),"A",IF(AND('[1]Ledger With Mark'!S21&gt;=17.5),"B+",IF(AND('[1]Ledger With Mark'!S21&gt;=15),"B",IF(AND('[1]Ledger With Mark'!S21&gt;=12.5),"C+",IF(AND('[1]Ledger With Mark'!S21&gt;=10),"C",IF(AND('[1]Ledger With Mark'!S21&gt;=7.5),"D+",IF(AND('[1]Ledger With Mark'!S21&gt;=5),"D",IF(AND('[1]Ledger With Mark'!S21&gt;=1),"E","N")))))))))</f>
        <v>A</v>
      </c>
      <c r="T19" s="7" t="str">
        <f>IF(AND('[1]Ledger With Mark'!T21&gt;=90),"A+",IF(AND('[1]Ledger With Mark'!T21&gt;=80),"A",IF(AND('[1]Ledger With Mark'!T21&gt;=70),"B+",IF(AND('[1]Ledger With Mark'!T21&gt;=60),"B",IF(AND('[1]Ledger With Mark'!T21&gt;=50),"C+",IF(AND('[1]Ledger With Mark'!T21&gt;=40),"C",IF(AND('[1]Ledger With Mark'!T21&gt;=30),"D+",IF(AND('[1]Ledger With Mark'!T21&gt;=20),"D",IF(AND('[1]Ledger With Mark'!T21&gt;=1),"E","N")))))))))</f>
        <v>C+</v>
      </c>
      <c r="U19" s="13">
        <f t="shared" si="3"/>
        <v>2.4</v>
      </c>
      <c r="V19" s="7" t="str">
        <f>IF(AND('[1]Ledger With Mark'!V21&gt;=67.5),"A+",IF(AND('[1]Ledger With Mark'!V21&gt;=60),"A",IF(AND('[1]Ledger With Mark'!V21&gt;=52.5),"B+",IF(AND('[1]Ledger With Mark'!V21&gt;=45),"B",IF(AND('[1]Ledger With Mark'!V21&gt;=37.5),"C+",IF(AND('[1]Ledger With Mark'!V21&gt;=30),"C",IF(AND('[1]Ledger With Mark'!V21&gt;=22.5),"D+",IF(AND('[1]Ledger With Mark'!V21&gt;=15),"D",IF(AND('[1]Ledger With Mark'!V21&gt;=1),"E","N")))))))))</f>
        <v>C</v>
      </c>
      <c r="W19" s="7" t="str">
        <f>IF(AND('[1]Ledger With Mark'!W21&gt;=22.5),"A+",IF(AND('[1]Ledger With Mark'!W21&gt;=20),"A",IF(AND('[1]Ledger With Mark'!W21&gt;=17.5),"B+",IF(AND('[1]Ledger With Mark'!W21&gt;=15),"B",IF(AND('[1]Ledger With Mark'!W21&gt;=12.5),"C+",IF(AND('[1]Ledger With Mark'!W21&gt;=10),"C",IF(AND('[1]Ledger With Mark'!W21&gt;=7.5),"D+",IF(AND('[1]Ledger With Mark'!W21&gt;=5),"D",IF(AND('[1]Ledger With Mark'!W21&gt;=1),"E","N")))))))))</f>
        <v>A</v>
      </c>
      <c r="X19" s="7" t="str">
        <f>IF(AND('[1]Ledger With Mark'!X21&gt;=90),"A+",IF(AND('[1]Ledger With Mark'!X21&gt;=80),"A",IF(AND('[1]Ledger With Mark'!X21&gt;=70),"B+",IF(AND('[1]Ledger With Mark'!X21&gt;=60),"B",IF(AND('[1]Ledger With Mark'!X21&gt;=50),"C+",IF(AND('[1]Ledger With Mark'!X21&gt;=40),"C",IF(AND('[1]Ledger With Mark'!X21&gt;=30),"D+",IF(AND('[1]Ledger With Mark'!X21&gt;=20),"D",IF(AND('[1]Ledger With Mark'!X21&gt;=1),"E","N")))))))))</f>
        <v>C+</v>
      </c>
      <c r="Y19" s="13">
        <f t="shared" si="4"/>
        <v>2.4</v>
      </c>
      <c r="Z19" s="7" t="str">
        <f>IF(AND('[1]Ledger With Mark'!Z21&gt;=27),"A+",IF(AND('[1]Ledger With Mark'!Z21&gt;=24),"A",IF(AND('[1]Ledger With Mark'!Z21&gt;=21),"B+",IF(AND('[1]Ledger With Mark'!Z21&gt;=18),"B",IF(AND('[1]Ledger With Mark'!Z21&gt;=15),"C+",IF(AND('[1]Ledger With Mark'!Z21&gt;=12),"C",IF(AND('[1]Ledger With Mark'!Z21&gt;=9),"D+",IF(AND('[1]Ledger With Mark'!Z21&gt;=6),"D",IF(AND('[1]Ledger With Mark'!Z21&gt;=1),"E","N")))))))))</f>
        <v>B</v>
      </c>
      <c r="AA19" s="7" t="str">
        <f>IF(AND('[1]Ledger With Mark'!AA21&gt;=18),"A+",IF(AND('[1]Ledger With Mark'!AA21&gt;=16),"A",IF(AND('[1]Ledger With Mark'!AA21&gt;=14),"B+",IF(AND('[1]Ledger With Mark'!AA21&gt;=12),"B",IF(AND('[1]Ledger With Mark'!AA21&gt;=10),"C+",IF(AND('[1]Ledger With Mark'!AA21&gt;=8),"C",IF(AND('[1]Ledger With Mark'!AA21&gt;=6),"D+",IF(AND('[1]Ledger With Mark'!AA21&gt;=4),"D",IF(AND('[1]Ledger With Mark'!AA21&gt;=1),"E","N")))))))))</f>
        <v>B+</v>
      </c>
      <c r="AB19" s="7" t="str">
        <f>IF(AND('[1]Ledger With Mark'!AB21&gt;=45),"A+",IF(AND('[1]Ledger With Mark'!AB21&gt;=40),"A",IF(AND('[1]Ledger With Mark'!AB21&gt;=35),"B+",IF(AND('[1]Ledger With Mark'!AB21&gt;=30),"B",IF(AND('[1]Ledger With Mark'!AB21&gt;=25),"C+",IF(AND('[1]Ledger With Mark'!AB21&gt;=20),"C",IF(AND('[1]Ledger With Mark'!AB21&gt;=15),"D+",IF(AND('[1]Ledger With Mark'!AB21&gt;=10),"D",IF(AND('[1]Ledger With Mark'!AB21&gt;=1),"E","N")))))))))</f>
        <v>B+</v>
      </c>
      <c r="AC19" s="13">
        <f t="shared" si="5"/>
        <v>1.6</v>
      </c>
      <c r="AD19" s="7" t="str">
        <f>IF(AND('[1]Ledger With Mark'!AD21&gt;=22.5),"A+",IF(AND('[1]Ledger With Mark'!AD21&gt;=20),"A",IF(AND('[1]Ledger With Mark'!AD21&gt;=17.5),"B+",IF(AND('[1]Ledger With Mark'!AD21&gt;=15),"B",IF(AND('[1]Ledger With Mark'!AD21&gt;=12.5),"C+",IF(AND('[1]Ledger With Mark'!AD21&gt;=10),"C",IF(AND('[1]Ledger With Mark'!AD21&gt;=7.5),"D+",IF(AND('[1]Ledger With Mark'!AD21&gt;=5),"D",IF(AND('[1]Ledger With Mark'!AD21&gt;=1),"E","N")))))))))</f>
        <v>B+</v>
      </c>
      <c r="AE19" s="7" t="str">
        <f>IF(AND('[1]Ledger With Mark'!AE21&gt;=22.5),"A+",IF(AND('[1]Ledger With Mark'!AE21&gt;=20),"A",IF(AND('[1]Ledger With Mark'!AE21&gt;=17.5),"B+",IF(AND('[1]Ledger With Mark'!AE21&gt;=15),"B",IF(AND('[1]Ledger With Mark'!AE21&gt;=12.5),"C+",IF(AND('[1]Ledger With Mark'!AE21&gt;=10),"C",IF(AND('[1]Ledger With Mark'!AE21&gt;=7.5),"D+",IF(AND('[1]Ledger With Mark'!AE21&gt;=5),"D",IF(AND('[1]Ledger With Mark'!AE21&gt;=1),"E","N")))))))))</f>
        <v>A</v>
      </c>
      <c r="AF19" s="7" t="str">
        <f>IF(AND('[1]Ledger With Mark'!AF21&gt;=45),"A+",IF(AND('[1]Ledger With Mark'!AF21&gt;=40),"A",IF(AND('[1]Ledger With Mark'!AF21&gt;=35),"B+",IF(AND('[1]Ledger With Mark'!AF21&gt;=30),"B",IF(AND('[1]Ledger With Mark'!AF21&gt;=25),"C+",IF(AND('[1]Ledger With Mark'!AF21&gt;=20),"C",IF(AND('[1]Ledger With Mark'!AF21&gt;=15),"D+",IF(AND('[1]Ledger With Mark'!AF21&gt;=10),"D",IF(AND('[1]Ledger With Mark'!AF21&gt;=1),"E","N")))))))))</f>
        <v>B+</v>
      </c>
      <c r="AG19" s="13">
        <f t="shared" si="6"/>
        <v>1.6</v>
      </c>
      <c r="AH19" s="7" t="str">
        <f>IF(AND('[1]Ledger With Mark'!AH21&gt;=45),"A+",IF(AND('[1]Ledger With Mark'!AH21&gt;=40),"A",IF(AND('[1]Ledger With Mark'!AH21&gt;=35),"B+",IF(AND('[1]Ledger With Mark'!AH21&gt;=30),"B",IF(AND('[1]Ledger With Mark'!AH21&gt;=25),"C+",IF(AND('[1]Ledger With Mark'!AH21&gt;=20),"C",IF(AND('[1]Ledger With Mark'!AH21&gt;=15),"D+",IF(AND('[1]Ledger With Mark'!AH21&gt;=10),"D",IF(AND('[1]Ledger With Mark'!AH21&gt;=1),"E","N")))))))))</f>
        <v>C</v>
      </c>
      <c r="AI19" s="7" t="str">
        <f>IF(AND('[1]Ledger With Mark'!AI21&gt;=45),"A+",IF(AND('[1]Ledger With Mark'!AI21&gt;=40),"A",IF(AND('[1]Ledger With Mark'!AI21&gt;=35),"B+",IF(AND('[1]Ledger With Mark'!AI21&gt;=30),"B",IF(AND('[1]Ledger With Mark'!AI21&gt;=25),"C+",IF(AND('[1]Ledger With Mark'!AI21&gt;=20),"C",IF(AND('[1]Ledger With Mark'!AI21&gt;=15),"D+",IF(AND('[1]Ledger With Mark'!AI21&gt;=10),"D",IF(AND('[1]Ledger With Mark'!AI21&gt;=1),"E","N")))))))))</f>
        <v>B</v>
      </c>
      <c r="AJ19" s="7" t="str">
        <f>IF(AND('[1]Ledger With Mark'!AJ21&gt;=90),"A+",IF(AND('[1]Ledger With Mark'!AJ21&gt;=80),"A",IF(AND('[1]Ledger With Mark'!AJ21&gt;=70),"B+",IF(AND('[1]Ledger With Mark'!AJ21&gt;=60),"B",IF(AND('[1]Ledger With Mark'!AJ21&gt;=50),"C+",IF(AND('[1]Ledger With Mark'!AJ21&gt;=40),"C",IF(AND('[1]Ledger With Mark'!AJ21&gt;=30),"D+",IF(AND('[1]Ledger With Mark'!AJ21&gt;=20),"D",IF(AND('[1]Ledger With Mark'!AJ21&gt;=1),"E","N")))))))))</f>
        <v>C+</v>
      </c>
      <c r="AK19" s="13">
        <f t="shared" si="7"/>
        <v>2.4</v>
      </c>
      <c r="AL19" s="7" t="str">
        <f>IF(AND('[1]Ledger With Mark'!AL21&gt;=45),"A+",IF(AND('[1]Ledger With Mark'!AL21&gt;=40),"A",IF(AND('[1]Ledger With Mark'!AL21&gt;=35),"B+",IF(AND('[1]Ledger With Mark'!AL21&gt;=30),"B",IF(AND('[1]Ledger With Mark'!AL21&gt;=25),"C+",IF(AND('[1]Ledger With Mark'!AL21&gt;=20),"C",IF(AND('[1]Ledger With Mark'!AL21&gt;=15),"D+",IF(AND('[1]Ledger With Mark'!AL21&gt;=10),"D",IF(AND('[1]Ledger With Mark'!AL21&gt;=1),"E","N")))))))))</f>
        <v>B</v>
      </c>
      <c r="AM19" s="7" t="str">
        <f>IF(AND('[1]Ledger With Mark'!AM21&gt;=45),"A+",IF(AND('[1]Ledger With Mark'!AM21&gt;=40),"A",IF(AND('[1]Ledger With Mark'!AM21&gt;=35),"B+",IF(AND('[1]Ledger With Mark'!AM21&gt;=30),"B",IF(AND('[1]Ledger With Mark'!AM21&gt;=25),"C+",IF(AND('[1]Ledger With Mark'!AM21&gt;=20),"C",IF(AND('[1]Ledger With Mark'!AM21&gt;=15),"D+",IF(AND('[1]Ledger With Mark'!AM21&gt;=10),"D",IF(AND('[1]Ledger With Mark'!AM21&gt;=1),"E","N")))))))))</f>
        <v>B</v>
      </c>
      <c r="AN19" s="7" t="str">
        <f>IF(AND('[1]Ledger With Mark'!AN21&gt;=90),"A+",IF(AND('[1]Ledger With Mark'!AN21&gt;=80),"A",IF(AND('[1]Ledger With Mark'!AN21&gt;=70),"B+",IF(AND('[1]Ledger With Mark'!AN21&gt;=60),"B",IF(AND('[1]Ledger With Mark'!AN21&gt;=50),"C+",IF(AND('[1]Ledger With Mark'!AN21&gt;=40),"C",IF(AND('[1]Ledger With Mark'!AN21&gt;=30),"D+",IF(AND('[1]Ledger With Mark'!AN21&gt;=20),"D",IF(AND('[1]Ledger With Mark'!AN21&gt;=1),"E","N")))))))))</f>
        <v>B</v>
      </c>
      <c r="AO19" s="13">
        <f t="shared" si="8"/>
        <v>2.8</v>
      </c>
      <c r="AP19" s="14">
        <f t="shared" si="9"/>
        <v>2.5</v>
      </c>
      <c r="AQ19" s="7"/>
      <c r="AR19" s="15" t="s">
        <v>20</v>
      </c>
      <c r="BB19" s="17">
        <v>18</v>
      </c>
    </row>
    <row r="20" spans="1:54" ht="15">
      <c r="A20" s="7">
        <f>'[1]Ledger With Mark'!A22</f>
        <v>19</v>
      </c>
      <c r="B20" s="8">
        <f>'[1]Ledger With Mark'!B22</f>
        <v>752019</v>
      </c>
      <c r="C20" s="9" t="str">
        <f>'[1]Ledger With Mark'!C22</f>
        <v>SAMPATI GURUNG</v>
      </c>
      <c r="D20" s="10" t="str">
        <f>'[1]Ledger With Mark'!D22</f>
        <v>2060/09/12</v>
      </c>
      <c r="E20" s="11" t="str">
        <f>'[1]Ledger With Mark'!E22</f>
        <v>JAMAN GURUNG</v>
      </c>
      <c r="F20" s="11" t="str">
        <f>'[1]Ledger With Mark'!F22</f>
        <v>DHANTI GURUNG</v>
      </c>
      <c r="G20" s="12" t="str">
        <f>'[1]Ledger With Mark'!G22</f>
        <v>BHUME 1 RUKUM EAST</v>
      </c>
      <c r="H20" s="7" t="str">
        <f>IF(AND('[1]Ledger With Mark'!H22&gt;=67.5),"A+",IF(AND('[1]Ledger With Mark'!H22&gt;=60),"A",IF(AND('[1]Ledger With Mark'!H22&gt;=52.5),"B+",IF(AND('[1]Ledger With Mark'!H22&gt;=45),"B",IF(AND('[1]Ledger With Mark'!H22&gt;=37.5),"C+",IF(AND('[1]Ledger With Mark'!H22&gt;=30),"C",IF(AND('[1]Ledger With Mark'!H22&gt;=22.5),"D+",IF(AND('[1]Ledger With Mark'!H22&gt;=15),"D",IF(AND('[1]Ledger With Mark'!H22&gt;=1),"E","N")))))))))</f>
        <v>C</v>
      </c>
      <c r="I20" s="7" t="str">
        <f>IF(AND('[1]Ledger With Mark'!I22&gt;=22.5),"A+",IF(AND('[1]Ledger With Mark'!I22&gt;=20),"A",IF(AND('[1]Ledger With Mark'!I22&gt;=17.5),"B+",IF(AND('[1]Ledger With Mark'!I22&gt;=15),"B",IF(AND('[1]Ledger With Mark'!I22&gt;=12.5),"C+",IF(AND('[1]Ledger With Mark'!I22&gt;=10),"C",IF(AND('[1]Ledger With Mark'!I22&gt;=7.5),"D+",IF(AND('[1]Ledger With Mark'!I22&gt;=5),"D",IF(AND('[1]Ledger With Mark'!I22&gt;=1),"E","N")))))))))</f>
        <v>A</v>
      </c>
      <c r="J20" s="7" t="str">
        <f>IF(AND('[1]Ledger With Mark'!J22&gt;=90),"A+",IF(AND('[1]Ledger With Mark'!J22&gt;=80),"A",IF(AND('[1]Ledger With Mark'!J22&gt;=70),"B+",IF(AND('[1]Ledger With Mark'!J22&gt;=60),"B",IF(AND('[1]Ledger With Mark'!J22&gt;=50),"C+",IF(AND('[1]Ledger With Mark'!J22&gt;=40),"C",IF(AND('[1]Ledger With Mark'!J22&gt;=30),"D+",IF(AND('[1]Ledger With Mark'!J22&gt;=20),"D",IF(AND('[1]Ledger With Mark'!J22&gt;=1),"E","N")))))))))</f>
        <v>C+</v>
      </c>
      <c r="K20" s="13">
        <f t="shared" si="0"/>
        <v>2.4</v>
      </c>
      <c r="L20" s="7" t="str">
        <f>IF(AND('[1]Ledger With Mark'!L22&gt;=67.5),"A+",IF(AND('[1]Ledger With Mark'!L22&gt;=60),"A",IF(AND('[1]Ledger With Mark'!L22&gt;=52.5),"B+",IF(AND('[1]Ledger With Mark'!L22&gt;=45),"B",IF(AND('[1]Ledger With Mark'!L22&gt;=37.5),"C+",IF(AND('[1]Ledger With Mark'!L22&gt;=30),"C",IF(AND('[1]Ledger With Mark'!L22&gt;=22.5),"D+",IF(AND('[1]Ledger With Mark'!L22&gt;=15),"D",IF(AND('[1]Ledger With Mark'!L22&gt;=1),"E","N")))))))))</f>
        <v>C</v>
      </c>
      <c r="M20" s="7" t="str">
        <f>IF(AND('[1]Ledger With Mark'!M22&gt;=22.5),"A+",IF(AND('[1]Ledger With Mark'!M22&gt;=20),"A",IF(AND('[1]Ledger With Mark'!M22&gt;=17.5),"B+",IF(AND('[1]Ledger With Mark'!M22&gt;=15),"B",IF(AND('[1]Ledger With Mark'!M22&gt;=12.5),"C+",IF(AND('[1]Ledger With Mark'!M22&gt;=10),"C",IF(AND('[1]Ledger With Mark'!M22&gt;=7.5),"D+",IF(AND('[1]Ledger With Mark'!M22&gt;=5),"D",IF(AND('[1]Ledger With Mark'!M22&gt;=1),"E","N")))))))))</f>
        <v>A</v>
      </c>
      <c r="N20" s="7" t="str">
        <f>IF(AND('[1]Ledger With Mark'!N22&gt;=90),"A+",IF(AND('[1]Ledger With Mark'!N22&gt;=80),"A",IF(AND('[1]Ledger With Mark'!N22&gt;=70),"B+",IF(AND('[1]Ledger With Mark'!N22&gt;=60),"B",IF(AND('[1]Ledger With Mark'!N22&gt;=50),"C+",IF(AND('[1]Ledger With Mark'!N22&gt;=40),"C",IF(AND('[1]Ledger With Mark'!N22&gt;=30),"D+",IF(AND('[1]Ledger With Mark'!N22&gt;=20),"D",IF(AND('[1]Ledger With Mark'!N22&gt;=1),"E","N")))))))))</f>
        <v>C+</v>
      </c>
      <c r="O20" s="13">
        <f t="shared" si="1"/>
        <v>2.4</v>
      </c>
      <c r="P20" s="7" t="str">
        <f>IF(AND('[1]Ledger With Mark'!P22&gt;=90),"A+",IF(AND('[1]Ledger With Mark'!P22&gt;=80),"A",IF(AND('[1]Ledger With Mark'!P22&gt;=70),"B+",IF(AND('[1]Ledger With Mark'!P22&gt;=60),"B",IF(AND('[1]Ledger With Mark'!P22&gt;=50),"C+",IF(AND('[1]Ledger With Mark'!P22&gt;=40),"C",IF(AND('[1]Ledger With Mark'!P22&gt;=30),"D+",IF(AND('[1]Ledger With Mark'!P22&gt;=20),"D",IF(AND('[1]Ledger With Mark'!P22&gt;=1),"E","N")))))))))</f>
        <v>C</v>
      </c>
      <c r="Q20" s="13">
        <f t="shared" si="2"/>
        <v>2</v>
      </c>
      <c r="R20" s="7" t="str">
        <f>IF(AND('[1]Ledger With Mark'!R22&gt;=67.5),"A+",IF(AND('[1]Ledger With Mark'!R22&gt;=60),"A",IF(AND('[1]Ledger With Mark'!R22&gt;=52.5),"B+",IF(AND('[1]Ledger With Mark'!R22&gt;=45),"B",IF(AND('[1]Ledger With Mark'!R22&gt;=37.5),"C+",IF(AND('[1]Ledger With Mark'!R22&gt;=30),"C",IF(AND('[1]Ledger With Mark'!R22&gt;=22.5),"D+",IF(AND('[1]Ledger With Mark'!R22&gt;=15),"D",IF(AND('[1]Ledger With Mark'!R22&gt;=1),"E","N")))))))))</f>
        <v>C</v>
      </c>
      <c r="S20" s="7" t="str">
        <f>IF(AND('[1]Ledger With Mark'!S22&gt;=22.5),"A+",IF(AND('[1]Ledger With Mark'!S22&gt;=20),"A",IF(AND('[1]Ledger With Mark'!S22&gt;=17.5),"B+",IF(AND('[1]Ledger With Mark'!S22&gt;=15),"B",IF(AND('[1]Ledger With Mark'!S22&gt;=12.5),"C+",IF(AND('[1]Ledger With Mark'!S22&gt;=10),"C",IF(AND('[1]Ledger With Mark'!S22&gt;=7.5),"D+",IF(AND('[1]Ledger With Mark'!S22&gt;=5),"D",IF(AND('[1]Ledger With Mark'!S22&gt;=1),"E","N")))))))))</f>
        <v>A</v>
      </c>
      <c r="T20" s="7" t="str">
        <f>IF(AND('[1]Ledger With Mark'!T22&gt;=90),"A+",IF(AND('[1]Ledger With Mark'!T22&gt;=80),"A",IF(AND('[1]Ledger With Mark'!T22&gt;=70),"B+",IF(AND('[1]Ledger With Mark'!T22&gt;=60),"B",IF(AND('[1]Ledger With Mark'!T22&gt;=50),"C+",IF(AND('[1]Ledger With Mark'!T22&gt;=40),"C",IF(AND('[1]Ledger With Mark'!T22&gt;=30),"D+",IF(AND('[1]Ledger With Mark'!T22&gt;=20),"D",IF(AND('[1]Ledger With Mark'!T22&gt;=1),"E","N")))))))))</f>
        <v>C+</v>
      </c>
      <c r="U20" s="13">
        <f t="shared" si="3"/>
        <v>2.4</v>
      </c>
      <c r="V20" s="7" t="str">
        <f>IF(AND('[1]Ledger With Mark'!V22&gt;=67.5),"A+",IF(AND('[1]Ledger With Mark'!V22&gt;=60),"A",IF(AND('[1]Ledger With Mark'!V22&gt;=52.5),"B+",IF(AND('[1]Ledger With Mark'!V22&gt;=45),"B",IF(AND('[1]Ledger With Mark'!V22&gt;=37.5),"C+",IF(AND('[1]Ledger With Mark'!V22&gt;=30),"C",IF(AND('[1]Ledger With Mark'!V22&gt;=22.5),"D+",IF(AND('[1]Ledger With Mark'!V22&gt;=15),"D",IF(AND('[1]Ledger With Mark'!V22&gt;=1),"E","N")))))))))</f>
        <v>C</v>
      </c>
      <c r="W20" s="7" t="str">
        <f>IF(AND('[1]Ledger With Mark'!W22&gt;=22.5),"A+",IF(AND('[1]Ledger With Mark'!W22&gt;=20),"A",IF(AND('[1]Ledger With Mark'!W22&gt;=17.5),"B+",IF(AND('[1]Ledger With Mark'!W22&gt;=15),"B",IF(AND('[1]Ledger With Mark'!W22&gt;=12.5),"C+",IF(AND('[1]Ledger With Mark'!W22&gt;=10),"C",IF(AND('[1]Ledger With Mark'!W22&gt;=7.5),"D+",IF(AND('[1]Ledger With Mark'!W22&gt;=5),"D",IF(AND('[1]Ledger With Mark'!W22&gt;=1),"E","N")))))))))</f>
        <v>A</v>
      </c>
      <c r="X20" s="7" t="str">
        <f>IF(AND('[1]Ledger With Mark'!X22&gt;=90),"A+",IF(AND('[1]Ledger With Mark'!X22&gt;=80),"A",IF(AND('[1]Ledger With Mark'!X22&gt;=70),"B+",IF(AND('[1]Ledger With Mark'!X22&gt;=60),"B",IF(AND('[1]Ledger With Mark'!X22&gt;=50),"C+",IF(AND('[1]Ledger With Mark'!X22&gt;=40),"C",IF(AND('[1]Ledger With Mark'!X22&gt;=30),"D+",IF(AND('[1]Ledger With Mark'!X22&gt;=20),"D",IF(AND('[1]Ledger With Mark'!X22&gt;=1),"E","N")))))))))</f>
        <v>C+</v>
      </c>
      <c r="Y20" s="13">
        <f t="shared" si="4"/>
        <v>2.4</v>
      </c>
      <c r="Z20" s="7" t="str">
        <f>IF(AND('[1]Ledger With Mark'!Z22&gt;=27),"A+",IF(AND('[1]Ledger With Mark'!Z22&gt;=24),"A",IF(AND('[1]Ledger With Mark'!Z22&gt;=21),"B+",IF(AND('[1]Ledger With Mark'!Z22&gt;=18),"B",IF(AND('[1]Ledger With Mark'!Z22&gt;=15),"C+",IF(AND('[1]Ledger With Mark'!Z22&gt;=12),"C",IF(AND('[1]Ledger With Mark'!Z22&gt;=9),"D+",IF(AND('[1]Ledger With Mark'!Z22&gt;=6),"D",IF(AND('[1]Ledger With Mark'!Z22&gt;=1),"E","N")))))))))</f>
        <v>C+</v>
      </c>
      <c r="AA20" s="7" t="str">
        <f>IF(AND('[1]Ledger With Mark'!AA22&gt;=18),"A+",IF(AND('[1]Ledger With Mark'!AA22&gt;=16),"A",IF(AND('[1]Ledger With Mark'!AA22&gt;=14),"B+",IF(AND('[1]Ledger With Mark'!AA22&gt;=12),"B",IF(AND('[1]Ledger With Mark'!AA22&gt;=10),"C+",IF(AND('[1]Ledger With Mark'!AA22&gt;=8),"C",IF(AND('[1]Ledger With Mark'!AA22&gt;=6),"D+",IF(AND('[1]Ledger With Mark'!AA22&gt;=4),"D",IF(AND('[1]Ledger With Mark'!AA22&gt;=1),"E","N")))))))))</f>
        <v>B+</v>
      </c>
      <c r="AB20" s="7" t="str">
        <f>IF(AND('[1]Ledger With Mark'!AB22&gt;=45),"A+",IF(AND('[1]Ledger With Mark'!AB22&gt;=40),"A",IF(AND('[1]Ledger With Mark'!AB22&gt;=35),"B+",IF(AND('[1]Ledger With Mark'!AB22&gt;=30),"B",IF(AND('[1]Ledger With Mark'!AB22&gt;=25),"C+",IF(AND('[1]Ledger With Mark'!AB22&gt;=20),"C",IF(AND('[1]Ledger With Mark'!AB22&gt;=15),"D+",IF(AND('[1]Ledger With Mark'!AB22&gt;=10),"D",IF(AND('[1]Ledger With Mark'!AB22&gt;=1),"E","N")))))))))</f>
        <v>B</v>
      </c>
      <c r="AC20" s="13">
        <f t="shared" si="5"/>
        <v>1.4</v>
      </c>
      <c r="AD20" s="7" t="str">
        <f>IF(AND('[1]Ledger With Mark'!AD22&gt;=22.5),"A+",IF(AND('[1]Ledger With Mark'!AD22&gt;=20),"A",IF(AND('[1]Ledger With Mark'!AD22&gt;=17.5),"B+",IF(AND('[1]Ledger With Mark'!AD22&gt;=15),"B",IF(AND('[1]Ledger With Mark'!AD22&gt;=12.5),"C+",IF(AND('[1]Ledger With Mark'!AD22&gt;=10),"C",IF(AND('[1]Ledger With Mark'!AD22&gt;=7.5),"D+",IF(AND('[1]Ledger With Mark'!AD22&gt;=5),"D",IF(AND('[1]Ledger With Mark'!AD22&gt;=1),"E","N")))))))))</f>
        <v>C</v>
      </c>
      <c r="AE20" s="7" t="str">
        <f>IF(AND('[1]Ledger With Mark'!AE22&gt;=22.5),"A+",IF(AND('[1]Ledger With Mark'!AE22&gt;=20),"A",IF(AND('[1]Ledger With Mark'!AE22&gt;=17.5),"B+",IF(AND('[1]Ledger With Mark'!AE22&gt;=15),"B",IF(AND('[1]Ledger With Mark'!AE22&gt;=12.5),"C+",IF(AND('[1]Ledger With Mark'!AE22&gt;=10),"C",IF(AND('[1]Ledger With Mark'!AE22&gt;=7.5),"D+",IF(AND('[1]Ledger With Mark'!AE22&gt;=5),"D",IF(AND('[1]Ledger With Mark'!AE22&gt;=1),"E","N")))))))))</f>
        <v>B+</v>
      </c>
      <c r="AF20" s="7" t="str">
        <f>IF(AND('[1]Ledger With Mark'!AF22&gt;=45),"A+",IF(AND('[1]Ledger With Mark'!AF22&gt;=40),"A",IF(AND('[1]Ledger With Mark'!AF22&gt;=35),"B+",IF(AND('[1]Ledger With Mark'!AF22&gt;=30),"B",IF(AND('[1]Ledger With Mark'!AF22&gt;=25),"C+",IF(AND('[1]Ledger With Mark'!AF22&gt;=20),"C",IF(AND('[1]Ledger With Mark'!AF22&gt;=15),"D+",IF(AND('[1]Ledger With Mark'!AF22&gt;=10),"D",IF(AND('[1]Ledger With Mark'!AF22&gt;=1),"E","N")))))))))</f>
        <v>B</v>
      </c>
      <c r="AG20" s="13">
        <f t="shared" si="6"/>
        <v>1.4</v>
      </c>
      <c r="AH20" s="7" t="str">
        <f>IF(AND('[1]Ledger With Mark'!AH22&gt;=45),"A+",IF(AND('[1]Ledger With Mark'!AH22&gt;=40),"A",IF(AND('[1]Ledger With Mark'!AH22&gt;=35),"B+",IF(AND('[1]Ledger With Mark'!AH22&gt;=30),"B",IF(AND('[1]Ledger With Mark'!AH22&gt;=25),"C+",IF(AND('[1]Ledger With Mark'!AH22&gt;=20),"C",IF(AND('[1]Ledger With Mark'!AH22&gt;=15),"D+",IF(AND('[1]Ledger With Mark'!AH22&gt;=10),"D",IF(AND('[1]Ledger With Mark'!AH22&gt;=1),"E","N")))))))))</f>
        <v>C</v>
      </c>
      <c r="AI20" s="7" t="str">
        <f>IF(AND('[1]Ledger With Mark'!AI22&gt;=45),"A+",IF(AND('[1]Ledger With Mark'!AI22&gt;=40),"A",IF(AND('[1]Ledger With Mark'!AI22&gt;=35),"B+",IF(AND('[1]Ledger With Mark'!AI22&gt;=30),"B",IF(AND('[1]Ledger With Mark'!AI22&gt;=25),"C+",IF(AND('[1]Ledger With Mark'!AI22&gt;=20),"C",IF(AND('[1]Ledger With Mark'!AI22&gt;=15),"D+",IF(AND('[1]Ledger With Mark'!AI22&gt;=10),"D",IF(AND('[1]Ledger With Mark'!AI22&gt;=1),"E","N")))))))))</f>
        <v>B</v>
      </c>
      <c r="AJ20" s="7" t="str">
        <f>IF(AND('[1]Ledger With Mark'!AJ22&gt;=90),"A+",IF(AND('[1]Ledger With Mark'!AJ22&gt;=80),"A",IF(AND('[1]Ledger With Mark'!AJ22&gt;=70),"B+",IF(AND('[1]Ledger With Mark'!AJ22&gt;=60),"B",IF(AND('[1]Ledger With Mark'!AJ22&gt;=50),"C+",IF(AND('[1]Ledger With Mark'!AJ22&gt;=40),"C",IF(AND('[1]Ledger With Mark'!AJ22&gt;=30),"D+",IF(AND('[1]Ledger With Mark'!AJ22&gt;=20),"D",IF(AND('[1]Ledger With Mark'!AJ22&gt;=1),"E","N")))))))))</f>
        <v>C+</v>
      </c>
      <c r="AK20" s="13">
        <f t="shared" si="7"/>
        <v>2.4</v>
      </c>
      <c r="AL20" s="7" t="str">
        <f>IF(AND('[1]Ledger With Mark'!AL22&gt;=45),"A+",IF(AND('[1]Ledger With Mark'!AL22&gt;=40),"A",IF(AND('[1]Ledger With Mark'!AL22&gt;=35),"B+",IF(AND('[1]Ledger With Mark'!AL22&gt;=30),"B",IF(AND('[1]Ledger With Mark'!AL22&gt;=25),"C+",IF(AND('[1]Ledger With Mark'!AL22&gt;=20),"C",IF(AND('[1]Ledger With Mark'!AL22&gt;=15),"D+",IF(AND('[1]Ledger With Mark'!AL22&gt;=10),"D",IF(AND('[1]Ledger With Mark'!AL22&gt;=1),"E","N")))))))))</f>
        <v>B</v>
      </c>
      <c r="AM20" s="7" t="str">
        <f>IF(AND('[1]Ledger With Mark'!AM22&gt;=45),"A+",IF(AND('[1]Ledger With Mark'!AM22&gt;=40),"A",IF(AND('[1]Ledger With Mark'!AM22&gt;=35),"B+",IF(AND('[1]Ledger With Mark'!AM22&gt;=30),"B",IF(AND('[1]Ledger With Mark'!AM22&gt;=25),"C+",IF(AND('[1]Ledger With Mark'!AM22&gt;=20),"C",IF(AND('[1]Ledger With Mark'!AM22&gt;=15),"D+",IF(AND('[1]Ledger With Mark'!AM22&gt;=10),"D",IF(AND('[1]Ledger With Mark'!AM22&gt;=1),"E","N")))))))))</f>
        <v>B</v>
      </c>
      <c r="AN20" s="7" t="str">
        <f>IF(AND('[1]Ledger With Mark'!AN22&gt;=90),"A+",IF(AND('[1]Ledger With Mark'!AN22&gt;=80),"A",IF(AND('[1]Ledger With Mark'!AN22&gt;=70),"B+",IF(AND('[1]Ledger With Mark'!AN22&gt;=60),"B",IF(AND('[1]Ledger With Mark'!AN22&gt;=50),"C+",IF(AND('[1]Ledger With Mark'!AN22&gt;=40),"C",IF(AND('[1]Ledger With Mark'!AN22&gt;=30),"D+",IF(AND('[1]Ledger With Mark'!AN22&gt;=20),"D",IF(AND('[1]Ledger With Mark'!AN22&gt;=1),"E","N")))))))))</f>
        <v>B</v>
      </c>
      <c r="AO20" s="13">
        <f t="shared" si="8"/>
        <v>2.8</v>
      </c>
      <c r="AP20" s="14">
        <f t="shared" si="9"/>
        <v>2.4500000000000002</v>
      </c>
      <c r="AQ20" s="7"/>
      <c r="AR20" s="15" t="s">
        <v>20</v>
      </c>
      <c r="BB20" s="17">
        <v>19</v>
      </c>
    </row>
    <row r="21" spans="1:54" ht="15">
      <c r="A21" s="7">
        <f>'[1]Ledger With Mark'!A23</f>
        <v>20</v>
      </c>
      <c r="B21" s="8">
        <f>'[1]Ledger With Mark'!B23</f>
        <v>752020</v>
      </c>
      <c r="C21" s="9" t="str">
        <f>'[1]Ledger With Mark'!C23</f>
        <v>SANTOSHI KAMI</v>
      </c>
      <c r="D21" s="10" t="str">
        <f>'[1]Ledger With Mark'!D23</f>
        <v>2061/07/01</v>
      </c>
      <c r="E21" s="11" t="str">
        <f>'[1]Ledger With Mark'!E23</f>
        <v>ICHCHHE KAMI</v>
      </c>
      <c r="F21" s="11" t="str">
        <f>'[1]Ledger With Mark'!F23</f>
        <v>DILMAYA KAMI</v>
      </c>
      <c r="G21" s="12" t="str">
        <f>'[1]Ledger With Mark'!G23</f>
        <v>BHUME 1 RUKUM EAST</v>
      </c>
      <c r="H21" s="7" t="str">
        <f>IF(AND('[1]Ledger With Mark'!H23&gt;=67.5),"A+",IF(AND('[1]Ledger With Mark'!H23&gt;=60),"A",IF(AND('[1]Ledger With Mark'!H23&gt;=52.5),"B+",IF(AND('[1]Ledger With Mark'!H23&gt;=45),"B",IF(AND('[1]Ledger With Mark'!H23&gt;=37.5),"C+",IF(AND('[1]Ledger With Mark'!H23&gt;=30),"C",IF(AND('[1]Ledger With Mark'!H23&gt;=22.5),"D+",IF(AND('[1]Ledger With Mark'!H23&gt;=15),"D",IF(AND('[1]Ledger With Mark'!H23&gt;=1),"E","N")))))))))</f>
        <v>C</v>
      </c>
      <c r="I21" s="7" t="str">
        <f>IF(AND('[1]Ledger With Mark'!I23&gt;=22.5),"A+",IF(AND('[1]Ledger With Mark'!I23&gt;=20),"A",IF(AND('[1]Ledger With Mark'!I23&gt;=17.5),"B+",IF(AND('[1]Ledger With Mark'!I23&gt;=15),"B",IF(AND('[1]Ledger With Mark'!I23&gt;=12.5),"C+",IF(AND('[1]Ledger With Mark'!I23&gt;=10),"C",IF(AND('[1]Ledger With Mark'!I23&gt;=7.5),"D+",IF(AND('[1]Ledger With Mark'!I23&gt;=5),"D",IF(AND('[1]Ledger With Mark'!I23&gt;=1),"E","N")))))))))</f>
        <v>A</v>
      </c>
      <c r="J21" s="7" t="str">
        <f>IF(AND('[1]Ledger With Mark'!J23&gt;=90),"A+",IF(AND('[1]Ledger With Mark'!J23&gt;=80),"A",IF(AND('[1]Ledger With Mark'!J23&gt;=70),"B+",IF(AND('[1]Ledger With Mark'!J23&gt;=60),"B",IF(AND('[1]Ledger With Mark'!J23&gt;=50),"C+",IF(AND('[1]Ledger With Mark'!J23&gt;=40),"C",IF(AND('[1]Ledger With Mark'!J23&gt;=30),"D+",IF(AND('[1]Ledger With Mark'!J23&gt;=20),"D",IF(AND('[1]Ledger With Mark'!J23&gt;=1),"E","N")))))))))</f>
        <v>C+</v>
      </c>
      <c r="K21" s="13">
        <f t="shared" si="0"/>
        <v>2.4</v>
      </c>
      <c r="L21" s="7" t="str">
        <f>IF(AND('[1]Ledger With Mark'!L23&gt;=67.5),"A+",IF(AND('[1]Ledger With Mark'!L23&gt;=60),"A",IF(AND('[1]Ledger With Mark'!L23&gt;=52.5),"B+",IF(AND('[1]Ledger With Mark'!L23&gt;=45),"B",IF(AND('[1]Ledger With Mark'!L23&gt;=37.5),"C+",IF(AND('[1]Ledger With Mark'!L23&gt;=30),"C",IF(AND('[1]Ledger With Mark'!L23&gt;=22.5),"D+",IF(AND('[1]Ledger With Mark'!L23&gt;=15),"D",IF(AND('[1]Ledger With Mark'!L23&gt;=1),"E","N")))))))))</f>
        <v>C</v>
      </c>
      <c r="M21" s="7" t="str">
        <f>IF(AND('[1]Ledger With Mark'!M23&gt;=22.5),"A+",IF(AND('[1]Ledger With Mark'!M23&gt;=20),"A",IF(AND('[1]Ledger With Mark'!M23&gt;=17.5),"B+",IF(AND('[1]Ledger With Mark'!M23&gt;=15),"B",IF(AND('[1]Ledger With Mark'!M23&gt;=12.5),"C+",IF(AND('[1]Ledger With Mark'!M23&gt;=10),"C",IF(AND('[1]Ledger With Mark'!M23&gt;=7.5),"D+",IF(AND('[1]Ledger With Mark'!M23&gt;=5),"D",IF(AND('[1]Ledger With Mark'!M23&gt;=1),"E","N")))))))))</f>
        <v>A</v>
      </c>
      <c r="N21" s="7" t="str">
        <f>IF(AND('[1]Ledger With Mark'!N23&gt;=90),"A+",IF(AND('[1]Ledger With Mark'!N23&gt;=80),"A",IF(AND('[1]Ledger With Mark'!N23&gt;=70),"B+",IF(AND('[1]Ledger With Mark'!N23&gt;=60),"B",IF(AND('[1]Ledger With Mark'!N23&gt;=50),"C+",IF(AND('[1]Ledger With Mark'!N23&gt;=40),"C",IF(AND('[1]Ledger With Mark'!N23&gt;=30),"D+",IF(AND('[1]Ledger With Mark'!N23&gt;=20),"D",IF(AND('[1]Ledger With Mark'!N23&gt;=1),"E","N")))))))))</f>
        <v>C+</v>
      </c>
      <c r="O21" s="13">
        <f t="shared" si="1"/>
        <v>2.4</v>
      </c>
      <c r="P21" s="7" t="str">
        <f>IF(AND('[1]Ledger With Mark'!P23&gt;=90),"A+",IF(AND('[1]Ledger With Mark'!P23&gt;=80),"A",IF(AND('[1]Ledger With Mark'!P23&gt;=70),"B+",IF(AND('[1]Ledger With Mark'!P23&gt;=60),"B",IF(AND('[1]Ledger With Mark'!P23&gt;=50),"C+",IF(AND('[1]Ledger With Mark'!P23&gt;=40),"C",IF(AND('[1]Ledger With Mark'!P23&gt;=30),"D+",IF(AND('[1]Ledger With Mark'!P23&gt;=20),"D",IF(AND('[1]Ledger With Mark'!P23&gt;=1),"E","N")))))))))</f>
        <v>C+</v>
      </c>
      <c r="Q21" s="13">
        <f t="shared" si="2"/>
        <v>2.4</v>
      </c>
      <c r="R21" s="7" t="str">
        <f>IF(AND('[1]Ledger With Mark'!R23&gt;=67.5),"A+",IF(AND('[1]Ledger With Mark'!R23&gt;=60),"A",IF(AND('[1]Ledger With Mark'!R23&gt;=52.5),"B+",IF(AND('[1]Ledger With Mark'!R23&gt;=45),"B",IF(AND('[1]Ledger With Mark'!R23&gt;=37.5),"C+",IF(AND('[1]Ledger With Mark'!R23&gt;=30),"C",IF(AND('[1]Ledger With Mark'!R23&gt;=22.5),"D+",IF(AND('[1]Ledger With Mark'!R23&gt;=15),"D",IF(AND('[1]Ledger With Mark'!R23&gt;=1),"E","N")))))))))</f>
        <v>C</v>
      </c>
      <c r="S21" s="7" t="str">
        <f>IF(AND('[1]Ledger With Mark'!S23&gt;=22.5),"A+",IF(AND('[1]Ledger With Mark'!S23&gt;=20),"A",IF(AND('[1]Ledger With Mark'!S23&gt;=17.5),"B+",IF(AND('[1]Ledger With Mark'!S23&gt;=15),"B",IF(AND('[1]Ledger With Mark'!S23&gt;=12.5),"C+",IF(AND('[1]Ledger With Mark'!S23&gt;=10),"C",IF(AND('[1]Ledger With Mark'!S23&gt;=7.5),"D+",IF(AND('[1]Ledger With Mark'!S23&gt;=5),"D",IF(AND('[1]Ledger With Mark'!S23&gt;=1),"E","N")))))))))</f>
        <v>A</v>
      </c>
      <c r="T21" s="7" t="str">
        <f>IF(AND('[1]Ledger With Mark'!T23&gt;=90),"A+",IF(AND('[1]Ledger With Mark'!T23&gt;=80),"A",IF(AND('[1]Ledger With Mark'!T23&gt;=70),"B+",IF(AND('[1]Ledger With Mark'!T23&gt;=60),"B",IF(AND('[1]Ledger With Mark'!T23&gt;=50),"C+",IF(AND('[1]Ledger With Mark'!T23&gt;=40),"C",IF(AND('[1]Ledger With Mark'!T23&gt;=30),"D+",IF(AND('[1]Ledger With Mark'!T23&gt;=20),"D",IF(AND('[1]Ledger With Mark'!T23&gt;=1),"E","N")))))))))</f>
        <v>C+</v>
      </c>
      <c r="U21" s="13">
        <f t="shared" si="3"/>
        <v>2.4</v>
      </c>
      <c r="V21" s="7" t="str">
        <f>IF(AND('[1]Ledger With Mark'!V23&gt;=67.5),"A+",IF(AND('[1]Ledger With Mark'!V23&gt;=60),"A",IF(AND('[1]Ledger With Mark'!V23&gt;=52.5),"B+",IF(AND('[1]Ledger With Mark'!V23&gt;=45),"B",IF(AND('[1]Ledger With Mark'!V23&gt;=37.5),"C+",IF(AND('[1]Ledger With Mark'!V23&gt;=30),"C",IF(AND('[1]Ledger With Mark'!V23&gt;=22.5),"D+",IF(AND('[1]Ledger With Mark'!V23&gt;=15),"D",IF(AND('[1]Ledger With Mark'!V23&gt;=1),"E","N")))))))))</f>
        <v>C</v>
      </c>
      <c r="W21" s="7" t="str">
        <f>IF(AND('[1]Ledger With Mark'!W23&gt;=22.5),"A+",IF(AND('[1]Ledger With Mark'!W23&gt;=20),"A",IF(AND('[1]Ledger With Mark'!W23&gt;=17.5),"B+",IF(AND('[1]Ledger With Mark'!W23&gt;=15),"B",IF(AND('[1]Ledger With Mark'!W23&gt;=12.5),"C+",IF(AND('[1]Ledger With Mark'!W23&gt;=10),"C",IF(AND('[1]Ledger With Mark'!W23&gt;=7.5),"D+",IF(AND('[1]Ledger With Mark'!W23&gt;=5),"D",IF(AND('[1]Ledger With Mark'!W23&gt;=1),"E","N")))))))))</f>
        <v>A</v>
      </c>
      <c r="X21" s="7" t="str">
        <f>IF(AND('[1]Ledger With Mark'!X23&gt;=90),"A+",IF(AND('[1]Ledger With Mark'!X23&gt;=80),"A",IF(AND('[1]Ledger With Mark'!X23&gt;=70),"B+",IF(AND('[1]Ledger With Mark'!X23&gt;=60),"B",IF(AND('[1]Ledger With Mark'!X23&gt;=50),"C+",IF(AND('[1]Ledger With Mark'!X23&gt;=40),"C",IF(AND('[1]Ledger With Mark'!X23&gt;=30),"D+",IF(AND('[1]Ledger With Mark'!X23&gt;=20),"D",IF(AND('[1]Ledger With Mark'!X23&gt;=1),"E","N")))))))))</f>
        <v>C+</v>
      </c>
      <c r="Y21" s="13">
        <f t="shared" si="4"/>
        <v>2.4</v>
      </c>
      <c r="Z21" s="7" t="str">
        <f>IF(AND('[1]Ledger With Mark'!Z23&gt;=27),"A+",IF(AND('[1]Ledger With Mark'!Z23&gt;=24),"A",IF(AND('[1]Ledger With Mark'!Z23&gt;=21),"B+",IF(AND('[1]Ledger With Mark'!Z23&gt;=18),"B",IF(AND('[1]Ledger With Mark'!Z23&gt;=15),"C+",IF(AND('[1]Ledger With Mark'!Z23&gt;=12),"C",IF(AND('[1]Ledger With Mark'!Z23&gt;=9),"D+",IF(AND('[1]Ledger With Mark'!Z23&gt;=6),"D",IF(AND('[1]Ledger With Mark'!Z23&gt;=1),"E","N")))))))))</f>
        <v>B</v>
      </c>
      <c r="AA21" s="7" t="str">
        <f>IF(AND('[1]Ledger With Mark'!AA23&gt;=18),"A+",IF(AND('[1]Ledger With Mark'!AA23&gt;=16),"A",IF(AND('[1]Ledger With Mark'!AA23&gt;=14),"B+",IF(AND('[1]Ledger With Mark'!AA23&gt;=12),"B",IF(AND('[1]Ledger With Mark'!AA23&gt;=10),"C+",IF(AND('[1]Ledger With Mark'!AA23&gt;=8),"C",IF(AND('[1]Ledger With Mark'!AA23&gt;=6),"D+",IF(AND('[1]Ledger With Mark'!AA23&gt;=4),"D",IF(AND('[1]Ledger With Mark'!AA23&gt;=1),"E","N")))))))))</f>
        <v>B+</v>
      </c>
      <c r="AB21" s="7" t="str">
        <f>IF(AND('[1]Ledger With Mark'!AB23&gt;=45),"A+",IF(AND('[1]Ledger With Mark'!AB23&gt;=40),"A",IF(AND('[1]Ledger With Mark'!AB23&gt;=35),"B+",IF(AND('[1]Ledger With Mark'!AB23&gt;=30),"B",IF(AND('[1]Ledger With Mark'!AB23&gt;=25),"C+",IF(AND('[1]Ledger With Mark'!AB23&gt;=20),"C",IF(AND('[1]Ledger With Mark'!AB23&gt;=15),"D+",IF(AND('[1]Ledger With Mark'!AB23&gt;=10),"D",IF(AND('[1]Ledger With Mark'!AB23&gt;=1),"E","N")))))))))</f>
        <v>B+</v>
      </c>
      <c r="AC21" s="13">
        <f t="shared" si="5"/>
        <v>1.6</v>
      </c>
      <c r="AD21" s="7" t="str">
        <f>IF(AND('[1]Ledger With Mark'!AD23&gt;=22.5),"A+",IF(AND('[1]Ledger With Mark'!AD23&gt;=20),"A",IF(AND('[1]Ledger With Mark'!AD23&gt;=17.5),"B+",IF(AND('[1]Ledger With Mark'!AD23&gt;=15),"B",IF(AND('[1]Ledger With Mark'!AD23&gt;=12.5),"C+",IF(AND('[1]Ledger With Mark'!AD23&gt;=10),"C",IF(AND('[1]Ledger With Mark'!AD23&gt;=7.5),"D+",IF(AND('[1]Ledger With Mark'!AD23&gt;=5),"D",IF(AND('[1]Ledger With Mark'!AD23&gt;=1),"E","N")))))))))</f>
        <v>C+</v>
      </c>
      <c r="AE21" s="7" t="str">
        <f>IF(AND('[1]Ledger With Mark'!AE23&gt;=22.5),"A+",IF(AND('[1]Ledger With Mark'!AE23&gt;=20),"A",IF(AND('[1]Ledger With Mark'!AE23&gt;=17.5),"B+",IF(AND('[1]Ledger With Mark'!AE23&gt;=15),"B",IF(AND('[1]Ledger With Mark'!AE23&gt;=12.5),"C+",IF(AND('[1]Ledger With Mark'!AE23&gt;=10),"C",IF(AND('[1]Ledger With Mark'!AE23&gt;=7.5),"D+",IF(AND('[1]Ledger With Mark'!AE23&gt;=5),"D",IF(AND('[1]Ledger With Mark'!AE23&gt;=1),"E","N")))))))))</f>
        <v>B+</v>
      </c>
      <c r="AF21" s="7" t="str">
        <f>IF(AND('[1]Ledger With Mark'!AF23&gt;=45),"A+",IF(AND('[1]Ledger With Mark'!AF23&gt;=40),"A",IF(AND('[1]Ledger With Mark'!AF23&gt;=35),"B+",IF(AND('[1]Ledger With Mark'!AF23&gt;=30),"B",IF(AND('[1]Ledger With Mark'!AF23&gt;=25),"C+",IF(AND('[1]Ledger With Mark'!AF23&gt;=20),"C",IF(AND('[1]Ledger With Mark'!AF23&gt;=15),"D+",IF(AND('[1]Ledger With Mark'!AF23&gt;=10),"D",IF(AND('[1]Ledger With Mark'!AF23&gt;=1),"E","N")))))))))</f>
        <v>B</v>
      </c>
      <c r="AG21" s="13">
        <f t="shared" si="6"/>
        <v>1.4</v>
      </c>
      <c r="AH21" s="7" t="str">
        <f>IF(AND('[1]Ledger With Mark'!AH23&gt;=45),"A+",IF(AND('[1]Ledger With Mark'!AH23&gt;=40),"A",IF(AND('[1]Ledger With Mark'!AH23&gt;=35),"B+",IF(AND('[1]Ledger With Mark'!AH23&gt;=30),"B",IF(AND('[1]Ledger With Mark'!AH23&gt;=25),"C+",IF(AND('[1]Ledger With Mark'!AH23&gt;=20),"C",IF(AND('[1]Ledger With Mark'!AH23&gt;=15),"D+",IF(AND('[1]Ledger With Mark'!AH23&gt;=10),"D",IF(AND('[1]Ledger With Mark'!AH23&gt;=1),"E","N")))))))))</f>
        <v>B</v>
      </c>
      <c r="AI21" s="7" t="str">
        <f>IF(AND('[1]Ledger With Mark'!AI23&gt;=45),"A+",IF(AND('[1]Ledger With Mark'!AI23&gt;=40),"A",IF(AND('[1]Ledger With Mark'!AI23&gt;=35),"B+",IF(AND('[1]Ledger With Mark'!AI23&gt;=30),"B",IF(AND('[1]Ledger With Mark'!AI23&gt;=25),"C+",IF(AND('[1]Ledger With Mark'!AI23&gt;=20),"C",IF(AND('[1]Ledger With Mark'!AI23&gt;=15),"D+",IF(AND('[1]Ledger With Mark'!AI23&gt;=10),"D",IF(AND('[1]Ledger With Mark'!AI23&gt;=1),"E","N")))))))))</f>
        <v>B+</v>
      </c>
      <c r="AJ21" s="7" t="str">
        <f>IF(AND('[1]Ledger With Mark'!AJ23&gt;=90),"A+",IF(AND('[1]Ledger With Mark'!AJ23&gt;=80),"A",IF(AND('[1]Ledger With Mark'!AJ23&gt;=70),"B+",IF(AND('[1]Ledger With Mark'!AJ23&gt;=60),"B",IF(AND('[1]Ledger With Mark'!AJ23&gt;=50),"C+",IF(AND('[1]Ledger With Mark'!AJ23&gt;=40),"C",IF(AND('[1]Ledger With Mark'!AJ23&gt;=30),"D+",IF(AND('[1]Ledger With Mark'!AJ23&gt;=20),"D",IF(AND('[1]Ledger With Mark'!AJ23&gt;=1),"E","N")))))))))</f>
        <v>B</v>
      </c>
      <c r="AK21" s="13">
        <f t="shared" si="7"/>
        <v>2.8</v>
      </c>
      <c r="AL21" s="7" t="str">
        <f>IF(AND('[1]Ledger With Mark'!AL23&gt;=45),"A+",IF(AND('[1]Ledger With Mark'!AL23&gt;=40),"A",IF(AND('[1]Ledger With Mark'!AL23&gt;=35),"B+",IF(AND('[1]Ledger With Mark'!AL23&gt;=30),"B",IF(AND('[1]Ledger With Mark'!AL23&gt;=25),"C+",IF(AND('[1]Ledger With Mark'!AL23&gt;=20),"C",IF(AND('[1]Ledger With Mark'!AL23&gt;=15),"D+",IF(AND('[1]Ledger With Mark'!AL23&gt;=10),"D",IF(AND('[1]Ledger With Mark'!AL23&gt;=1),"E","N")))))))))</f>
        <v>B</v>
      </c>
      <c r="AM21" s="7" t="str">
        <f>IF(AND('[1]Ledger With Mark'!AM23&gt;=45),"A+",IF(AND('[1]Ledger With Mark'!AM23&gt;=40),"A",IF(AND('[1]Ledger With Mark'!AM23&gt;=35),"B+",IF(AND('[1]Ledger With Mark'!AM23&gt;=30),"B",IF(AND('[1]Ledger With Mark'!AM23&gt;=25),"C+",IF(AND('[1]Ledger With Mark'!AM23&gt;=20),"C",IF(AND('[1]Ledger With Mark'!AM23&gt;=15),"D+",IF(AND('[1]Ledger With Mark'!AM23&gt;=10),"D",IF(AND('[1]Ledger With Mark'!AM23&gt;=1),"E","N")))))))))</f>
        <v>B</v>
      </c>
      <c r="AN21" s="7" t="str">
        <f>IF(AND('[1]Ledger With Mark'!AN23&gt;=90),"A+",IF(AND('[1]Ledger With Mark'!AN23&gt;=80),"A",IF(AND('[1]Ledger With Mark'!AN23&gt;=70),"B+",IF(AND('[1]Ledger With Mark'!AN23&gt;=60),"B",IF(AND('[1]Ledger With Mark'!AN23&gt;=50),"C+",IF(AND('[1]Ledger With Mark'!AN23&gt;=40),"C",IF(AND('[1]Ledger With Mark'!AN23&gt;=30),"D+",IF(AND('[1]Ledger With Mark'!AN23&gt;=20),"D",IF(AND('[1]Ledger With Mark'!AN23&gt;=1),"E","N")))))))))</f>
        <v>B</v>
      </c>
      <c r="AO21" s="13">
        <f t="shared" si="8"/>
        <v>2.8</v>
      </c>
      <c r="AP21" s="14">
        <f t="shared" si="9"/>
        <v>2.5750000000000002</v>
      </c>
      <c r="AQ21" s="7"/>
      <c r="AR21" s="15" t="s">
        <v>20</v>
      </c>
      <c r="BB21" s="17">
        <v>20</v>
      </c>
    </row>
    <row r="22" spans="1:54" ht="15">
      <c r="A22" s="7">
        <f>'[1]Ledger With Mark'!A24</f>
        <v>21</v>
      </c>
      <c r="B22" s="8">
        <f>'[1]Ledger With Mark'!B24</f>
        <v>752021</v>
      </c>
      <c r="C22" s="9" t="str">
        <f>'[1]Ledger With Mark'!C24</f>
        <v>SATYANARAYAN BUDHA</v>
      </c>
      <c r="D22" s="10" t="str">
        <f>'[1]Ledger With Mark'!D24</f>
        <v>2061/01/04</v>
      </c>
      <c r="E22" s="11" t="str">
        <f>'[1]Ledger With Mark'!E24</f>
        <v>BARATE BUDHA</v>
      </c>
      <c r="F22" s="11" t="str">
        <f>'[1]Ledger With Mark'!F24</f>
        <v>AMAR KUMARI BUDHA</v>
      </c>
      <c r="G22" s="12" t="str">
        <f>'[1]Ledger With Mark'!G24</f>
        <v>BHUME 1 RUKUM EAST</v>
      </c>
      <c r="H22" s="7" t="str">
        <f>IF(AND('[1]Ledger With Mark'!H24&gt;=67.5),"A+",IF(AND('[1]Ledger With Mark'!H24&gt;=60),"A",IF(AND('[1]Ledger With Mark'!H24&gt;=52.5),"B+",IF(AND('[1]Ledger With Mark'!H24&gt;=45),"B",IF(AND('[1]Ledger With Mark'!H24&gt;=37.5),"C+",IF(AND('[1]Ledger With Mark'!H24&gt;=30),"C",IF(AND('[1]Ledger With Mark'!H24&gt;=22.5),"D+",IF(AND('[1]Ledger With Mark'!H24&gt;=15),"D",IF(AND('[1]Ledger With Mark'!H24&gt;=1),"E","N")))))))))</f>
        <v>C</v>
      </c>
      <c r="I22" s="7" t="str">
        <f>IF(AND('[1]Ledger With Mark'!I24&gt;=22.5),"A+",IF(AND('[1]Ledger With Mark'!I24&gt;=20),"A",IF(AND('[1]Ledger With Mark'!I24&gt;=17.5),"B+",IF(AND('[1]Ledger With Mark'!I24&gt;=15),"B",IF(AND('[1]Ledger With Mark'!I24&gt;=12.5),"C+",IF(AND('[1]Ledger With Mark'!I24&gt;=10),"C",IF(AND('[1]Ledger With Mark'!I24&gt;=7.5),"D+",IF(AND('[1]Ledger With Mark'!I24&gt;=5),"D",IF(AND('[1]Ledger With Mark'!I24&gt;=1),"E","N")))))))))</f>
        <v>A</v>
      </c>
      <c r="J22" s="7" t="str">
        <f>IF(AND('[1]Ledger With Mark'!J24&gt;=90),"A+",IF(AND('[1]Ledger With Mark'!J24&gt;=80),"A",IF(AND('[1]Ledger With Mark'!J24&gt;=70),"B+",IF(AND('[1]Ledger With Mark'!J24&gt;=60),"B",IF(AND('[1]Ledger With Mark'!J24&gt;=50),"C+",IF(AND('[1]Ledger With Mark'!J24&gt;=40),"C",IF(AND('[1]Ledger With Mark'!J24&gt;=30),"D+",IF(AND('[1]Ledger With Mark'!J24&gt;=20),"D",IF(AND('[1]Ledger With Mark'!J24&gt;=1),"E","N")))))))))</f>
        <v>C+</v>
      </c>
      <c r="K22" s="13">
        <f t="shared" si="0"/>
        <v>2.4</v>
      </c>
      <c r="L22" s="7" t="str">
        <f>IF(AND('[1]Ledger With Mark'!L24&gt;=67.5),"A+",IF(AND('[1]Ledger With Mark'!L24&gt;=60),"A",IF(AND('[1]Ledger With Mark'!L24&gt;=52.5),"B+",IF(AND('[1]Ledger With Mark'!L24&gt;=45),"B",IF(AND('[1]Ledger With Mark'!L24&gt;=37.5),"C+",IF(AND('[1]Ledger With Mark'!L24&gt;=30),"C",IF(AND('[1]Ledger With Mark'!L24&gt;=22.5),"D+",IF(AND('[1]Ledger With Mark'!L24&gt;=15),"D",IF(AND('[1]Ledger With Mark'!L24&gt;=1),"E","N")))))))))</f>
        <v>C</v>
      </c>
      <c r="M22" s="7" t="str">
        <f>IF(AND('[1]Ledger With Mark'!M24&gt;=22.5),"A+",IF(AND('[1]Ledger With Mark'!M24&gt;=20),"A",IF(AND('[1]Ledger With Mark'!M24&gt;=17.5),"B+",IF(AND('[1]Ledger With Mark'!M24&gt;=15),"B",IF(AND('[1]Ledger With Mark'!M24&gt;=12.5),"C+",IF(AND('[1]Ledger With Mark'!M24&gt;=10),"C",IF(AND('[1]Ledger With Mark'!M24&gt;=7.5),"D+",IF(AND('[1]Ledger With Mark'!M24&gt;=5),"D",IF(AND('[1]Ledger With Mark'!M24&gt;=1),"E","N")))))))))</f>
        <v>A</v>
      </c>
      <c r="N22" s="7" t="str">
        <f>IF(AND('[1]Ledger With Mark'!N24&gt;=90),"A+",IF(AND('[1]Ledger With Mark'!N24&gt;=80),"A",IF(AND('[1]Ledger With Mark'!N24&gt;=70),"B+",IF(AND('[1]Ledger With Mark'!N24&gt;=60),"B",IF(AND('[1]Ledger With Mark'!N24&gt;=50),"C+",IF(AND('[1]Ledger With Mark'!N24&gt;=40),"C",IF(AND('[1]Ledger With Mark'!N24&gt;=30),"D+",IF(AND('[1]Ledger With Mark'!N24&gt;=20),"D",IF(AND('[1]Ledger With Mark'!N24&gt;=1),"E","N")))))))))</f>
        <v>C+</v>
      </c>
      <c r="O22" s="13">
        <f t="shared" si="1"/>
        <v>2.4</v>
      </c>
      <c r="P22" s="7" t="str">
        <f>IF(AND('[1]Ledger With Mark'!P24&gt;=90),"A+",IF(AND('[1]Ledger With Mark'!P24&gt;=80),"A",IF(AND('[1]Ledger With Mark'!P24&gt;=70),"B+",IF(AND('[1]Ledger With Mark'!P24&gt;=60),"B",IF(AND('[1]Ledger With Mark'!P24&gt;=50),"C+",IF(AND('[1]Ledger With Mark'!P24&gt;=40),"C",IF(AND('[1]Ledger With Mark'!P24&gt;=30),"D+",IF(AND('[1]Ledger With Mark'!P24&gt;=20),"D",IF(AND('[1]Ledger With Mark'!P24&gt;=1),"E","N")))))))))</f>
        <v>C</v>
      </c>
      <c r="Q22" s="13">
        <f t="shared" si="2"/>
        <v>2</v>
      </c>
      <c r="R22" s="7" t="str">
        <f>IF(AND('[1]Ledger With Mark'!R24&gt;=67.5),"A+",IF(AND('[1]Ledger With Mark'!R24&gt;=60),"A",IF(AND('[1]Ledger With Mark'!R24&gt;=52.5),"B+",IF(AND('[1]Ledger With Mark'!R24&gt;=45),"B",IF(AND('[1]Ledger With Mark'!R24&gt;=37.5),"C+",IF(AND('[1]Ledger With Mark'!R24&gt;=30),"C",IF(AND('[1]Ledger With Mark'!R24&gt;=22.5),"D+",IF(AND('[1]Ledger With Mark'!R24&gt;=15),"D",IF(AND('[1]Ledger With Mark'!R24&gt;=1),"E","N")))))))))</f>
        <v>C</v>
      </c>
      <c r="S22" s="7" t="str">
        <f>IF(AND('[1]Ledger With Mark'!S24&gt;=22.5),"A+",IF(AND('[1]Ledger With Mark'!S24&gt;=20),"A",IF(AND('[1]Ledger With Mark'!S24&gt;=17.5),"B+",IF(AND('[1]Ledger With Mark'!S24&gt;=15),"B",IF(AND('[1]Ledger With Mark'!S24&gt;=12.5),"C+",IF(AND('[1]Ledger With Mark'!S24&gt;=10),"C",IF(AND('[1]Ledger With Mark'!S24&gt;=7.5),"D+",IF(AND('[1]Ledger With Mark'!S24&gt;=5),"D",IF(AND('[1]Ledger With Mark'!S24&gt;=1),"E","N")))))))))</f>
        <v>A</v>
      </c>
      <c r="T22" s="7" t="str">
        <f>IF(AND('[1]Ledger With Mark'!T24&gt;=90),"A+",IF(AND('[1]Ledger With Mark'!T24&gt;=80),"A",IF(AND('[1]Ledger With Mark'!T24&gt;=70),"B+",IF(AND('[1]Ledger With Mark'!T24&gt;=60),"B",IF(AND('[1]Ledger With Mark'!T24&gt;=50),"C+",IF(AND('[1]Ledger With Mark'!T24&gt;=40),"C",IF(AND('[1]Ledger With Mark'!T24&gt;=30),"D+",IF(AND('[1]Ledger With Mark'!T24&gt;=20),"D",IF(AND('[1]Ledger With Mark'!T24&gt;=1),"E","N")))))))))</f>
        <v>C+</v>
      </c>
      <c r="U22" s="13">
        <f t="shared" si="3"/>
        <v>2.4</v>
      </c>
      <c r="V22" s="7" t="str">
        <f>IF(AND('[1]Ledger With Mark'!V24&gt;=67.5),"A+",IF(AND('[1]Ledger With Mark'!V24&gt;=60),"A",IF(AND('[1]Ledger With Mark'!V24&gt;=52.5),"B+",IF(AND('[1]Ledger With Mark'!V24&gt;=45),"B",IF(AND('[1]Ledger With Mark'!V24&gt;=37.5),"C+",IF(AND('[1]Ledger With Mark'!V24&gt;=30),"C",IF(AND('[1]Ledger With Mark'!V24&gt;=22.5),"D+",IF(AND('[1]Ledger With Mark'!V24&gt;=15),"D",IF(AND('[1]Ledger With Mark'!V24&gt;=1),"E","N")))))))))</f>
        <v>C</v>
      </c>
      <c r="W22" s="7" t="str">
        <f>IF(AND('[1]Ledger With Mark'!W24&gt;=22.5),"A+",IF(AND('[1]Ledger With Mark'!W24&gt;=20),"A",IF(AND('[1]Ledger With Mark'!W24&gt;=17.5),"B+",IF(AND('[1]Ledger With Mark'!W24&gt;=15),"B",IF(AND('[1]Ledger With Mark'!W24&gt;=12.5),"C+",IF(AND('[1]Ledger With Mark'!W24&gt;=10),"C",IF(AND('[1]Ledger With Mark'!W24&gt;=7.5),"D+",IF(AND('[1]Ledger With Mark'!W24&gt;=5),"D",IF(AND('[1]Ledger With Mark'!W24&gt;=1),"E","N")))))))))</f>
        <v>A</v>
      </c>
      <c r="X22" s="7" t="str">
        <f>IF(AND('[1]Ledger With Mark'!X24&gt;=90),"A+",IF(AND('[1]Ledger With Mark'!X24&gt;=80),"A",IF(AND('[1]Ledger With Mark'!X24&gt;=70),"B+",IF(AND('[1]Ledger With Mark'!X24&gt;=60),"B",IF(AND('[1]Ledger With Mark'!X24&gt;=50),"C+",IF(AND('[1]Ledger With Mark'!X24&gt;=40),"C",IF(AND('[1]Ledger With Mark'!X24&gt;=30),"D+",IF(AND('[1]Ledger With Mark'!X24&gt;=20),"D",IF(AND('[1]Ledger With Mark'!X24&gt;=1),"E","N")))))))))</f>
        <v>C+</v>
      </c>
      <c r="Y22" s="13">
        <f t="shared" si="4"/>
        <v>2.4</v>
      </c>
      <c r="Z22" s="7" t="str">
        <f>IF(AND('[1]Ledger With Mark'!Z24&gt;=27),"A+",IF(AND('[1]Ledger With Mark'!Z24&gt;=24),"A",IF(AND('[1]Ledger With Mark'!Z24&gt;=21),"B+",IF(AND('[1]Ledger With Mark'!Z24&gt;=18),"B",IF(AND('[1]Ledger With Mark'!Z24&gt;=15),"C+",IF(AND('[1]Ledger With Mark'!Z24&gt;=12),"C",IF(AND('[1]Ledger With Mark'!Z24&gt;=9),"D+",IF(AND('[1]Ledger With Mark'!Z24&gt;=6),"D",IF(AND('[1]Ledger With Mark'!Z24&gt;=1),"E","N")))))))))</f>
        <v>B</v>
      </c>
      <c r="AA22" s="7" t="str">
        <f>IF(AND('[1]Ledger With Mark'!AA24&gt;=18),"A+",IF(AND('[1]Ledger With Mark'!AA24&gt;=16),"A",IF(AND('[1]Ledger With Mark'!AA24&gt;=14),"B+",IF(AND('[1]Ledger With Mark'!AA24&gt;=12),"B",IF(AND('[1]Ledger With Mark'!AA24&gt;=10),"C+",IF(AND('[1]Ledger With Mark'!AA24&gt;=8),"C",IF(AND('[1]Ledger With Mark'!AA24&gt;=6),"D+",IF(AND('[1]Ledger With Mark'!AA24&gt;=4),"D",IF(AND('[1]Ledger With Mark'!AA24&gt;=1),"E","N")))))))))</f>
        <v>B+</v>
      </c>
      <c r="AB22" s="7" t="str">
        <f>IF(AND('[1]Ledger With Mark'!AB24&gt;=45),"A+",IF(AND('[1]Ledger With Mark'!AB24&gt;=40),"A",IF(AND('[1]Ledger With Mark'!AB24&gt;=35),"B+",IF(AND('[1]Ledger With Mark'!AB24&gt;=30),"B",IF(AND('[1]Ledger With Mark'!AB24&gt;=25),"C+",IF(AND('[1]Ledger With Mark'!AB24&gt;=20),"C",IF(AND('[1]Ledger With Mark'!AB24&gt;=15),"D+",IF(AND('[1]Ledger With Mark'!AB24&gt;=10),"D",IF(AND('[1]Ledger With Mark'!AB24&gt;=1),"E","N")))))))))</f>
        <v>B</v>
      </c>
      <c r="AC22" s="13">
        <f t="shared" si="5"/>
        <v>1.4</v>
      </c>
      <c r="AD22" s="7" t="str">
        <f>IF(AND('[1]Ledger With Mark'!AD24&gt;=22.5),"A+",IF(AND('[1]Ledger With Mark'!AD24&gt;=20),"A",IF(AND('[1]Ledger With Mark'!AD24&gt;=17.5),"B+",IF(AND('[1]Ledger With Mark'!AD24&gt;=15),"B",IF(AND('[1]Ledger With Mark'!AD24&gt;=12.5),"C+",IF(AND('[1]Ledger With Mark'!AD24&gt;=10),"C",IF(AND('[1]Ledger With Mark'!AD24&gt;=7.5),"D+",IF(AND('[1]Ledger With Mark'!AD24&gt;=5),"D",IF(AND('[1]Ledger With Mark'!AD24&gt;=1),"E","N")))))))))</f>
        <v>C+</v>
      </c>
      <c r="AE22" s="7" t="str">
        <f>IF(AND('[1]Ledger With Mark'!AE24&gt;=22.5),"A+",IF(AND('[1]Ledger With Mark'!AE24&gt;=20),"A",IF(AND('[1]Ledger With Mark'!AE24&gt;=17.5),"B+",IF(AND('[1]Ledger With Mark'!AE24&gt;=15),"B",IF(AND('[1]Ledger With Mark'!AE24&gt;=12.5),"C+",IF(AND('[1]Ledger With Mark'!AE24&gt;=10),"C",IF(AND('[1]Ledger With Mark'!AE24&gt;=7.5),"D+",IF(AND('[1]Ledger With Mark'!AE24&gt;=5),"D",IF(AND('[1]Ledger With Mark'!AE24&gt;=1),"E","N")))))))))</f>
        <v>A</v>
      </c>
      <c r="AF22" s="7" t="str">
        <f>IF(AND('[1]Ledger With Mark'!AF24&gt;=45),"A+",IF(AND('[1]Ledger With Mark'!AF24&gt;=40),"A",IF(AND('[1]Ledger With Mark'!AF24&gt;=35),"B+",IF(AND('[1]Ledger With Mark'!AF24&gt;=30),"B",IF(AND('[1]Ledger With Mark'!AF24&gt;=25),"C+",IF(AND('[1]Ledger With Mark'!AF24&gt;=20),"C",IF(AND('[1]Ledger With Mark'!AF24&gt;=15),"D+",IF(AND('[1]Ledger With Mark'!AF24&gt;=10),"D",IF(AND('[1]Ledger With Mark'!AF24&gt;=1),"E","N")))))))))</f>
        <v>B</v>
      </c>
      <c r="AG22" s="13">
        <f t="shared" si="6"/>
        <v>1.4</v>
      </c>
      <c r="AH22" s="7" t="str">
        <f>IF(AND('[1]Ledger With Mark'!AH24&gt;=45),"A+",IF(AND('[1]Ledger With Mark'!AH24&gt;=40),"A",IF(AND('[1]Ledger With Mark'!AH24&gt;=35),"B+",IF(AND('[1]Ledger With Mark'!AH24&gt;=30),"B",IF(AND('[1]Ledger With Mark'!AH24&gt;=25),"C+",IF(AND('[1]Ledger With Mark'!AH24&gt;=20),"C",IF(AND('[1]Ledger With Mark'!AH24&gt;=15),"D+",IF(AND('[1]Ledger With Mark'!AH24&gt;=10),"D",IF(AND('[1]Ledger With Mark'!AH24&gt;=1),"E","N")))))))))</f>
        <v>C</v>
      </c>
      <c r="AI22" s="7" t="str">
        <f>IF(AND('[1]Ledger With Mark'!AI24&gt;=45),"A+",IF(AND('[1]Ledger With Mark'!AI24&gt;=40),"A",IF(AND('[1]Ledger With Mark'!AI24&gt;=35),"B+",IF(AND('[1]Ledger With Mark'!AI24&gt;=30),"B",IF(AND('[1]Ledger With Mark'!AI24&gt;=25),"C+",IF(AND('[1]Ledger With Mark'!AI24&gt;=20),"C",IF(AND('[1]Ledger With Mark'!AI24&gt;=15),"D+",IF(AND('[1]Ledger With Mark'!AI24&gt;=10),"D",IF(AND('[1]Ledger With Mark'!AI24&gt;=1),"E","N")))))))))</f>
        <v>B</v>
      </c>
      <c r="AJ22" s="7" t="str">
        <f>IF(AND('[1]Ledger With Mark'!AJ24&gt;=90),"A+",IF(AND('[1]Ledger With Mark'!AJ24&gt;=80),"A",IF(AND('[1]Ledger With Mark'!AJ24&gt;=70),"B+",IF(AND('[1]Ledger With Mark'!AJ24&gt;=60),"B",IF(AND('[1]Ledger With Mark'!AJ24&gt;=50),"C+",IF(AND('[1]Ledger With Mark'!AJ24&gt;=40),"C",IF(AND('[1]Ledger With Mark'!AJ24&gt;=30),"D+",IF(AND('[1]Ledger With Mark'!AJ24&gt;=20),"D",IF(AND('[1]Ledger With Mark'!AJ24&gt;=1),"E","N")))))))))</f>
        <v>C+</v>
      </c>
      <c r="AK22" s="13">
        <f t="shared" si="7"/>
        <v>2.4</v>
      </c>
      <c r="AL22" s="7" t="str">
        <f>IF(AND('[1]Ledger With Mark'!AL24&gt;=45),"A+",IF(AND('[1]Ledger With Mark'!AL24&gt;=40),"A",IF(AND('[1]Ledger With Mark'!AL24&gt;=35),"B+",IF(AND('[1]Ledger With Mark'!AL24&gt;=30),"B",IF(AND('[1]Ledger With Mark'!AL24&gt;=25),"C+",IF(AND('[1]Ledger With Mark'!AL24&gt;=20),"C",IF(AND('[1]Ledger With Mark'!AL24&gt;=15),"D+",IF(AND('[1]Ledger With Mark'!AL24&gt;=10),"D",IF(AND('[1]Ledger With Mark'!AL24&gt;=1),"E","N")))))))))</f>
        <v>C+</v>
      </c>
      <c r="AM22" s="7" t="str">
        <f>IF(AND('[1]Ledger With Mark'!AM24&gt;=45),"A+",IF(AND('[1]Ledger With Mark'!AM24&gt;=40),"A",IF(AND('[1]Ledger With Mark'!AM24&gt;=35),"B+",IF(AND('[1]Ledger With Mark'!AM24&gt;=30),"B",IF(AND('[1]Ledger With Mark'!AM24&gt;=25),"C+",IF(AND('[1]Ledger With Mark'!AM24&gt;=20),"C",IF(AND('[1]Ledger With Mark'!AM24&gt;=15),"D+",IF(AND('[1]Ledger With Mark'!AM24&gt;=10),"D",IF(AND('[1]Ledger With Mark'!AM24&gt;=1),"E","N")))))))))</f>
        <v>B</v>
      </c>
      <c r="AN22" s="7" t="str">
        <f>IF(AND('[1]Ledger With Mark'!AN24&gt;=90),"A+",IF(AND('[1]Ledger With Mark'!AN24&gt;=80),"A",IF(AND('[1]Ledger With Mark'!AN24&gt;=70),"B+",IF(AND('[1]Ledger With Mark'!AN24&gt;=60),"B",IF(AND('[1]Ledger With Mark'!AN24&gt;=50),"C+",IF(AND('[1]Ledger With Mark'!AN24&gt;=40),"C",IF(AND('[1]Ledger With Mark'!AN24&gt;=30),"D+",IF(AND('[1]Ledger With Mark'!AN24&gt;=20),"D",IF(AND('[1]Ledger With Mark'!AN24&gt;=1),"E","N")))))))))</f>
        <v>C+</v>
      </c>
      <c r="AO22" s="13">
        <f t="shared" si="8"/>
        <v>2.4</v>
      </c>
      <c r="AP22" s="14">
        <f t="shared" si="9"/>
        <v>2.4</v>
      </c>
      <c r="AQ22" s="7"/>
      <c r="AR22" s="15" t="s">
        <v>20</v>
      </c>
      <c r="BB22" s="17">
        <v>21</v>
      </c>
    </row>
    <row r="23" spans="1:54" ht="15">
      <c r="A23" s="7">
        <f>'[1]Ledger With Mark'!A25</f>
        <v>22</v>
      </c>
      <c r="B23" s="8">
        <f>'[1]Ledger With Mark'!B25</f>
        <v>752022</v>
      </c>
      <c r="C23" s="9" t="str">
        <f>'[1]Ledger With Mark'!C25</f>
        <v>SUJATA PUN MAGAR</v>
      </c>
      <c r="D23" s="10" t="str">
        <f>'[1]Ledger With Mark'!D25</f>
        <v>2061/10/16</v>
      </c>
      <c r="E23" s="11" t="str">
        <f>'[1]Ledger With Mark'!E25</f>
        <v>SATYA PUN</v>
      </c>
      <c r="F23" s="11" t="str">
        <f>'[1]Ledger With Mark'!F25</f>
        <v>JANPURA PUN</v>
      </c>
      <c r="G23" s="12" t="str">
        <f>'[1]Ledger With Mark'!G25</f>
        <v>BHUME 1 RUKUM EAST</v>
      </c>
      <c r="H23" s="7" t="str">
        <f>IF(AND('[1]Ledger With Mark'!H25&gt;=67.5),"A+",IF(AND('[1]Ledger With Mark'!H25&gt;=60),"A",IF(AND('[1]Ledger With Mark'!H25&gt;=52.5),"B+",IF(AND('[1]Ledger With Mark'!H25&gt;=45),"B",IF(AND('[1]Ledger With Mark'!H25&gt;=37.5),"C+",IF(AND('[1]Ledger With Mark'!H25&gt;=30),"C",IF(AND('[1]Ledger With Mark'!H25&gt;=22.5),"D+",IF(AND('[1]Ledger With Mark'!H25&gt;=15),"D",IF(AND('[1]Ledger With Mark'!H25&gt;=1),"E","N")))))))))</f>
        <v>B</v>
      </c>
      <c r="I23" s="7" t="str">
        <f>IF(AND('[1]Ledger With Mark'!I25&gt;=22.5),"A+",IF(AND('[1]Ledger With Mark'!I25&gt;=20),"A",IF(AND('[1]Ledger With Mark'!I25&gt;=17.5),"B+",IF(AND('[1]Ledger With Mark'!I25&gt;=15),"B",IF(AND('[1]Ledger With Mark'!I25&gt;=12.5),"C+",IF(AND('[1]Ledger With Mark'!I25&gt;=10),"C",IF(AND('[1]Ledger With Mark'!I25&gt;=7.5),"D+",IF(AND('[1]Ledger With Mark'!I25&gt;=5),"D",IF(AND('[1]Ledger With Mark'!I25&gt;=1),"E","N")))))))))</f>
        <v>A</v>
      </c>
      <c r="J23" s="7" t="str">
        <f>IF(AND('[1]Ledger With Mark'!J25&gt;=90),"A+",IF(AND('[1]Ledger With Mark'!J25&gt;=80),"A",IF(AND('[1]Ledger With Mark'!J25&gt;=70),"B+",IF(AND('[1]Ledger With Mark'!J25&gt;=60),"B",IF(AND('[1]Ledger With Mark'!J25&gt;=50),"C+",IF(AND('[1]Ledger With Mark'!J25&gt;=40),"C",IF(AND('[1]Ledger With Mark'!J25&gt;=30),"D+",IF(AND('[1]Ledger With Mark'!J25&gt;=20),"D",IF(AND('[1]Ledger With Mark'!J25&gt;=1),"E","N")))))))))</f>
        <v>B+</v>
      </c>
      <c r="K23" s="13">
        <f t="shared" si="0"/>
        <v>3.2</v>
      </c>
      <c r="L23" s="7" t="str">
        <f>IF(AND('[1]Ledger With Mark'!L25&gt;=67.5),"A+",IF(AND('[1]Ledger With Mark'!L25&gt;=60),"A",IF(AND('[1]Ledger With Mark'!L25&gt;=52.5),"B+",IF(AND('[1]Ledger With Mark'!L25&gt;=45),"B",IF(AND('[1]Ledger With Mark'!L25&gt;=37.5),"C+",IF(AND('[1]Ledger With Mark'!L25&gt;=30),"C",IF(AND('[1]Ledger With Mark'!L25&gt;=22.5),"D+",IF(AND('[1]Ledger With Mark'!L25&gt;=15),"D",IF(AND('[1]Ledger With Mark'!L25&gt;=1),"E","N")))))))))</f>
        <v>C</v>
      </c>
      <c r="M23" s="7" t="str">
        <f>IF(AND('[1]Ledger With Mark'!M25&gt;=22.5),"A+",IF(AND('[1]Ledger With Mark'!M25&gt;=20),"A",IF(AND('[1]Ledger With Mark'!M25&gt;=17.5),"B+",IF(AND('[1]Ledger With Mark'!M25&gt;=15),"B",IF(AND('[1]Ledger With Mark'!M25&gt;=12.5),"C+",IF(AND('[1]Ledger With Mark'!M25&gt;=10),"C",IF(AND('[1]Ledger With Mark'!M25&gt;=7.5),"D+",IF(AND('[1]Ledger With Mark'!M25&gt;=5),"D",IF(AND('[1]Ledger With Mark'!M25&gt;=1),"E","N")))))))))</f>
        <v>A</v>
      </c>
      <c r="N23" s="7" t="str">
        <f>IF(AND('[1]Ledger With Mark'!N25&gt;=90),"A+",IF(AND('[1]Ledger With Mark'!N25&gt;=80),"A",IF(AND('[1]Ledger With Mark'!N25&gt;=70),"B+",IF(AND('[1]Ledger With Mark'!N25&gt;=60),"B",IF(AND('[1]Ledger With Mark'!N25&gt;=50),"C+",IF(AND('[1]Ledger With Mark'!N25&gt;=40),"C",IF(AND('[1]Ledger With Mark'!N25&gt;=30),"D+",IF(AND('[1]Ledger With Mark'!N25&gt;=20),"D",IF(AND('[1]Ledger With Mark'!N25&gt;=1),"E","N")))))))))</f>
        <v>C+</v>
      </c>
      <c r="O23" s="13">
        <f t="shared" si="1"/>
        <v>2.4</v>
      </c>
      <c r="P23" s="7" t="str">
        <f>IF(AND('[1]Ledger With Mark'!P25&gt;=90),"A+",IF(AND('[1]Ledger With Mark'!P25&gt;=80),"A",IF(AND('[1]Ledger With Mark'!P25&gt;=70),"B+",IF(AND('[1]Ledger With Mark'!P25&gt;=60),"B",IF(AND('[1]Ledger With Mark'!P25&gt;=50),"C+",IF(AND('[1]Ledger With Mark'!P25&gt;=40),"C",IF(AND('[1]Ledger With Mark'!P25&gt;=30),"D+",IF(AND('[1]Ledger With Mark'!P25&gt;=20),"D",IF(AND('[1]Ledger With Mark'!P25&gt;=1),"E","N")))))))))</f>
        <v>C+</v>
      </c>
      <c r="Q23" s="13">
        <f t="shared" si="2"/>
        <v>2.4</v>
      </c>
      <c r="R23" s="7" t="str">
        <f>IF(AND('[1]Ledger With Mark'!R25&gt;=67.5),"A+",IF(AND('[1]Ledger With Mark'!R25&gt;=60),"A",IF(AND('[1]Ledger With Mark'!R25&gt;=52.5),"B+",IF(AND('[1]Ledger With Mark'!R25&gt;=45),"B",IF(AND('[1]Ledger With Mark'!R25&gt;=37.5),"C+",IF(AND('[1]Ledger With Mark'!R25&gt;=30),"C",IF(AND('[1]Ledger With Mark'!R25&gt;=22.5),"D+",IF(AND('[1]Ledger With Mark'!R25&gt;=15),"D",IF(AND('[1]Ledger With Mark'!R25&gt;=1),"E","N")))))))))</f>
        <v>B</v>
      </c>
      <c r="S23" s="7" t="str">
        <f>IF(AND('[1]Ledger With Mark'!S25&gt;=22.5),"A+",IF(AND('[1]Ledger With Mark'!S25&gt;=20),"A",IF(AND('[1]Ledger With Mark'!S25&gt;=17.5),"B+",IF(AND('[1]Ledger With Mark'!S25&gt;=15),"B",IF(AND('[1]Ledger With Mark'!S25&gt;=12.5),"C+",IF(AND('[1]Ledger With Mark'!S25&gt;=10),"C",IF(AND('[1]Ledger With Mark'!S25&gt;=7.5),"D+",IF(AND('[1]Ledger With Mark'!S25&gt;=5),"D",IF(AND('[1]Ledger With Mark'!S25&gt;=1),"E","N")))))))))</f>
        <v>A</v>
      </c>
      <c r="T23" s="7" t="str">
        <f>IF(AND('[1]Ledger With Mark'!T25&gt;=90),"A+",IF(AND('[1]Ledger With Mark'!T25&gt;=80),"A",IF(AND('[1]Ledger With Mark'!T25&gt;=70),"B+",IF(AND('[1]Ledger With Mark'!T25&gt;=60),"B",IF(AND('[1]Ledger With Mark'!T25&gt;=50),"C+",IF(AND('[1]Ledger With Mark'!T25&gt;=40),"C",IF(AND('[1]Ledger With Mark'!T25&gt;=30),"D+",IF(AND('[1]Ledger With Mark'!T25&gt;=20),"D",IF(AND('[1]Ledger With Mark'!T25&gt;=1),"E","N")))))))))</f>
        <v>B</v>
      </c>
      <c r="U23" s="13">
        <f t="shared" si="3"/>
        <v>2.8</v>
      </c>
      <c r="V23" s="7" t="str">
        <f>IF(AND('[1]Ledger With Mark'!V25&gt;=67.5),"A+",IF(AND('[1]Ledger With Mark'!V25&gt;=60),"A",IF(AND('[1]Ledger With Mark'!V25&gt;=52.5),"B+",IF(AND('[1]Ledger With Mark'!V25&gt;=45),"B",IF(AND('[1]Ledger With Mark'!V25&gt;=37.5),"C+",IF(AND('[1]Ledger With Mark'!V25&gt;=30),"C",IF(AND('[1]Ledger With Mark'!V25&gt;=22.5),"D+",IF(AND('[1]Ledger With Mark'!V25&gt;=15),"D",IF(AND('[1]Ledger With Mark'!V25&gt;=1),"E","N")))))))))</f>
        <v>B</v>
      </c>
      <c r="W23" s="7" t="str">
        <f>IF(AND('[1]Ledger With Mark'!W25&gt;=22.5),"A+",IF(AND('[1]Ledger With Mark'!W25&gt;=20),"A",IF(AND('[1]Ledger With Mark'!W25&gt;=17.5),"B+",IF(AND('[1]Ledger With Mark'!W25&gt;=15),"B",IF(AND('[1]Ledger With Mark'!W25&gt;=12.5),"C+",IF(AND('[1]Ledger With Mark'!W25&gt;=10),"C",IF(AND('[1]Ledger With Mark'!W25&gt;=7.5),"D+",IF(AND('[1]Ledger With Mark'!W25&gt;=5),"D",IF(AND('[1]Ledger With Mark'!W25&gt;=1),"E","N")))))))))</f>
        <v>A</v>
      </c>
      <c r="X23" s="7" t="str">
        <f>IF(AND('[1]Ledger With Mark'!X25&gt;=90),"A+",IF(AND('[1]Ledger With Mark'!X25&gt;=80),"A",IF(AND('[1]Ledger With Mark'!X25&gt;=70),"B+",IF(AND('[1]Ledger With Mark'!X25&gt;=60),"B",IF(AND('[1]Ledger With Mark'!X25&gt;=50),"C+",IF(AND('[1]Ledger With Mark'!X25&gt;=40),"C",IF(AND('[1]Ledger With Mark'!X25&gt;=30),"D+",IF(AND('[1]Ledger With Mark'!X25&gt;=20),"D",IF(AND('[1]Ledger With Mark'!X25&gt;=1),"E","N")))))))))</f>
        <v>B</v>
      </c>
      <c r="Y23" s="13">
        <f t="shared" si="4"/>
        <v>2.8</v>
      </c>
      <c r="Z23" s="7" t="str">
        <f>IF(AND('[1]Ledger With Mark'!Z25&gt;=27),"A+",IF(AND('[1]Ledger With Mark'!Z25&gt;=24),"A",IF(AND('[1]Ledger With Mark'!Z25&gt;=21),"B+",IF(AND('[1]Ledger With Mark'!Z25&gt;=18),"B",IF(AND('[1]Ledger With Mark'!Z25&gt;=15),"C+",IF(AND('[1]Ledger With Mark'!Z25&gt;=12),"C",IF(AND('[1]Ledger With Mark'!Z25&gt;=9),"D+",IF(AND('[1]Ledger With Mark'!Z25&gt;=6),"D",IF(AND('[1]Ledger With Mark'!Z25&gt;=1),"E","N")))))))))</f>
        <v>B+</v>
      </c>
      <c r="AA23" s="7" t="str">
        <f>IF(AND('[1]Ledger With Mark'!AA25&gt;=18),"A+",IF(AND('[1]Ledger With Mark'!AA25&gt;=16),"A",IF(AND('[1]Ledger With Mark'!AA25&gt;=14),"B+",IF(AND('[1]Ledger With Mark'!AA25&gt;=12),"B",IF(AND('[1]Ledger With Mark'!AA25&gt;=10),"C+",IF(AND('[1]Ledger With Mark'!AA25&gt;=8),"C",IF(AND('[1]Ledger With Mark'!AA25&gt;=6),"D+",IF(AND('[1]Ledger With Mark'!AA25&gt;=4),"D",IF(AND('[1]Ledger With Mark'!AA25&gt;=1),"E","N")))))))))</f>
        <v>B+</v>
      </c>
      <c r="AB23" s="7" t="str">
        <f>IF(AND('[1]Ledger With Mark'!AB25&gt;=45),"A+",IF(AND('[1]Ledger With Mark'!AB25&gt;=40),"A",IF(AND('[1]Ledger With Mark'!AB25&gt;=35),"B+",IF(AND('[1]Ledger With Mark'!AB25&gt;=30),"B",IF(AND('[1]Ledger With Mark'!AB25&gt;=25),"C+",IF(AND('[1]Ledger With Mark'!AB25&gt;=20),"C",IF(AND('[1]Ledger With Mark'!AB25&gt;=15),"D+",IF(AND('[1]Ledger With Mark'!AB25&gt;=10),"D",IF(AND('[1]Ledger With Mark'!AB25&gt;=1),"E","N")))))))))</f>
        <v>B+</v>
      </c>
      <c r="AC23" s="13">
        <f t="shared" si="5"/>
        <v>1.6</v>
      </c>
      <c r="AD23" s="7" t="str">
        <f>IF(AND('[1]Ledger With Mark'!AD25&gt;=22.5),"A+",IF(AND('[1]Ledger With Mark'!AD25&gt;=20),"A",IF(AND('[1]Ledger With Mark'!AD25&gt;=17.5),"B+",IF(AND('[1]Ledger With Mark'!AD25&gt;=15),"B",IF(AND('[1]Ledger With Mark'!AD25&gt;=12.5),"C+",IF(AND('[1]Ledger With Mark'!AD25&gt;=10),"C",IF(AND('[1]Ledger With Mark'!AD25&gt;=7.5),"D+",IF(AND('[1]Ledger With Mark'!AD25&gt;=5),"D",IF(AND('[1]Ledger With Mark'!AD25&gt;=1),"E","N")))))))))</f>
        <v>A</v>
      </c>
      <c r="AE23" s="7" t="str">
        <f>IF(AND('[1]Ledger With Mark'!AE25&gt;=22.5),"A+",IF(AND('[1]Ledger With Mark'!AE25&gt;=20),"A",IF(AND('[1]Ledger With Mark'!AE25&gt;=17.5),"B+",IF(AND('[1]Ledger With Mark'!AE25&gt;=15),"B",IF(AND('[1]Ledger With Mark'!AE25&gt;=12.5),"C+",IF(AND('[1]Ledger With Mark'!AE25&gt;=10),"C",IF(AND('[1]Ledger With Mark'!AE25&gt;=7.5),"D+",IF(AND('[1]Ledger With Mark'!AE25&gt;=5),"D",IF(AND('[1]Ledger With Mark'!AE25&gt;=1),"E","N")))))))))</f>
        <v>A</v>
      </c>
      <c r="AF23" s="7" t="str">
        <f>IF(AND('[1]Ledger With Mark'!AF25&gt;=45),"A+",IF(AND('[1]Ledger With Mark'!AF25&gt;=40),"A",IF(AND('[1]Ledger With Mark'!AF25&gt;=35),"B+",IF(AND('[1]Ledger With Mark'!AF25&gt;=30),"B",IF(AND('[1]Ledger With Mark'!AF25&gt;=25),"C+",IF(AND('[1]Ledger With Mark'!AF25&gt;=20),"C",IF(AND('[1]Ledger With Mark'!AF25&gt;=15),"D+",IF(AND('[1]Ledger With Mark'!AF25&gt;=10),"D",IF(AND('[1]Ledger With Mark'!AF25&gt;=1),"E","N")))))))))</f>
        <v>A</v>
      </c>
      <c r="AG23" s="13">
        <f t="shared" si="6"/>
        <v>1.8</v>
      </c>
      <c r="AH23" s="7" t="str">
        <f>IF(AND('[1]Ledger With Mark'!AH25&gt;=45),"A+",IF(AND('[1]Ledger With Mark'!AH25&gt;=40),"A",IF(AND('[1]Ledger With Mark'!AH25&gt;=35),"B+",IF(AND('[1]Ledger With Mark'!AH25&gt;=30),"B",IF(AND('[1]Ledger With Mark'!AH25&gt;=25),"C+",IF(AND('[1]Ledger With Mark'!AH25&gt;=20),"C",IF(AND('[1]Ledger With Mark'!AH25&gt;=15),"D+",IF(AND('[1]Ledger With Mark'!AH25&gt;=10),"D",IF(AND('[1]Ledger With Mark'!AH25&gt;=1),"E","N")))))))))</f>
        <v>C</v>
      </c>
      <c r="AI23" s="7" t="str">
        <f>IF(AND('[1]Ledger With Mark'!AI25&gt;=45),"A+",IF(AND('[1]Ledger With Mark'!AI25&gt;=40),"A",IF(AND('[1]Ledger With Mark'!AI25&gt;=35),"B+",IF(AND('[1]Ledger With Mark'!AI25&gt;=30),"B",IF(AND('[1]Ledger With Mark'!AI25&gt;=25),"C+",IF(AND('[1]Ledger With Mark'!AI25&gt;=20),"C",IF(AND('[1]Ledger With Mark'!AI25&gt;=15),"D+",IF(AND('[1]Ledger With Mark'!AI25&gt;=10),"D",IF(AND('[1]Ledger With Mark'!AI25&gt;=1),"E","N")))))))))</f>
        <v>B</v>
      </c>
      <c r="AJ23" s="7" t="str">
        <f>IF(AND('[1]Ledger With Mark'!AJ25&gt;=90),"A+",IF(AND('[1]Ledger With Mark'!AJ25&gt;=80),"A",IF(AND('[1]Ledger With Mark'!AJ25&gt;=70),"B+",IF(AND('[1]Ledger With Mark'!AJ25&gt;=60),"B",IF(AND('[1]Ledger With Mark'!AJ25&gt;=50),"C+",IF(AND('[1]Ledger With Mark'!AJ25&gt;=40),"C",IF(AND('[1]Ledger With Mark'!AJ25&gt;=30),"D+",IF(AND('[1]Ledger With Mark'!AJ25&gt;=20),"D",IF(AND('[1]Ledger With Mark'!AJ25&gt;=1),"E","N")))))))))</f>
        <v>C+</v>
      </c>
      <c r="AK23" s="13">
        <f t="shared" si="7"/>
        <v>2.4</v>
      </c>
      <c r="AL23" s="7" t="str">
        <f>IF(AND('[1]Ledger With Mark'!AL25&gt;=45),"A+",IF(AND('[1]Ledger With Mark'!AL25&gt;=40),"A",IF(AND('[1]Ledger With Mark'!AL25&gt;=35),"B+",IF(AND('[1]Ledger With Mark'!AL25&gt;=30),"B",IF(AND('[1]Ledger With Mark'!AL25&gt;=25),"C+",IF(AND('[1]Ledger With Mark'!AL25&gt;=20),"C",IF(AND('[1]Ledger With Mark'!AL25&gt;=15),"D+",IF(AND('[1]Ledger With Mark'!AL25&gt;=10),"D",IF(AND('[1]Ledger With Mark'!AL25&gt;=1),"E","N")))))))))</f>
        <v>B</v>
      </c>
      <c r="AM23" s="7" t="str">
        <f>IF(AND('[1]Ledger With Mark'!AM25&gt;=45),"A+",IF(AND('[1]Ledger With Mark'!AM25&gt;=40),"A",IF(AND('[1]Ledger With Mark'!AM25&gt;=35),"B+",IF(AND('[1]Ledger With Mark'!AM25&gt;=30),"B",IF(AND('[1]Ledger With Mark'!AM25&gt;=25),"C+",IF(AND('[1]Ledger With Mark'!AM25&gt;=20),"C",IF(AND('[1]Ledger With Mark'!AM25&gt;=15),"D+",IF(AND('[1]Ledger With Mark'!AM25&gt;=10),"D",IF(AND('[1]Ledger With Mark'!AM25&gt;=1),"E","N")))))))))</f>
        <v>B</v>
      </c>
      <c r="AN23" s="7" t="str">
        <f>IF(AND('[1]Ledger With Mark'!AN25&gt;=90),"A+",IF(AND('[1]Ledger With Mark'!AN25&gt;=80),"A",IF(AND('[1]Ledger With Mark'!AN25&gt;=70),"B+",IF(AND('[1]Ledger With Mark'!AN25&gt;=60),"B",IF(AND('[1]Ledger With Mark'!AN25&gt;=50),"C+",IF(AND('[1]Ledger With Mark'!AN25&gt;=40),"C",IF(AND('[1]Ledger With Mark'!AN25&gt;=30),"D+",IF(AND('[1]Ledger With Mark'!AN25&gt;=20),"D",IF(AND('[1]Ledger With Mark'!AN25&gt;=1),"E","N")))))))))</f>
        <v>B</v>
      </c>
      <c r="AO23" s="13">
        <f t="shared" si="8"/>
        <v>2.8</v>
      </c>
      <c r="AP23" s="14">
        <f t="shared" si="9"/>
        <v>2.7749999999999999</v>
      </c>
      <c r="AQ23" s="7"/>
      <c r="AR23" s="15" t="s">
        <v>20</v>
      </c>
      <c r="BB23" s="17">
        <v>22</v>
      </c>
    </row>
    <row r="24" spans="1:54" ht="15">
      <c r="A24" s="7">
        <f>'[1]Ledger With Mark'!A26</f>
        <v>23</v>
      </c>
      <c r="B24" s="8">
        <f>'[1]Ledger With Mark'!B26</f>
        <v>752023</v>
      </c>
      <c r="C24" s="9" t="str">
        <f>'[1]Ledger With Mark'!C26</f>
        <v>SULAB BUDHA</v>
      </c>
      <c r="D24" s="10" t="str">
        <f>'[1]Ledger With Mark'!D26</f>
        <v>2060/10/12</v>
      </c>
      <c r="E24" s="11" t="str">
        <f>'[1]Ledger With Mark'!E26</f>
        <v>SUR BAHADUR BUDHA</v>
      </c>
      <c r="F24" s="11" t="str">
        <f>'[1]Ledger With Mark'!F26</f>
        <v>SARKHANDI BUDHA</v>
      </c>
      <c r="G24" s="12" t="str">
        <f>'[1]Ledger With Mark'!G26</f>
        <v>BHUME 1 RUKUM EAST</v>
      </c>
      <c r="H24" s="7" t="str">
        <f>IF(AND('[1]Ledger With Mark'!H26&gt;=67.5),"A+",IF(AND('[1]Ledger With Mark'!H26&gt;=60),"A",IF(AND('[1]Ledger With Mark'!H26&gt;=52.5),"B+",IF(AND('[1]Ledger With Mark'!H26&gt;=45),"B",IF(AND('[1]Ledger With Mark'!H26&gt;=37.5),"C+",IF(AND('[1]Ledger With Mark'!H26&gt;=30),"C",IF(AND('[1]Ledger With Mark'!H26&gt;=22.5),"D+",IF(AND('[1]Ledger With Mark'!H26&gt;=15),"D",IF(AND('[1]Ledger With Mark'!H26&gt;=1),"E","N")))))))))</f>
        <v>D+</v>
      </c>
      <c r="I24" s="7" t="str">
        <f>IF(AND('[1]Ledger With Mark'!I26&gt;=22.5),"A+",IF(AND('[1]Ledger With Mark'!I26&gt;=20),"A",IF(AND('[1]Ledger With Mark'!I26&gt;=17.5),"B+",IF(AND('[1]Ledger With Mark'!I26&gt;=15),"B",IF(AND('[1]Ledger With Mark'!I26&gt;=12.5),"C+",IF(AND('[1]Ledger With Mark'!I26&gt;=10),"C",IF(AND('[1]Ledger With Mark'!I26&gt;=7.5),"D+",IF(AND('[1]Ledger With Mark'!I26&gt;=5),"D",IF(AND('[1]Ledger With Mark'!I26&gt;=1),"E","N")))))))))</f>
        <v>A</v>
      </c>
      <c r="J24" s="7" t="str">
        <f>IF(AND('[1]Ledger With Mark'!J26&gt;=90),"A+",IF(AND('[1]Ledger With Mark'!J26&gt;=80),"A",IF(AND('[1]Ledger With Mark'!J26&gt;=70),"B+",IF(AND('[1]Ledger With Mark'!J26&gt;=60),"B",IF(AND('[1]Ledger With Mark'!J26&gt;=50),"C+",IF(AND('[1]Ledger With Mark'!J26&gt;=40),"C",IF(AND('[1]Ledger With Mark'!J26&gt;=30),"D+",IF(AND('[1]Ledger With Mark'!J26&gt;=20),"D",IF(AND('[1]Ledger With Mark'!J26&gt;=1),"E","N")))))))))</f>
        <v>C+</v>
      </c>
      <c r="K24" s="13">
        <f t="shared" si="0"/>
        <v>2.4</v>
      </c>
      <c r="L24" s="7" t="str">
        <f>IF(AND('[1]Ledger With Mark'!L26&gt;=67.5),"A+",IF(AND('[1]Ledger With Mark'!L26&gt;=60),"A",IF(AND('[1]Ledger With Mark'!L26&gt;=52.5),"B+",IF(AND('[1]Ledger With Mark'!L26&gt;=45),"B",IF(AND('[1]Ledger With Mark'!L26&gt;=37.5),"C+",IF(AND('[1]Ledger With Mark'!L26&gt;=30),"C",IF(AND('[1]Ledger With Mark'!L26&gt;=22.5),"D+",IF(AND('[1]Ledger With Mark'!L26&gt;=15),"D",IF(AND('[1]Ledger With Mark'!L26&gt;=1),"E","N")))))))))</f>
        <v>C</v>
      </c>
      <c r="M24" s="7" t="str">
        <f>IF(AND('[1]Ledger With Mark'!M26&gt;=22.5),"A+",IF(AND('[1]Ledger With Mark'!M26&gt;=20),"A",IF(AND('[1]Ledger With Mark'!M26&gt;=17.5),"B+",IF(AND('[1]Ledger With Mark'!M26&gt;=15),"B",IF(AND('[1]Ledger With Mark'!M26&gt;=12.5),"C+",IF(AND('[1]Ledger With Mark'!M26&gt;=10),"C",IF(AND('[1]Ledger With Mark'!M26&gt;=7.5),"D+",IF(AND('[1]Ledger With Mark'!M26&gt;=5),"D",IF(AND('[1]Ledger With Mark'!M26&gt;=1),"E","N")))))))))</f>
        <v>A</v>
      </c>
      <c r="N24" s="7" t="str">
        <f>IF(AND('[1]Ledger With Mark'!N26&gt;=90),"A+",IF(AND('[1]Ledger With Mark'!N26&gt;=80),"A",IF(AND('[1]Ledger With Mark'!N26&gt;=70),"B+",IF(AND('[1]Ledger With Mark'!N26&gt;=60),"B",IF(AND('[1]Ledger With Mark'!N26&gt;=50),"C+",IF(AND('[1]Ledger With Mark'!N26&gt;=40),"C",IF(AND('[1]Ledger With Mark'!N26&gt;=30),"D+",IF(AND('[1]Ledger With Mark'!N26&gt;=20),"D",IF(AND('[1]Ledger With Mark'!N26&gt;=1),"E","N")))))))))</f>
        <v>C+</v>
      </c>
      <c r="O24" s="13">
        <f t="shared" si="1"/>
        <v>2.4</v>
      </c>
      <c r="P24" s="7" t="str">
        <f>IF(AND('[1]Ledger With Mark'!P26&gt;=90),"A+",IF(AND('[1]Ledger With Mark'!P26&gt;=80),"A",IF(AND('[1]Ledger With Mark'!P26&gt;=70),"B+",IF(AND('[1]Ledger With Mark'!P26&gt;=60),"B",IF(AND('[1]Ledger With Mark'!P26&gt;=50),"C+",IF(AND('[1]Ledger With Mark'!P26&gt;=40),"C",IF(AND('[1]Ledger With Mark'!P26&gt;=30),"D+",IF(AND('[1]Ledger With Mark'!P26&gt;=20),"D",IF(AND('[1]Ledger With Mark'!P26&gt;=1),"E","N")))))))))</f>
        <v>C</v>
      </c>
      <c r="Q24" s="13">
        <f t="shared" si="2"/>
        <v>2</v>
      </c>
      <c r="R24" s="7" t="str">
        <f>IF(AND('[1]Ledger With Mark'!R26&gt;=67.5),"A+",IF(AND('[1]Ledger With Mark'!R26&gt;=60),"A",IF(AND('[1]Ledger With Mark'!R26&gt;=52.5),"B+",IF(AND('[1]Ledger With Mark'!R26&gt;=45),"B",IF(AND('[1]Ledger With Mark'!R26&gt;=37.5),"C+",IF(AND('[1]Ledger With Mark'!R26&gt;=30),"C",IF(AND('[1]Ledger With Mark'!R26&gt;=22.5),"D+",IF(AND('[1]Ledger With Mark'!R26&gt;=15),"D",IF(AND('[1]Ledger With Mark'!R26&gt;=1),"E","N")))))))))</f>
        <v>C</v>
      </c>
      <c r="S24" s="7" t="str">
        <f>IF(AND('[1]Ledger With Mark'!S26&gt;=22.5),"A+",IF(AND('[1]Ledger With Mark'!S26&gt;=20),"A",IF(AND('[1]Ledger With Mark'!S26&gt;=17.5),"B+",IF(AND('[1]Ledger With Mark'!S26&gt;=15),"B",IF(AND('[1]Ledger With Mark'!S26&gt;=12.5),"C+",IF(AND('[1]Ledger With Mark'!S26&gt;=10),"C",IF(AND('[1]Ledger With Mark'!S26&gt;=7.5),"D+",IF(AND('[1]Ledger With Mark'!S26&gt;=5),"D",IF(AND('[1]Ledger With Mark'!S26&gt;=1),"E","N")))))))))</f>
        <v>A</v>
      </c>
      <c r="T24" s="7" t="str">
        <f>IF(AND('[1]Ledger With Mark'!T26&gt;=90),"A+",IF(AND('[1]Ledger With Mark'!T26&gt;=80),"A",IF(AND('[1]Ledger With Mark'!T26&gt;=70),"B+",IF(AND('[1]Ledger With Mark'!T26&gt;=60),"B",IF(AND('[1]Ledger With Mark'!T26&gt;=50),"C+",IF(AND('[1]Ledger With Mark'!T26&gt;=40),"C",IF(AND('[1]Ledger With Mark'!T26&gt;=30),"D+",IF(AND('[1]Ledger With Mark'!T26&gt;=20),"D",IF(AND('[1]Ledger With Mark'!T26&gt;=1),"E","N")))))))))</f>
        <v>C+</v>
      </c>
      <c r="U24" s="13">
        <f t="shared" si="3"/>
        <v>2.4</v>
      </c>
      <c r="V24" s="7" t="str">
        <f>IF(AND('[1]Ledger With Mark'!V26&gt;=67.5),"A+",IF(AND('[1]Ledger With Mark'!V26&gt;=60),"A",IF(AND('[1]Ledger With Mark'!V26&gt;=52.5),"B+",IF(AND('[1]Ledger With Mark'!V26&gt;=45),"B",IF(AND('[1]Ledger With Mark'!V26&gt;=37.5),"C+",IF(AND('[1]Ledger With Mark'!V26&gt;=30),"C",IF(AND('[1]Ledger With Mark'!V26&gt;=22.5),"D+",IF(AND('[1]Ledger With Mark'!V26&gt;=15),"D",IF(AND('[1]Ledger With Mark'!V26&gt;=1),"E","N")))))))))</f>
        <v>C</v>
      </c>
      <c r="W24" s="7" t="str">
        <f>IF(AND('[1]Ledger With Mark'!W26&gt;=22.5),"A+",IF(AND('[1]Ledger With Mark'!W26&gt;=20),"A",IF(AND('[1]Ledger With Mark'!W26&gt;=17.5),"B+",IF(AND('[1]Ledger With Mark'!W26&gt;=15),"B",IF(AND('[1]Ledger With Mark'!W26&gt;=12.5),"C+",IF(AND('[1]Ledger With Mark'!W26&gt;=10),"C",IF(AND('[1]Ledger With Mark'!W26&gt;=7.5),"D+",IF(AND('[1]Ledger With Mark'!W26&gt;=5),"D",IF(AND('[1]Ledger With Mark'!W26&gt;=1),"E","N")))))))))</f>
        <v>A</v>
      </c>
      <c r="X24" s="7" t="str">
        <f>IF(AND('[1]Ledger With Mark'!X26&gt;=90),"A+",IF(AND('[1]Ledger With Mark'!X26&gt;=80),"A",IF(AND('[1]Ledger With Mark'!X26&gt;=70),"B+",IF(AND('[1]Ledger With Mark'!X26&gt;=60),"B",IF(AND('[1]Ledger With Mark'!X26&gt;=50),"C+",IF(AND('[1]Ledger With Mark'!X26&gt;=40),"C",IF(AND('[1]Ledger With Mark'!X26&gt;=30),"D+",IF(AND('[1]Ledger With Mark'!X26&gt;=20),"D",IF(AND('[1]Ledger With Mark'!X26&gt;=1),"E","N")))))))))</f>
        <v>C+</v>
      </c>
      <c r="Y24" s="13">
        <f t="shared" si="4"/>
        <v>2.4</v>
      </c>
      <c r="Z24" s="7" t="str">
        <f>IF(AND('[1]Ledger With Mark'!Z26&gt;=27),"A+",IF(AND('[1]Ledger With Mark'!Z26&gt;=24),"A",IF(AND('[1]Ledger With Mark'!Z26&gt;=21),"B+",IF(AND('[1]Ledger With Mark'!Z26&gt;=18),"B",IF(AND('[1]Ledger With Mark'!Z26&gt;=15),"C+",IF(AND('[1]Ledger With Mark'!Z26&gt;=12),"C",IF(AND('[1]Ledger With Mark'!Z26&gt;=9),"D+",IF(AND('[1]Ledger With Mark'!Z26&gt;=6),"D",IF(AND('[1]Ledger With Mark'!Z26&gt;=1),"E","N")))))))))</f>
        <v>C+</v>
      </c>
      <c r="AA24" s="7" t="str">
        <f>IF(AND('[1]Ledger With Mark'!AA26&gt;=18),"A+",IF(AND('[1]Ledger With Mark'!AA26&gt;=16),"A",IF(AND('[1]Ledger With Mark'!AA26&gt;=14),"B+",IF(AND('[1]Ledger With Mark'!AA26&gt;=12),"B",IF(AND('[1]Ledger With Mark'!AA26&gt;=10),"C+",IF(AND('[1]Ledger With Mark'!AA26&gt;=8),"C",IF(AND('[1]Ledger With Mark'!AA26&gt;=6),"D+",IF(AND('[1]Ledger With Mark'!AA26&gt;=4),"D",IF(AND('[1]Ledger With Mark'!AA26&gt;=1),"E","N")))))))))</f>
        <v>B+</v>
      </c>
      <c r="AB24" s="7" t="str">
        <f>IF(AND('[1]Ledger With Mark'!AB26&gt;=45),"A+",IF(AND('[1]Ledger With Mark'!AB26&gt;=40),"A",IF(AND('[1]Ledger With Mark'!AB26&gt;=35),"B+",IF(AND('[1]Ledger With Mark'!AB26&gt;=30),"B",IF(AND('[1]Ledger With Mark'!AB26&gt;=25),"C+",IF(AND('[1]Ledger With Mark'!AB26&gt;=20),"C",IF(AND('[1]Ledger With Mark'!AB26&gt;=15),"D+",IF(AND('[1]Ledger With Mark'!AB26&gt;=10),"D",IF(AND('[1]Ledger With Mark'!AB26&gt;=1),"E","N")))))))))</f>
        <v>B</v>
      </c>
      <c r="AC24" s="13">
        <f t="shared" si="5"/>
        <v>1.4</v>
      </c>
      <c r="AD24" s="7" t="str">
        <f>IF(AND('[1]Ledger With Mark'!AD26&gt;=22.5),"A+",IF(AND('[1]Ledger With Mark'!AD26&gt;=20),"A",IF(AND('[1]Ledger With Mark'!AD26&gt;=17.5),"B+",IF(AND('[1]Ledger With Mark'!AD26&gt;=15),"B",IF(AND('[1]Ledger With Mark'!AD26&gt;=12.5),"C+",IF(AND('[1]Ledger With Mark'!AD26&gt;=10),"C",IF(AND('[1]Ledger With Mark'!AD26&gt;=7.5),"D+",IF(AND('[1]Ledger With Mark'!AD26&gt;=5),"D",IF(AND('[1]Ledger With Mark'!AD26&gt;=1),"E","N")))))))))</f>
        <v>B+</v>
      </c>
      <c r="AE24" s="7" t="str">
        <f>IF(AND('[1]Ledger With Mark'!AE26&gt;=22.5),"A+",IF(AND('[1]Ledger With Mark'!AE26&gt;=20),"A",IF(AND('[1]Ledger With Mark'!AE26&gt;=17.5),"B+",IF(AND('[1]Ledger With Mark'!AE26&gt;=15),"B",IF(AND('[1]Ledger With Mark'!AE26&gt;=12.5),"C+",IF(AND('[1]Ledger With Mark'!AE26&gt;=10),"C",IF(AND('[1]Ledger With Mark'!AE26&gt;=7.5),"D+",IF(AND('[1]Ledger With Mark'!AE26&gt;=5),"D",IF(AND('[1]Ledger With Mark'!AE26&gt;=1),"E","N")))))))))</f>
        <v>A</v>
      </c>
      <c r="AF24" s="7" t="str">
        <f>IF(AND('[1]Ledger With Mark'!AF26&gt;=45),"A+",IF(AND('[1]Ledger With Mark'!AF26&gt;=40),"A",IF(AND('[1]Ledger With Mark'!AF26&gt;=35),"B+",IF(AND('[1]Ledger With Mark'!AF26&gt;=30),"B",IF(AND('[1]Ledger With Mark'!AF26&gt;=25),"C+",IF(AND('[1]Ledger With Mark'!AF26&gt;=20),"C",IF(AND('[1]Ledger With Mark'!AF26&gt;=15),"D+",IF(AND('[1]Ledger With Mark'!AF26&gt;=10),"D",IF(AND('[1]Ledger With Mark'!AF26&gt;=1),"E","N")))))))))</f>
        <v>B+</v>
      </c>
      <c r="AG24" s="13">
        <f t="shared" si="6"/>
        <v>1.6</v>
      </c>
      <c r="AH24" s="7" t="str">
        <f>IF(AND('[1]Ledger With Mark'!AH26&gt;=45),"A+",IF(AND('[1]Ledger With Mark'!AH26&gt;=40),"A",IF(AND('[1]Ledger With Mark'!AH26&gt;=35),"B+",IF(AND('[1]Ledger With Mark'!AH26&gt;=30),"B",IF(AND('[1]Ledger With Mark'!AH26&gt;=25),"C+",IF(AND('[1]Ledger With Mark'!AH26&gt;=20),"C",IF(AND('[1]Ledger With Mark'!AH26&gt;=15),"D+",IF(AND('[1]Ledger With Mark'!AH26&gt;=10),"D",IF(AND('[1]Ledger With Mark'!AH26&gt;=1),"E","N")))))))))</f>
        <v>C</v>
      </c>
      <c r="AI24" s="7" t="str">
        <f>IF(AND('[1]Ledger With Mark'!AI26&gt;=45),"A+",IF(AND('[1]Ledger With Mark'!AI26&gt;=40),"A",IF(AND('[1]Ledger With Mark'!AI26&gt;=35),"B+",IF(AND('[1]Ledger With Mark'!AI26&gt;=30),"B",IF(AND('[1]Ledger With Mark'!AI26&gt;=25),"C+",IF(AND('[1]Ledger With Mark'!AI26&gt;=20),"C",IF(AND('[1]Ledger With Mark'!AI26&gt;=15),"D+",IF(AND('[1]Ledger With Mark'!AI26&gt;=10),"D",IF(AND('[1]Ledger With Mark'!AI26&gt;=1),"E","N")))))))))</f>
        <v>B</v>
      </c>
      <c r="AJ24" s="7" t="str">
        <f>IF(AND('[1]Ledger With Mark'!AJ26&gt;=90),"A+",IF(AND('[1]Ledger With Mark'!AJ26&gt;=80),"A",IF(AND('[1]Ledger With Mark'!AJ26&gt;=70),"B+",IF(AND('[1]Ledger With Mark'!AJ26&gt;=60),"B",IF(AND('[1]Ledger With Mark'!AJ26&gt;=50),"C+",IF(AND('[1]Ledger With Mark'!AJ26&gt;=40),"C",IF(AND('[1]Ledger With Mark'!AJ26&gt;=30),"D+",IF(AND('[1]Ledger With Mark'!AJ26&gt;=20),"D",IF(AND('[1]Ledger With Mark'!AJ26&gt;=1),"E","N")))))))))</f>
        <v>C+</v>
      </c>
      <c r="AK24" s="13">
        <f t="shared" si="7"/>
        <v>2.4</v>
      </c>
      <c r="AL24" s="7" t="str">
        <f>IF(AND('[1]Ledger With Mark'!AL26&gt;=45),"A+",IF(AND('[1]Ledger With Mark'!AL26&gt;=40),"A",IF(AND('[1]Ledger With Mark'!AL26&gt;=35),"B+",IF(AND('[1]Ledger With Mark'!AL26&gt;=30),"B",IF(AND('[1]Ledger With Mark'!AL26&gt;=25),"C+",IF(AND('[1]Ledger With Mark'!AL26&gt;=20),"C",IF(AND('[1]Ledger With Mark'!AL26&gt;=15),"D+",IF(AND('[1]Ledger With Mark'!AL26&gt;=10),"D",IF(AND('[1]Ledger With Mark'!AL26&gt;=1),"E","N")))))))))</f>
        <v>B+</v>
      </c>
      <c r="AM24" s="7" t="str">
        <f>IF(AND('[1]Ledger With Mark'!AM26&gt;=45),"A+",IF(AND('[1]Ledger With Mark'!AM26&gt;=40),"A",IF(AND('[1]Ledger With Mark'!AM26&gt;=35),"B+",IF(AND('[1]Ledger With Mark'!AM26&gt;=30),"B",IF(AND('[1]Ledger With Mark'!AM26&gt;=25),"C+",IF(AND('[1]Ledger With Mark'!AM26&gt;=20),"C",IF(AND('[1]Ledger With Mark'!AM26&gt;=15),"D+",IF(AND('[1]Ledger With Mark'!AM26&gt;=10),"D",IF(AND('[1]Ledger With Mark'!AM26&gt;=1),"E","N")))))))))</f>
        <v>B</v>
      </c>
      <c r="AN24" s="7" t="str">
        <f>IF(AND('[1]Ledger With Mark'!AN26&gt;=90),"A+",IF(AND('[1]Ledger With Mark'!AN26&gt;=80),"A",IF(AND('[1]Ledger With Mark'!AN26&gt;=70),"B+",IF(AND('[1]Ledger With Mark'!AN26&gt;=60),"B",IF(AND('[1]Ledger With Mark'!AN26&gt;=50),"C+",IF(AND('[1]Ledger With Mark'!AN26&gt;=40),"C",IF(AND('[1]Ledger With Mark'!AN26&gt;=30),"D+",IF(AND('[1]Ledger With Mark'!AN26&gt;=20),"D",IF(AND('[1]Ledger With Mark'!AN26&gt;=1),"E","N")))))))))</f>
        <v>B</v>
      </c>
      <c r="AO24" s="13">
        <f t="shared" si="8"/>
        <v>2.8</v>
      </c>
      <c r="AP24" s="14">
        <f t="shared" si="9"/>
        <v>2.4750000000000001</v>
      </c>
      <c r="AQ24" s="7"/>
      <c r="AR24" s="15" t="s">
        <v>20</v>
      </c>
      <c r="BB24" s="17">
        <v>23</v>
      </c>
    </row>
    <row r="25" spans="1:54" ht="15">
      <c r="A25" s="7">
        <f>'[1]Ledger With Mark'!A27</f>
        <v>24</v>
      </c>
      <c r="B25" s="8">
        <f>'[1]Ledger With Mark'!B27</f>
        <v>752024</v>
      </c>
      <c r="C25" s="9" t="str">
        <f>'[1]Ledger With Mark'!C27</f>
        <v>SURENDRA GHARTI</v>
      </c>
      <c r="D25" s="10" t="str">
        <f>'[1]Ledger With Mark'!D27</f>
        <v>2059/07/04</v>
      </c>
      <c r="E25" s="11" t="str">
        <f>'[1]Ledger With Mark'!E27</f>
        <v>RETE GHARTI</v>
      </c>
      <c r="F25" s="11" t="str">
        <f>'[1]Ledger With Mark'!F27</f>
        <v>TIJU GHARTI</v>
      </c>
      <c r="G25" s="12" t="str">
        <f>'[1]Ledger With Mark'!G27</f>
        <v>BHUME 1 RUKUM EAST</v>
      </c>
      <c r="H25" s="7" t="str">
        <f>IF(AND('[1]Ledger With Mark'!H27&gt;=67.5),"A+",IF(AND('[1]Ledger With Mark'!H27&gt;=60),"A",IF(AND('[1]Ledger With Mark'!H27&gt;=52.5),"B+",IF(AND('[1]Ledger With Mark'!H27&gt;=45),"B",IF(AND('[1]Ledger With Mark'!H27&gt;=37.5),"C+",IF(AND('[1]Ledger With Mark'!H27&gt;=30),"C",IF(AND('[1]Ledger With Mark'!H27&gt;=22.5),"D+",IF(AND('[1]Ledger With Mark'!H27&gt;=15),"D",IF(AND('[1]Ledger With Mark'!H27&gt;=1),"E","N")))))))))</f>
        <v>C</v>
      </c>
      <c r="I25" s="7" t="str">
        <f>IF(AND('[1]Ledger With Mark'!I27&gt;=22.5),"A+",IF(AND('[1]Ledger With Mark'!I27&gt;=20),"A",IF(AND('[1]Ledger With Mark'!I27&gt;=17.5),"B+",IF(AND('[1]Ledger With Mark'!I27&gt;=15),"B",IF(AND('[1]Ledger With Mark'!I27&gt;=12.5),"C+",IF(AND('[1]Ledger With Mark'!I27&gt;=10),"C",IF(AND('[1]Ledger With Mark'!I27&gt;=7.5),"D+",IF(AND('[1]Ledger With Mark'!I27&gt;=5),"D",IF(AND('[1]Ledger With Mark'!I27&gt;=1),"E","N")))))))))</f>
        <v>A</v>
      </c>
      <c r="J25" s="7" t="str">
        <f>IF(AND('[1]Ledger With Mark'!J27&gt;=90),"A+",IF(AND('[1]Ledger With Mark'!J27&gt;=80),"A",IF(AND('[1]Ledger With Mark'!J27&gt;=70),"B+",IF(AND('[1]Ledger With Mark'!J27&gt;=60),"B",IF(AND('[1]Ledger With Mark'!J27&gt;=50),"C+",IF(AND('[1]Ledger With Mark'!J27&gt;=40),"C",IF(AND('[1]Ledger With Mark'!J27&gt;=30),"D+",IF(AND('[1]Ledger With Mark'!J27&gt;=20),"D",IF(AND('[1]Ledger With Mark'!J27&gt;=1),"E","N")))))))))</f>
        <v>C+</v>
      </c>
      <c r="K25" s="13">
        <f t="shared" si="0"/>
        <v>2.4</v>
      </c>
      <c r="L25" s="7" t="str">
        <f>IF(AND('[1]Ledger With Mark'!L27&gt;=67.5),"A+",IF(AND('[1]Ledger With Mark'!L27&gt;=60),"A",IF(AND('[1]Ledger With Mark'!L27&gt;=52.5),"B+",IF(AND('[1]Ledger With Mark'!L27&gt;=45),"B",IF(AND('[1]Ledger With Mark'!L27&gt;=37.5),"C+",IF(AND('[1]Ledger With Mark'!L27&gt;=30),"C",IF(AND('[1]Ledger With Mark'!L27&gt;=22.5),"D+",IF(AND('[1]Ledger With Mark'!L27&gt;=15),"D",IF(AND('[1]Ledger With Mark'!L27&gt;=1),"E","N")))))))))</f>
        <v>C</v>
      </c>
      <c r="M25" s="7" t="str">
        <f>IF(AND('[1]Ledger With Mark'!M27&gt;=22.5),"A+",IF(AND('[1]Ledger With Mark'!M27&gt;=20),"A",IF(AND('[1]Ledger With Mark'!M27&gt;=17.5),"B+",IF(AND('[1]Ledger With Mark'!M27&gt;=15),"B",IF(AND('[1]Ledger With Mark'!M27&gt;=12.5),"C+",IF(AND('[1]Ledger With Mark'!M27&gt;=10),"C",IF(AND('[1]Ledger With Mark'!M27&gt;=7.5),"D+",IF(AND('[1]Ledger With Mark'!M27&gt;=5),"D",IF(AND('[1]Ledger With Mark'!M27&gt;=1),"E","N")))))))))</f>
        <v>A</v>
      </c>
      <c r="N25" s="7" t="str">
        <f>IF(AND('[1]Ledger With Mark'!N27&gt;=90),"A+",IF(AND('[1]Ledger With Mark'!N27&gt;=80),"A",IF(AND('[1]Ledger With Mark'!N27&gt;=70),"B+",IF(AND('[1]Ledger With Mark'!N27&gt;=60),"B",IF(AND('[1]Ledger With Mark'!N27&gt;=50),"C+",IF(AND('[1]Ledger With Mark'!N27&gt;=40),"C",IF(AND('[1]Ledger With Mark'!N27&gt;=30),"D+",IF(AND('[1]Ledger With Mark'!N27&gt;=20),"D",IF(AND('[1]Ledger With Mark'!N27&gt;=1),"E","N")))))))))</f>
        <v>C+</v>
      </c>
      <c r="O25" s="13">
        <f t="shared" si="1"/>
        <v>2.4</v>
      </c>
      <c r="P25" s="7" t="str">
        <f>IF(AND('[1]Ledger With Mark'!P27&gt;=90),"A+",IF(AND('[1]Ledger With Mark'!P27&gt;=80),"A",IF(AND('[1]Ledger With Mark'!P27&gt;=70),"B+",IF(AND('[1]Ledger With Mark'!P27&gt;=60),"B",IF(AND('[1]Ledger With Mark'!P27&gt;=50),"C+",IF(AND('[1]Ledger With Mark'!P27&gt;=40),"C",IF(AND('[1]Ledger With Mark'!P27&gt;=30),"D+",IF(AND('[1]Ledger With Mark'!P27&gt;=20),"D",IF(AND('[1]Ledger With Mark'!P27&gt;=1),"E","N")))))))))</f>
        <v>C</v>
      </c>
      <c r="Q25" s="13">
        <f t="shared" si="2"/>
        <v>2</v>
      </c>
      <c r="R25" s="7" t="str">
        <f>IF(AND('[1]Ledger With Mark'!R27&gt;=67.5),"A+",IF(AND('[1]Ledger With Mark'!R27&gt;=60),"A",IF(AND('[1]Ledger With Mark'!R27&gt;=52.5),"B+",IF(AND('[1]Ledger With Mark'!R27&gt;=45),"B",IF(AND('[1]Ledger With Mark'!R27&gt;=37.5),"C+",IF(AND('[1]Ledger With Mark'!R27&gt;=30),"C",IF(AND('[1]Ledger With Mark'!R27&gt;=22.5),"D+",IF(AND('[1]Ledger With Mark'!R27&gt;=15),"D",IF(AND('[1]Ledger With Mark'!R27&gt;=1),"E","N")))))))))</f>
        <v>B</v>
      </c>
      <c r="S25" s="7" t="str">
        <f>IF(AND('[1]Ledger With Mark'!S27&gt;=22.5),"A+",IF(AND('[1]Ledger With Mark'!S27&gt;=20),"A",IF(AND('[1]Ledger With Mark'!S27&gt;=17.5),"B+",IF(AND('[1]Ledger With Mark'!S27&gt;=15),"B",IF(AND('[1]Ledger With Mark'!S27&gt;=12.5),"C+",IF(AND('[1]Ledger With Mark'!S27&gt;=10),"C",IF(AND('[1]Ledger With Mark'!S27&gt;=7.5),"D+",IF(AND('[1]Ledger With Mark'!S27&gt;=5),"D",IF(AND('[1]Ledger With Mark'!S27&gt;=1),"E","N")))))))))</f>
        <v>A</v>
      </c>
      <c r="T25" s="7" t="str">
        <f>IF(AND('[1]Ledger With Mark'!T27&gt;=90),"A+",IF(AND('[1]Ledger With Mark'!T27&gt;=80),"A",IF(AND('[1]Ledger With Mark'!T27&gt;=70),"B+",IF(AND('[1]Ledger With Mark'!T27&gt;=60),"B",IF(AND('[1]Ledger With Mark'!T27&gt;=50),"C+",IF(AND('[1]Ledger With Mark'!T27&gt;=40),"C",IF(AND('[1]Ledger With Mark'!T27&gt;=30),"D+",IF(AND('[1]Ledger With Mark'!T27&gt;=20),"D",IF(AND('[1]Ledger With Mark'!T27&gt;=1),"E","N")))))))))</f>
        <v>B</v>
      </c>
      <c r="U25" s="13">
        <f t="shared" si="3"/>
        <v>2.8</v>
      </c>
      <c r="V25" s="7" t="str">
        <f>IF(AND('[1]Ledger With Mark'!V27&gt;=67.5),"A+",IF(AND('[1]Ledger With Mark'!V27&gt;=60),"A",IF(AND('[1]Ledger With Mark'!V27&gt;=52.5),"B+",IF(AND('[1]Ledger With Mark'!V27&gt;=45),"B",IF(AND('[1]Ledger With Mark'!V27&gt;=37.5),"C+",IF(AND('[1]Ledger With Mark'!V27&gt;=30),"C",IF(AND('[1]Ledger With Mark'!V27&gt;=22.5),"D+",IF(AND('[1]Ledger With Mark'!V27&gt;=15),"D",IF(AND('[1]Ledger With Mark'!V27&gt;=1),"E","N")))))))))</f>
        <v>C+</v>
      </c>
      <c r="W25" s="7" t="str">
        <f>IF(AND('[1]Ledger With Mark'!W27&gt;=22.5),"A+",IF(AND('[1]Ledger With Mark'!W27&gt;=20),"A",IF(AND('[1]Ledger With Mark'!W27&gt;=17.5),"B+",IF(AND('[1]Ledger With Mark'!W27&gt;=15),"B",IF(AND('[1]Ledger With Mark'!W27&gt;=12.5),"C+",IF(AND('[1]Ledger With Mark'!W27&gt;=10),"C",IF(AND('[1]Ledger With Mark'!W27&gt;=7.5),"D+",IF(AND('[1]Ledger With Mark'!W27&gt;=5),"D",IF(AND('[1]Ledger With Mark'!W27&gt;=1),"E","N")))))))))</f>
        <v>A</v>
      </c>
      <c r="X25" s="7" t="str">
        <f>IF(AND('[1]Ledger With Mark'!X27&gt;=90),"A+",IF(AND('[1]Ledger With Mark'!X27&gt;=80),"A",IF(AND('[1]Ledger With Mark'!X27&gt;=70),"B+",IF(AND('[1]Ledger With Mark'!X27&gt;=60),"B",IF(AND('[1]Ledger With Mark'!X27&gt;=50),"C+",IF(AND('[1]Ledger With Mark'!X27&gt;=40),"C",IF(AND('[1]Ledger With Mark'!X27&gt;=30),"D+",IF(AND('[1]Ledger With Mark'!X27&gt;=20),"D",IF(AND('[1]Ledger With Mark'!X27&gt;=1),"E","N")))))))))</f>
        <v>B</v>
      </c>
      <c r="Y25" s="13">
        <f t="shared" si="4"/>
        <v>2.8</v>
      </c>
      <c r="Z25" s="7" t="str">
        <f>IF(AND('[1]Ledger With Mark'!Z27&gt;=27),"A+",IF(AND('[1]Ledger With Mark'!Z27&gt;=24),"A",IF(AND('[1]Ledger With Mark'!Z27&gt;=21),"B+",IF(AND('[1]Ledger With Mark'!Z27&gt;=18),"B",IF(AND('[1]Ledger With Mark'!Z27&gt;=15),"C+",IF(AND('[1]Ledger With Mark'!Z27&gt;=12),"C",IF(AND('[1]Ledger With Mark'!Z27&gt;=9),"D+",IF(AND('[1]Ledger With Mark'!Z27&gt;=6),"D",IF(AND('[1]Ledger With Mark'!Z27&gt;=1),"E","N")))))))))</f>
        <v>B+</v>
      </c>
      <c r="AA25" s="7" t="str">
        <f>IF(AND('[1]Ledger With Mark'!AA27&gt;=18),"A+",IF(AND('[1]Ledger With Mark'!AA27&gt;=16),"A",IF(AND('[1]Ledger With Mark'!AA27&gt;=14),"B+",IF(AND('[1]Ledger With Mark'!AA27&gt;=12),"B",IF(AND('[1]Ledger With Mark'!AA27&gt;=10),"C+",IF(AND('[1]Ledger With Mark'!AA27&gt;=8),"C",IF(AND('[1]Ledger With Mark'!AA27&gt;=6),"D+",IF(AND('[1]Ledger With Mark'!AA27&gt;=4),"D",IF(AND('[1]Ledger With Mark'!AA27&gt;=1),"E","N")))))))))</f>
        <v>B+</v>
      </c>
      <c r="AB25" s="7" t="str">
        <f>IF(AND('[1]Ledger With Mark'!AB27&gt;=45),"A+",IF(AND('[1]Ledger With Mark'!AB27&gt;=40),"A",IF(AND('[1]Ledger With Mark'!AB27&gt;=35),"B+",IF(AND('[1]Ledger With Mark'!AB27&gt;=30),"B",IF(AND('[1]Ledger With Mark'!AB27&gt;=25),"C+",IF(AND('[1]Ledger With Mark'!AB27&gt;=20),"C",IF(AND('[1]Ledger With Mark'!AB27&gt;=15),"D+",IF(AND('[1]Ledger With Mark'!AB27&gt;=10),"D",IF(AND('[1]Ledger With Mark'!AB27&gt;=1),"E","N")))))))))</f>
        <v>B+</v>
      </c>
      <c r="AC25" s="13">
        <f t="shared" si="5"/>
        <v>1.6</v>
      </c>
      <c r="AD25" s="7" t="str">
        <f>IF(AND('[1]Ledger With Mark'!AD27&gt;=22.5),"A+",IF(AND('[1]Ledger With Mark'!AD27&gt;=20),"A",IF(AND('[1]Ledger With Mark'!AD27&gt;=17.5),"B+",IF(AND('[1]Ledger With Mark'!AD27&gt;=15),"B",IF(AND('[1]Ledger With Mark'!AD27&gt;=12.5),"C+",IF(AND('[1]Ledger With Mark'!AD27&gt;=10),"C",IF(AND('[1]Ledger With Mark'!AD27&gt;=7.5),"D+",IF(AND('[1]Ledger With Mark'!AD27&gt;=5),"D",IF(AND('[1]Ledger With Mark'!AD27&gt;=1),"E","N")))))))))</f>
        <v>B+</v>
      </c>
      <c r="AE25" s="7" t="str">
        <f>IF(AND('[1]Ledger With Mark'!AE27&gt;=22.5),"A+",IF(AND('[1]Ledger With Mark'!AE27&gt;=20),"A",IF(AND('[1]Ledger With Mark'!AE27&gt;=17.5),"B+",IF(AND('[1]Ledger With Mark'!AE27&gt;=15),"B",IF(AND('[1]Ledger With Mark'!AE27&gt;=12.5),"C+",IF(AND('[1]Ledger With Mark'!AE27&gt;=10),"C",IF(AND('[1]Ledger With Mark'!AE27&gt;=7.5),"D+",IF(AND('[1]Ledger With Mark'!AE27&gt;=5),"D",IF(AND('[1]Ledger With Mark'!AE27&gt;=1),"E","N")))))))))</f>
        <v>A</v>
      </c>
      <c r="AF25" s="7" t="str">
        <f>IF(AND('[1]Ledger With Mark'!AF27&gt;=45),"A+",IF(AND('[1]Ledger With Mark'!AF27&gt;=40),"A",IF(AND('[1]Ledger With Mark'!AF27&gt;=35),"B+",IF(AND('[1]Ledger With Mark'!AF27&gt;=30),"B",IF(AND('[1]Ledger With Mark'!AF27&gt;=25),"C+",IF(AND('[1]Ledger With Mark'!AF27&gt;=20),"C",IF(AND('[1]Ledger With Mark'!AF27&gt;=15),"D+",IF(AND('[1]Ledger With Mark'!AF27&gt;=10),"D",IF(AND('[1]Ledger With Mark'!AF27&gt;=1),"E","N")))))))))</f>
        <v>B+</v>
      </c>
      <c r="AG25" s="13">
        <f t="shared" si="6"/>
        <v>1.6</v>
      </c>
      <c r="AH25" s="7" t="str">
        <f>IF(AND('[1]Ledger With Mark'!AH27&gt;=45),"A+",IF(AND('[1]Ledger With Mark'!AH27&gt;=40),"A",IF(AND('[1]Ledger With Mark'!AH27&gt;=35),"B+",IF(AND('[1]Ledger With Mark'!AH27&gt;=30),"B",IF(AND('[1]Ledger With Mark'!AH27&gt;=25),"C+",IF(AND('[1]Ledger With Mark'!AH27&gt;=20),"C",IF(AND('[1]Ledger With Mark'!AH27&gt;=15),"D+",IF(AND('[1]Ledger With Mark'!AH27&gt;=10),"D",IF(AND('[1]Ledger With Mark'!AH27&gt;=1),"E","N")))))))))</f>
        <v>B+</v>
      </c>
      <c r="AI25" s="7" t="str">
        <f>IF(AND('[1]Ledger With Mark'!AI27&gt;=45),"A+",IF(AND('[1]Ledger With Mark'!AI27&gt;=40),"A",IF(AND('[1]Ledger With Mark'!AI27&gt;=35),"B+",IF(AND('[1]Ledger With Mark'!AI27&gt;=30),"B",IF(AND('[1]Ledger With Mark'!AI27&gt;=25),"C+",IF(AND('[1]Ledger With Mark'!AI27&gt;=20),"C",IF(AND('[1]Ledger With Mark'!AI27&gt;=15),"D+",IF(AND('[1]Ledger With Mark'!AI27&gt;=10),"D",IF(AND('[1]Ledger With Mark'!AI27&gt;=1),"E","N")))))))))</f>
        <v>B+</v>
      </c>
      <c r="AJ25" s="7" t="str">
        <f>IF(AND('[1]Ledger With Mark'!AJ27&gt;=90),"A+",IF(AND('[1]Ledger With Mark'!AJ27&gt;=80),"A",IF(AND('[1]Ledger With Mark'!AJ27&gt;=70),"B+",IF(AND('[1]Ledger With Mark'!AJ27&gt;=60),"B",IF(AND('[1]Ledger With Mark'!AJ27&gt;=50),"C+",IF(AND('[1]Ledger With Mark'!AJ27&gt;=40),"C",IF(AND('[1]Ledger With Mark'!AJ27&gt;=30),"D+",IF(AND('[1]Ledger With Mark'!AJ27&gt;=20),"D",IF(AND('[1]Ledger With Mark'!AJ27&gt;=1),"E","N")))))))))</f>
        <v>B+</v>
      </c>
      <c r="AK25" s="13">
        <f t="shared" si="7"/>
        <v>3.2</v>
      </c>
      <c r="AL25" s="7" t="str">
        <f>IF(AND('[1]Ledger With Mark'!AL27&gt;=45),"A+",IF(AND('[1]Ledger With Mark'!AL27&gt;=40),"A",IF(AND('[1]Ledger With Mark'!AL27&gt;=35),"B+",IF(AND('[1]Ledger With Mark'!AL27&gt;=30),"B",IF(AND('[1]Ledger With Mark'!AL27&gt;=25),"C+",IF(AND('[1]Ledger With Mark'!AL27&gt;=20),"C",IF(AND('[1]Ledger With Mark'!AL27&gt;=15),"D+",IF(AND('[1]Ledger With Mark'!AL27&gt;=10),"D",IF(AND('[1]Ledger With Mark'!AL27&gt;=1),"E","N")))))))))</f>
        <v>B</v>
      </c>
      <c r="AM25" s="7" t="str">
        <f>IF(AND('[1]Ledger With Mark'!AM27&gt;=45),"A+",IF(AND('[1]Ledger With Mark'!AM27&gt;=40),"A",IF(AND('[1]Ledger With Mark'!AM27&gt;=35),"B+",IF(AND('[1]Ledger With Mark'!AM27&gt;=30),"B",IF(AND('[1]Ledger With Mark'!AM27&gt;=25),"C+",IF(AND('[1]Ledger With Mark'!AM27&gt;=20),"C",IF(AND('[1]Ledger With Mark'!AM27&gt;=15),"D+",IF(AND('[1]Ledger With Mark'!AM27&gt;=10),"D",IF(AND('[1]Ledger With Mark'!AM27&gt;=1),"E","N")))))))))</f>
        <v>B</v>
      </c>
      <c r="AN25" s="7" t="str">
        <f>IF(AND('[1]Ledger With Mark'!AN27&gt;=90),"A+",IF(AND('[1]Ledger With Mark'!AN27&gt;=80),"A",IF(AND('[1]Ledger With Mark'!AN27&gt;=70),"B+",IF(AND('[1]Ledger With Mark'!AN27&gt;=60),"B",IF(AND('[1]Ledger With Mark'!AN27&gt;=50),"C+",IF(AND('[1]Ledger With Mark'!AN27&gt;=40),"C",IF(AND('[1]Ledger With Mark'!AN27&gt;=30),"D+",IF(AND('[1]Ledger With Mark'!AN27&gt;=20),"D",IF(AND('[1]Ledger With Mark'!AN27&gt;=1),"E","N")))))))))</f>
        <v>B</v>
      </c>
      <c r="AO25" s="13">
        <f t="shared" si="8"/>
        <v>2.8</v>
      </c>
      <c r="AP25" s="14">
        <f t="shared" si="9"/>
        <v>2.6999999999999997</v>
      </c>
      <c r="AQ25" s="7"/>
      <c r="AR25" s="15" t="s">
        <v>20</v>
      </c>
      <c r="BB25" s="17">
        <v>24</v>
      </c>
    </row>
    <row r="26" spans="1:54" ht="15">
      <c r="A26" s="7">
        <f>'[1]Ledger With Mark'!A28</f>
        <v>25</v>
      </c>
      <c r="B26" s="8">
        <f>'[1]Ledger With Mark'!B28</f>
        <v>752025</v>
      </c>
      <c r="C26" s="9" t="str">
        <f>'[1]Ledger With Mark'!C28</f>
        <v>UNISHA GHARTI</v>
      </c>
      <c r="D26" s="10" t="str">
        <f>'[1]Ledger With Mark'!D28</f>
        <v>2059/11/15</v>
      </c>
      <c r="E26" s="11" t="str">
        <f>'[1]Ledger With Mark'!E28</f>
        <v>DALMAN GHARTI</v>
      </c>
      <c r="F26" s="11" t="str">
        <f>'[1]Ledger With Mark'!F28</f>
        <v>PHAKISARA GHARTI</v>
      </c>
      <c r="G26" s="12" t="str">
        <f>'[1]Ledger With Mark'!G28</f>
        <v>BHUME 1 RUKUM EAST</v>
      </c>
      <c r="H26" s="7" t="str">
        <f>IF(AND('[1]Ledger With Mark'!H28&gt;=67.5),"A+",IF(AND('[1]Ledger With Mark'!H28&gt;=60),"A",IF(AND('[1]Ledger With Mark'!H28&gt;=52.5),"B+",IF(AND('[1]Ledger With Mark'!H28&gt;=45),"B",IF(AND('[1]Ledger With Mark'!H28&gt;=37.5),"C+",IF(AND('[1]Ledger With Mark'!H28&gt;=30),"C",IF(AND('[1]Ledger With Mark'!H28&gt;=22.5),"D+",IF(AND('[1]Ledger With Mark'!H28&gt;=15),"D",IF(AND('[1]Ledger With Mark'!H28&gt;=1),"E","N")))))))))</f>
        <v>C+</v>
      </c>
      <c r="I26" s="7" t="str">
        <f>IF(AND('[1]Ledger With Mark'!I28&gt;=22.5),"A+",IF(AND('[1]Ledger With Mark'!I28&gt;=20),"A",IF(AND('[1]Ledger With Mark'!I28&gt;=17.5),"B+",IF(AND('[1]Ledger With Mark'!I28&gt;=15),"B",IF(AND('[1]Ledger With Mark'!I28&gt;=12.5),"C+",IF(AND('[1]Ledger With Mark'!I28&gt;=10),"C",IF(AND('[1]Ledger With Mark'!I28&gt;=7.5),"D+",IF(AND('[1]Ledger With Mark'!I28&gt;=5),"D",IF(AND('[1]Ledger With Mark'!I28&gt;=1),"E","N")))))))))</f>
        <v>A</v>
      </c>
      <c r="J26" s="7" t="str">
        <f>IF(AND('[1]Ledger With Mark'!J28&gt;=90),"A+",IF(AND('[1]Ledger With Mark'!J28&gt;=80),"A",IF(AND('[1]Ledger With Mark'!J28&gt;=70),"B+",IF(AND('[1]Ledger With Mark'!J28&gt;=60),"B",IF(AND('[1]Ledger With Mark'!J28&gt;=50),"C+",IF(AND('[1]Ledger With Mark'!J28&gt;=40),"C",IF(AND('[1]Ledger With Mark'!J28&gt;=30),"D+",IF(AND('[1]Ledger With Mark'!J28&gt;=20),"D",IF(AND('[1]Ledger With Mark'!J28&gt;=1),"E","N")))))))))</f>
        <v>B</v>
      </c>
      <c r="K26" s="13">
        <f t="shared" si="0"/>
        <v>2.8</v>
      </c>
      <c r="L26" s="7" t="str">
        <f>IF(AND('[1]Ledger With Mark'!L28&gt;=67.5),"A+",IF(AND('[1]Ledger With Mark'!L28&gt;=60),"A",IF(AND('[1]Ledger With Mark'!L28&gt;=52.5),"B+",IF(AND('[1]Ledger With Mark'!L28&gt;=45),"B",IF(AND('[1]Ledger With Mark'!L28&gt;=37.5),"C+",IF(AND('[1]Ledger With Mark'!L28&gt;=30),"C",IF(AND('[1]Ledger With Mark'!L28&gt;=22.5),"D+",IF(AND('[1]Ledger With Mark'!L28&gt;=15),"D",IF(AND('[1]Ledger With Mark'!L28&gt;=1),"E","N")))))))))</f>
        <v>C</v>
      </c>
      <c r="M26" s="7" t="str">
        <f>IF(AND('[1]Ledger With Mark'!M28&gt;=22.5),"A+",IF(AND('[1]Ledger With Mark'!M28&gt;=20),"A",IF(AND('[1]Ledger With Mark'!M28&gt;=17.5),"B+",IF(AND('[1]Ledger With Mark'!M28&gt;=15),"B",IF(AND('[1]Ledger With Mark'!M28&gt;=12.5),"C+",IF(AND('[1]Ledger With Mark'!M28&gt;=10),"C",IF(AND('[1]Ledger With Mark'!M28&gt;=7.5),"D+",IF(AND('[1]Ledger With Mark'!M28&gt;=5),"D",IF(AND('[1]Ledger With Mark'!M28&gt;=1),"E","N")))))))))</f>
        <v>A</v>
      </c>
      <c r="N26" s="7" t="str">
        <f>IF(AND('[1]Ledger With Mark'!N28&gt;=90),"A+",IF(AND('[1]Ledger With Mark'!N28&gt;=80),"A",IF(AND('[1]Ledger With Mark'!N28&gt;=70),"B+",IF(AND('[1]Ledger With Mark'!N28&gt;=60),"B",IF(AND('[1]Ledger With Mark'!N28&gt;=50),"C+",IF(AND('[1]Ledger With Mark'!N28&gt;=40),"C",IF(AND('[1]Ledger With Mark'!N28&gt;=30),"D+",IF(AND('[1]Ledger With Mark'!N28&gt;=20),"D",IF(AND('[1]Ledger With Mark'!N28&gt;=1),"E","N")))))))))</f>
        <v>C+</v>
      </c>
      <c r="O26" s="13">
        <f t="shared" si="1"/>
        <v>2.4</v>
      </c>
      <c r="P26" s="7" t="str">
        <f>IF(AND('[1]Ledger With Mark'!P28&gt;=90),"A+",IF(AND('[1]Ledger With Mark'!P28&gt;=80),"A",IF(AND('[1]Ledger With Mark'!P28&gt;=70),"B+",IF(AND('[1]Ledger With Mark'!P28&gt;=60),"B",IF(AND('[1]Ledger With Mark'!P28&gt;=50),"C+",IF(AND('[1]Ledger With Mark'!P28&gt;=40),"C",IF(AND('[1]Ledger With Mark'!P28&gt;=30),"D+",IF(AND('[1]Ledger With Mark'!P28&gt;=20),"D",IF(AND('[1]Ledger With Mark'!P28&gt;=1),"E","N")))))))))</f>
        <v>C</v>
      </c>
      <c r="Q26" s="13">
        <f t="shared" si="2"/>
        <v>2</v>
      </c>
      <c r="R26" s="7" t="str">
        <f>IF(AND('[1]Ledger With Mark'!R28&gt;=67.5),"A+",IF(AND('[1]Ledger With Mark'!R28&gt;=60),"A",IF(AND('[1]Ledger With Mark'!R28&gt;=52.5),"B+",IF(AND('[1]Ledger With Mark'!R28&gt;=45),"B",IF(AND('[1]Ledger With Mark'!R28&gt;=37.5),"C+",IF(AND('[1]Ledger With Mark'!R28&gt;=30),"C",IF(AND('[1]Ledger With Mark'!R28&gt;=22.5),"D+",IF(AND('[1]Ledger With Mark'!R28&gt;=15),"D",IF(AND('[1]Ledger With Mark'!R28&gt;=1),"E","N")))))))))</f>
        <v>C+</v>
      </c>
      <c r="S26" s="7" t="str">
        <f>IF(AND('[1]Ledger With Mark'!S28&gt;=22.5),"A+",IF(AND('[1]Ledger With Mark'!S28&gt;=20),"A",IF(AND('[1]Ledger With Mark'!S28&gt;=17.5),"B+",IF(AND('[1]Ledger With Mark'!S28&gt;=15),"B",IF(AND('[1]Ledger With Mark'!S28&gt;=12.5),"C+",IF(AND('[1]Ledger With Mark'!S28&gt;=10),"C",IF(AND('[1]Ledger With Mark'!S28&gt;=7.5),"D+",IF(AND('[1]Ledger With Mark'!S28&gt;=5),"D",IF(AND('[1]Ledger With Mark'!S28&gt;=1),"E","N")))))))))</f>
        <v>A</v>
      </c>
      <c r="T26" s="7" t="str">
        <f>IF(AND('[1]Ledger With Mark'!T28&gt;=90),"A+",IF(AND('[1]Ledger With Mark'!T28&gt;=80),"A",IF(AND('[1]Ledger With Mark'!T28&gt;=70),"B+",IF(AND('[1]Ledger With Mark'!T28&gt;=60),"B",IF(AND('[1]Ledger With Mark'!T28&gt;=50),"C+",IF(AND('[1]Ledger With Mark'!T28&gt;=40),"C",IF(AND('[1]Ledger With Mark'!T28&gt;=30),"D+",IF(AND('[1]Ledger With Mark'!T28&gt;=20),"D",IF(AND('[1]Ledger With Mark'!T28&gt;=1),"E","N")))))))))</f>
        <v>C+</v>
      </c>
      <c r="U26" s="13">
        <f t="shared" si="3"/>
        <v>2.4</v>
      </c>
      <c r="V26" s="7" t="str">
        <f>IF(AND('[1]Ledger With Mark'!V28&gt;=67.5),"A+",IF(AND('[1]Ledger With Mark'!V28&gt;=60),"A",IF(AND('[1]Ledger With Mark'!V28&gt;=52.5),"B+",IF(AND('[1]Ledger With Mark'!V28&gt;=45),"B",IF(AND('[1]Ledger With Mark'!V28&gt;=37.5),"C+",IF(AND('[1]Ledger With Mark'!V28&gt;=30),"C",IF(AND('[1]Ledger With Mark'!V28&gt;=22.5),"D+",IF(AND('[1]Ledger With Mark'!V28&gt;=15),"D",IF(AND('[1]Ledger With Mark'!V28&gt;=1),"E","N")))))))))</f>
        <v>C</v>
      </c>
      <c r="W26" s="7" t="str">
        <f>IF(AND('[1]Ledger With Mark'!W28&gt;=22.5),"A+",IF(AND('[1]Ledger With Mark'!W28&gt;=20),"A",IF(AND('[1]Ledger With Mark'!W28&gt;=17.5),"B+",IF(AND('[1]Ledger With Mark'!W28&gt;=15),"B",IF(AND('[1]Ledger With Mark'!W28&gt;=12.5),"C+",IF(AND('[1]Ledger With Mark'!W28&gt;=10),"C",IF(AND('[1]Ledger With Mark'!W28&gt;=7.5),"D+",IF(AND('[1]Ledger With Mark'!W28&gt;=5),"D",IF(AND('[1]Ledger With Mark'!W28&gt;=1),"E","N")))))))))</f>
        <v>A</v>
      </c>
      <c r="X26" s="7" t="str">
        <f>IF(AND('[1]Ledger With Mark'!X28&gt;=90),"A+",IF(AND('[1]Ledger With Mark'!X28&gt;=80),"A",IF(AND('[1]Ledger With Mark'!X28&gt;=70),"B+",IF(AND('[1]Ledger With Mark'!X28&gt;=60),"B",IF(AND('[1]Ledger With Mark'!X28&gt;=50),"C+",IF(AND('[1]Ledger With Mark'!X28&gt;=40),"C",IF(AND('[1]Ledger With Mark'!X28&gt;=30),"D+",IF(AND('[1]Ledger With Mark'!X28&gt;=20),"D",IF(AND('[1]Ledger With Mark'!X28&gt;=1),"E","N")))))))))</f>
        <v>C+</v>
      </c>
      <c r="Y26" s="13">
        <f t="shared" si="4"/>
        <v>2.4</v>
      </c>
      <c r="Z26" s="7" t="str">
        <f>IF(AND('[1]Ledger With Mark'!Z28&gt;=27),"A+",IF(AND('[1]Ledger With Mark'!Z28&gt;=24),"A",IF(AND('[1]Ledger With Mark'!Z28&gt;=21),"B+",IF(AND('[1]Ledger With Mark'!Z28&gt;=18),"B",IF(AND('[1]Ledger With Mark'!Z28&gt;=15),"C+",IF(AND('[1]Ledger With Mark'!Z28&gt;=12),"C",IF(AND('[1]Ledger With Mark'!Z28&gt;=9),"D+",IF(AND('[1]Ledger With Mark'!Z28&gt;=6),"D",IF(AND('[1]Ledger With Mark'!Z28&gt;=1),"E","N")))))))))</f>
        <v>B</v>
      </c>
      <c r="AA26" s="7" t="str">
        <f>IF(AND('[1]Ledger With Mark'!AA28&gt;=18),"A+",IF(AND('[1]Ledger With Mark'!AA28&gt;=16),"A",IF(AND('[1]Ledger With Mark'!AA28&gt;=14),"B+",IF(AND('[1]Ledger With Mark'!AA28&gt;=12),"B",IF(AND('[1]Ledger With Mark'!AA28&gt;=10),"C+",IF(AND('[1]Ledger With Mark'!AA28&gt;=8),"C",IF(AND('[1]Ledger With Mark'!AA28&gt;=6),"D+",IF(AND('[1]Ledger With Mark'!AA28&gt;=4),"D",IF(AND('[1]Ledger With Mark'!AA28&gt;=1),"E","N")))))))))</f>
        <v>B+</v>
      </c>
      <c r="AB26" s="7" t="str">
        <f>IF(AND('[1]Ledger With Mark'!AB28&gt;=45),"A+",IF(AND('[1]Ledger With Mark'!AB28&gt;=40),"A",IF(AND('[1]Ledger With Mark'!AB28&gt;=35),"B+",IF(AND('[1]Ledger With Mark'!AB28&gt;=30),"B",IF(AND('[1]Ledger With Mark'!AB28&gt;=25),"C+",IF(AND('[1]Ledger With Mark'!AB28&gt;=20),"C",IF(AND('[1]Ledger With Mark'!AB28&gt;=15),"D+",IF(AND('[1]Ledger With Mark'!AB28&gt;=10),"D",IF(AND('[1]Ledger With Mark'!AB28&gt;=1),"E","N")))))))))</f>
        <v>B</v>
      </c>
      <c r="AC26" s="13">
        <f t="shared" si="5"/>
        <v>1.4</v>
      </c>
      <c r="AD26" s="7" t="str">
        <f>IF(AND('[1]Ledger With Mark'!AD28&gt;=22.5),"A+",IF(AND('[1]Ledger With Mark'!AD28&gt;=20),"A",IF(AND('[1]Ledger With Mark'!AD28&gt;=17.5),"B+",IF(AND('[1]Ledger With Mark'!AD28&gt;=15),"B",IF(AND('[1]Ledger With Mark'!AD28&gt;=12.5),"C+",IF(AND('[1]Ledger With Mark'!AD28&gt;=10),"C",IF(AND('[1]Ledger With Mark'!AD28&gt;=7.5),"D+",IF(AND('[1]Ledger With Mark'!AD28&gt;=5),"D",IF(AND('[1]Ledger With Mark'!AD28&gt;=1),"E","N")))))))))</f>
        <v>A</v>
      </c>
      <c r="AE26" s="7" t="str">
        <f>IF(AND('[1]Ledger With Mark'!AE28&gt;=22.5),"A+",IF(AND('[1]Ledger With Mark'!AE28&gt;=20),"A",IF(AND('[1]Ledger With Mark'!AE28&gt;=17.5),"B+",IF(AND('[1]Ledger With Mark'!AE28&gt;=15),"B",IF(AND('[1]Ledger With Mark'!AE28&gt;=12.5),"C+",IF(AND('[1]Ledger With Mark'!AE28&gt;=10),"C",IF(AND('[1]Ledger With Mark'!AE28&gt;=7.5),"D+",IF(AND('[1]Ledger With Mark'!AE28&gt;=5),"D",IF(AND('[1]Ledger With Mark'!AE28&gt;=1),"E","N")))))))))</f>
        <v>A</v>
      </c>
      <c r="AF26" s="7" t="str">
        <f>IF(AND('[1]Ledger With Mark'!AF28&gt;=45),"A+",IF(AND('[1]Ledger With Mark'!AF28&gt;=40),"A",IF(AND('[1]Ledger With Mark'!AF28&gt;=35),"B+",IF(AND('[1]Ledger With Mark'!AF28&gt;=30),"B",IF(AND('[1]Ledger With Mark'!AF28&gt;=25),"C+",IF(AND('[1]Ledger With Mark'!AF28&gt;=20),"C",IF(AND('[1]Ledger With Mark'!AF28&gt;=15),"D+",IF(AND('[1]Ledger With Mark'!AF28&gt;=10),"D",IF(AND('[1]Ledger With Mark'!AF28&gt;=1),"E","N")))))))))</f>
        <v>A</v>
      </c>
      <c r="AG26" s="13">
        <f t="shared" si="6"/>
        <v>1.8</v>
      </c>
      <c r="AH26" s="7" t="str">
        <f>IF(AND('[1]Ledger With Mark'!AH28&gt;=45),"A+",IF(AND('[1]Ledger With Mark'!AH28&gt;=40),"A",IF(AND('[1]Ledger With Mark'!AH28&gt;=35),"B+",IF(AND('[1]Ledger With Mark'!AH28&gt;=30),"B",IF(AND('[1]Ledger With Mark'!AH28&gt;=25),"C+",IF(AND('[1]Ledger With Mark'!AH28&gt;=20),"C",IF(AND('[1]Ledger With Mark'!AH28&gt;=15),"D+",IF(AND('[1]Ledger With Mark'!AH28&gt;=10),"D",IF(AND('[1]Ledger With Mark'!AH28&gt;=1),"E","N")))))))))</f>
        <v>C</v>
      </c>
      <c r="AI26" s="7" t="str">
        <f>IF(AND('[1]Ledger With Mark'!AI28&gt;=45),"A+",IF(AND('[1]Ledger With Mark'!AI28&gt;=40),"A",IF(AND('[1]Ledger With Mark'!AI28&gt;=35),"B+",IF(AND('[1]Ledger With Mark'!AI28&gt;=30),"B",IF(AND('[1]Ledger With Mark'!AI28&gt;=25),"C+",IF(AND('[1]Ledger With Mark'!AI28&gt;=20),"C",IF(AND('[1]Ledger With Mark'!AI28&gt;=15),"D+",IF(AND('[1]Ledger With Mark'!AI28&gt;=10),"D",IF(AND('[1]Ledger With Mark'!AI28&gt;=1),"E","N")))))))))</f>
        <v>B</v>
      </c>
      <c r="AJ26" s="7" t="str">
        <f>IF(AND('[1]Ledger With Mark'!AJ28&gt;=90),"A+",IF(AND('[1]Ledger With Mark'!AJ28&gt;=80),"A",IF(AND('[1]Ledger With Mark'!AJ28&gt;=70),"B+",IF(AND('[1]Ledger With Mark'!AJ28&gt;=60),"B",IF(AND('[1]Ledger With Mark'!AJ28&gt;=50),"C+",IF(AND('[1]Ledger With Mark'!AJ28&gt;=40),"C",IF(AND('[1]Ledger With Mark'!AJ28&gt;=30),"D+",IF(AND('[1]Ledger With Mark'!AJ28&gt;=20),"D",IF(AND('[1]Ledger With Mark'!AJ28&gt;=1),"E","N")))))))))</f>
        <v>C+</v>
      </c>
      <c r="AK26" s="13">
        <f t="shared" si="7"/>
        <v>2.4</v>
      </c>
      <c r="AL26" s="7" t="str">
        <f>IF(AND('[1]Ledger With Mark'!AL28&gt;=45),"A+",IF(AND('[1]Ledger With Mark'!AL28&gt;=40),"A",IF(AND('[1]Ledger With Mark'!AL28&gt;=35),"B+",IF(AND('[1]Ledger With Mark'!AL28&gt;=30),"B",IF(AND('[1]Ledger With Mark'!AL28&gt;=25),"C+",IF(AND('[1]Ledger With Mark'!AL28&gt;=20),"C",IF(AND('[1]Ledger With Mark'!AL28&gt;=15),"D+",IF(AND('[1]Ledger With Mark'!AL28&gt;=10),"D",IF(AND('[1]Ledger With Mark'!AL28&gt;=1),"E","N")))))))))</f>
        <v>B</v>
      </c>
      <c r="AM26" s="7" t="str">
        <f>IF(AND('[1]Ledger With Mark'!AM28&gt;=45),"A+",IF(AND('[1]Ledger With Mark'!AM28&gt;=40),"A",IF(AND('[1]Ledger With Mark'!AM28&gt;=35),"B+",IF(AND('[1]Ledger With Mark'!AM28&gt;=30),"B",IF(AND('[1]Ledger With Mark'!AM28&gt;=25),"C+",IF(AND('[1]Ledger With Mark'!AM28&gt;=20),"C",IF(AND('[1]Ledger With Mark'!AM28&gt;=15),"D+",IF(AND('[1]Ledger With Mark'!AM28&gt;=10),"D",IF(AND('[1]Ledger With Mark'!AM28&gt;=1),"E","N")))))))))</f>
        <v>B</v>
      </c>
      <c r="AN26" s="7" t="str">
        <f>IF(AND('[1]Ledger With Mark'!AN28&gt;=90),"A+",IF(AND('[1]Ledger With Mark'!AN28&gt;=80),"A",IF(AND('[1]Ledger With Mark'!AN28&gt;=70),"B+",IF(AND('[1]Ledger With Mark'!AN28&gt;=60),"B",IF(AND('[1]Ledger With Mark'!AN28&gt;=50),"C+",IF(AND('[1]Ledger With Mark'!AN28&gt;=40),"C",IF(AND('[1]Ledger With Mark'!AN28&gt;=30),"D+",IF(AND('[1]Ledger With Mark'!AN28&gt;=20),"D",IF(AND('[1]Ledger With Mark'!AN28&gt;=1),"E","N")))))))))</f>
        <v>B</v>
      </c>
      <c r="AO26" s="13">
        <f t="shared" si="8"/>
        <v>2.8</v>
      </c>
      <c r="AP26" s="14">
        <f t="shared" si="9"/>
        <v>2.5500000000000003</v>
      </c>
      <c r="AQ26" s="7"/>
      <c r="AR26" s="15" t="s">
        <v>20</v>
      </c>
      <c r="BB26" s="17">
        <v>25</v>
      </c>
    </row>
    <row r="27" spans="1:54" ht="15">
      <c r="A27" s="7">
        <f>'[1]Ledger With Mark'!A29</f>
        <v>26</v>
      </c>
      <c r="B27" s="8">
        <f>'[1]Ledger With Mark'!B29</f>
        <v>752026</v>
      </c>
      <c r="C27" s="9" t="str">
        <f>'[1]Ledger With Mark'!C29</f>
        <v>HIKMAT GHARTI</v>
      </c>
      <c r="D27" s="10" t="str">
        <f>'[1]Ledger With Mark'!D29</f>
        <v>2055/04/12</v>
      </c>
      <c r="E27" s="11" t="str">
        <f>'[1]Ledger With Mark'!E29</f>
        <v>BUDDHIMAN GHARTI</v>
      </c>
      <c r="F27" s="11" t="s">
        <v>31</v>
      </c>
      <c r="G27" s="12" t="str">
        <f>'[1]Ledger With Mark'!G29</f>
        <v>BHUME 1 RUKUM EAST</v>
      </c>
      <c r="H27" s="7" t="str">
        <f>IF(AND('[1]Ledger With Mark'!H29&gt;=67.5),"A+",IF(AND('[1]Ledger With Mark'!H29&gt;=60),"A",IF(AND('[1]Ledger With Mark'!H29&gt;=52.5),"B+",IF(AND('[1]Ledger With Mark'!H29&gt;=45),"B",IF(AND('[1]Ledger With Mark'!H29&gt;=37.5),"C+",IF(AND('[1]Ledger With Mark'!H29&gt;=30),"C",IF(AND('[1]Ledger With Mark'!H29&gt;=22.5),"D+",IF(AND('[1]Ledger With Mark'!H29&gt;=15),"D",IF(AND('[1]Ledger With Mark'!H29&gt;=1),"E","N")))))))))</f>
        <v>N</v>
      </c>
      <c r="I27" s="7" t="str">
        <f>IF(AND('[1]Ledger With Mark'!I29&gt;=22.5),"A+",IF(AND('[1]Ledger With Mark'!I29&gt;=20),"A",IF(AND('[1]Ledger With Mark'!I29&gt;=17.5),"B+",IF(AND('[1]Ledger With Mark'!I29&gt;=15),"B",IF(AND('[1]Ledger With Mark'!I29&gt;=12.5),"C+",IF(AND('[1]Ledger With Mark'!I29&gt;=10),"C",IF(AND('[1]Ledger With Mark'!I29&gt;=7.5),"D+",IF(AND('[1]Ledger With Mark'!I29&gt;=5),"D",IF(AND('[1]Ledger With Mark'!I29&gt;=1),"E","N")))))))))</f>
        <v>N</v>
      </c>
      <c r="J27" s="7" t="str">
        <f>IF(AND('[1]Ledger With Mark'!J29&gt;=90),"A+",IF(AND('[1]Ledger With Mark'!J29&gt;=80),"A",IF(AND('[1]Ledger With Mark'!J29&gt;=70),"B+",IF(AND('[1]Ledger With Mark'!J29&gt;=60),"B",IF(AND('[1]Ledger With Mark'!J29&gt;=50),"C+",IF(AND('[1]Ledger With Mark'!J29&gt;=40),"C",IF(AND('[1]Ledger With Mark'!J29&gt;=30),"D+",IF(AND('[1]Ledger With Mark'!J29&gt;=20),"D",IF(AND('[1]Ledger With Mark'!J29&gt;=1),"E","N")))))))))</f>
        <v>N</v>
      </c>
      <c r="K27" s="13" t="str">
        <f t="shared" si="0"/>
        <v>N</v>
      </c>
      <c r="L27" s="7" t="str">
        <f>IF(AND('[1]Ledger With Mark'!L29&gt;=67.5),"A+",IF(AND('[1]Ledger With Mark'!L29&gt;=60),"A",IF(AND('[1]Ledger With Mark'!L29&gt;=52.5),"B+",IF(AND('[1]Ledger With Mark'!L29&gt;=45),"B",IF(AND('[1]Ledger With Mark'!L29&gt;=37.5),"C+",IF(AND('[1]Ledger With Mark'!L29&gt;=30),"C",IF(AND('[1]Ledger With Mark'!L29&gt;=22.5),"D+",IF(AND('[1]Ledger With Mark'!L29&gt;=15),"D",IF(AND('[1]Ledger With Mark'!L29&gt;=1),"E","N")))))))))</f>
        <v>N</v>
      </c>
      <c r="M27" s="7" t="str">
        <f>IF(AND('[1]Ledger With Mark'!M29&gt;=22.5),"A+",IF(AND('[1]Ledger With Mark'!M29&gt;=20),"A",IF(AND('[1]Ledger With Mark'!M29&gt;=17.5),"B+",IF(AND('[1]Ledger With Mark'!M29&gt;=15),"B",IF(AND('[1]Ledger With Mark'!M29&gt;=12.5),"C+",IF(AND('[1]Ledger With Mark'!M29&gt;=10),"C",IF(AND('[1]Ledger With Mark'!M29&gt;=7.5),"D+",IF(AND('[1]Ledger With Mark'!M29&gt;=5),"D",IF(AND('[1]Ledger With Mark'!M29&gt;=1),"E","N")))))))))</f>
        <v>N</v>
      </c>
      <c r="N27" s="7" t="str">
        <f>IF(AND('[1]Ledger With Mark'!N29&gt;=90),"A+",IF(AND('[1]Ledger With Mark'!N29&gt;=80),"A",IF(AND('[1]Ledger With Mark'!N29&gt;=70),"B+",IF(AND('[1]Ledger With Mark'!N29&gt;=60),"B",IF(AND('[1]Ledger With Mark'!N29&gt;=50),"C+",IF(AND('[1]Ledger With Mark'!N29&gt;=40),"C",IF(AND('[1]Ledger With Mark'!N29&gt;=30),"D+",IF(AND('[1]Ledger With Mark'!N29&gt;=20),"D",IF(AND('[1]Ledger With Mark'!N29&gt;=1),"E","N")))))))))</f>
        <v>N</v>
      </c>
      <c r="O27" s="13" t="str">
        <f t="shared" si="1"/>
        <v>N</v>
      </c>
      <c r="P27" s="7" t="str">
        <f>IF(AND('[1]Ledger With Mark'!P29&gt;=90),"A+",IF(AND('[1]Ledger With Mark'!P29&gt;=80),"A",IF(AND('[1]Ledger With Mark'!P29&gt;=70),"B+",IF(AND('[1]Ledger With Mark'!P29&gt;=60),"B",IF(AND('[1]Ledger With Mark'!P29&gt;=50),"C+",IF(AND('[1]Ledger With Mark'!P29&gt;=40),"C",IF(AND('[1]Ledger With Mark'!P29&gt;=30),"D+",IF(AND('[1]Ledger With Mark'!P29&gt;=20),"D",IF(AND('[1]Ledger With Mark'!P29&gt;=1),"E","N")))))))))</f>
        <v>N</v>
      </c>
      <c r="Q27" s="13" t="str">
        <f t="shared" si="2"/>
        <v>N</v>
      </c>
      <c r="R27" s="7" t="str">
        <f>IF(AND('[1]Ledger With Mark'!R29&gt;=67.5),"A+",IF(AND('[1]Ledger With Mark'!R29&gt;=60),"A",IF(AND('[1]Ledger With Mark'!R29&gt;=52.5),"B+",IF(AND('[1]Ledger With Mark'!R29&gt;=45),"B",IF(AND('[1]Ledger With Mark'!R29&gt;=37.5),"C+",IF(AND('[1]Ledger With Mark'!R29&gt;=30),"C",IF(AND('[1]Ledger With Mark'!R29&gt;=22.5),"D+",IF(AND('[1]Ledger With Mark'!R29&gt;=15),"D",IF(AND('[1]Ledger With Mark'!R29&gt;=1),"E","N")))))))))</f>
        <v>N</v>
      </c>
      <c r="S27" s="7" t="str">
        <f>IF(AND('[1]Ledger With Mark'!S29&gt;=22.5),"A+",IF(AND('[1]Ledger With Mark'!S29&gt;=20),"A",IF(AND('[1]Ledger With Mark'!S29&gt;=17.5),"B+",IF(AND('[1]Ledger With Mark'!S29&gt;=15),"B",IF(AND('[1]Ledger With Mark'!S29&gt;=12.5),"C+",IF(AND('[1]Ledger With Mark'!S29&gt;=10),"C",IF(AND('[1]Ledger With Mark'!S29&gt;=7.5),"D+",IF(AND('[1]Ledger With Mark'!S29&gt;=5),"D",IF(AND('[1]Ledger With Mark'!S29&gt;=1),"E","N")))))))))</f>
        <v>N</v>
      </c>
      <c r="T27" s="7" t="str">
        <f>IF(AND('[1]Ledger With Mark'!T29&gt;=90),"A+",IF(AND('[1]Ledger With Mark'!T29&gt;=80),"A",IF(AND('[1]Ledger With Mark'!T29&gt;=70),"B+",IF(AND('[1]Ledger With Mark'!T29&gt;=60),"B",IF(AND('[1]Ledger With Mark'!T29&gt;=50),"C+",IF(AND('[1]Ledger With Mark'!T29&gt;=40),"C",IF(AND('[1]Ledger With Mark'!T29&gt;=30),"D+",IF(AND('[1]Ledger With Mark'!T29&gt;=20),"D",IF(AND('[1]Ledger With Mark'!T29&gt;=1),"E","N")))))))))</f>
        <v>N</v>
      </c>
      <c r="U27" s="13" t="str">
        <f t="shared" si="3"/>
        <v>N</v>
      </c>
      <c r="V27" s="7" t="str">
        <f>IF(AND('[1]Ledger With Mark'!V29&gt;=67.5),"A+",IF(AND('[1]Ledger With Mark'!V29&gt;=60),"A",IF(AND('[1]Ledger With Mark'!V29&gt;=52.5),"B+",IF(AND('[1]Ledger With Mark'!V29&gt;=45),"B",IF(AND('[1]Ledger With Mark'!V29&gt;=37.5),"C+",IF(AND('[1]Ledger With Mark'!V29&gt;=30),"C",IF(AND('[1]Ledger With Mark'!V29&gt;=22.5),"D+",IF(AND('[1]Ledger With Mark'!V29&gt;=15),"D",IF(AND('[1]Ledger With Mark'!V29&gt;=1),"E","N")))))))))</f>
        <v>N</v>
      </c>
      <c r="W27" s="7" t="str">
        <f>IF(AND('[1]Ledger With Mark'!W29&gt;=22.5),"A+",IF(AND('[1]Ledger With Mark'!W29&gt;=20),"A",IF(AND('[1]Ledger With Mark'!W29&gt;=17.5),"B+",IF(AND('[1]Ledger With Mark'!W29&gt;=15),"B",IF(AND('[1]Ledger With Mark'!W29&gt;=12.5),"C+",IF(AND('[1]Ledger With Mark'!W29&gt;=10),"C",IF(AND('[1]Ledger With Mark'!W29&gt;=7.5),"D+",IF(AND('[1]Ledger With Mark'!W29&gt;=5),"D",IF(AND('[1]Ledger With Mark'!W29&gt;=1),"E","N")))))))))</f>
        <v>N</v>
      </c>
      <c r="X27" s="7" t="str">
        <f>IF(AND('[1]Ledger With Mark'!X29&gt;=90),"A+",IF(AND('[1]Ledger With Mark'!X29&gt;=80),"A",IF(AND('[1]Ledger With Mark'!X29&gt;=70),"B+",IF(AND('[1]Ledger With Mark'!X29&gt;=60),"B",IF(AND('[1]Ledger With Mark'!X29&gt;=50),"C+",IF(AND('[1]Ledger With Mark'!X29&gt;=40),"C",IF(AND('[1]Ledger With Mark'!X29&gt;=30),"D+",IF(AND('[1]Ledger With Mark'!X29&gt;=20),"D",IF(AND('[1]Ledger With Mark'!X29&gt;=1),"E","N")))))))))</f>
        <v>N</v>
      </c>
      <c r="Y27" s="13" t="str">
        <f t="shared" si="4"/>
        <v>N</v>
      </c>
      <c r="Z27" s="7" t="str">
        <f>IF(AND('[1]Ledger With Mark'!Z29&gt;=27),"A+",IF(AND('[1]Ledger With Mark'!Z29&gt;=24),"A",IF(AND('[1]Ledger With Mark'!Z29&gt;=21),"B+",IF(AND('[1]Ledger With Mark'!Z29&gt;=18),"B",IF(AND('[1]Ledger With Mark'!Z29&gt;=15),"C+",IF(AND('[1]Ledger With Mark'!Z29&gt;=12),"C",IF(AND('[1]Ledger With Mark'!Z29&gt;=9),"D+",IF(AND('[1]Ledger With Mark'!Z29&gt;=6),"D",IF(AND('[1]Ledger With Mark'!Z29&gt;=1),"E","N")))))))))</f>
        <v>N</v>
      </c>
      <c r="AA27" s="7" t="str">
        <f>IF(AND('[1]Ledger With Mark'!AA29&gt;=18),"A+",IF(AND('[1]Ledger With Mark'!AA29&gt;=16),"A",IF(AND('[1]Ledger With Mark'!AA29&gt;=14),"B+",IF(AND('[1]Ledger With Mark'!AA29&gt;=12),"B",IF(AND('[1]Ledger With Mark'!AA29&gt;=10),"C+",IF(AND('[1]Ledger With Mark'!AA29&gt;=8),"C",IF(AND('[1]Ledger With Mark'!AA29&gt;=6),"D+",IF(AND('[1]Ledger With Mark'!AA29&gt;=4),"D",IF(AND('[1]Ledger With Mark'!AA29&gt;=1),"E","N")))))))))</f>
        <v>N</v>
      </c>
      <c r="AB27" s="7" t="str">
        <f>IF(AND('[1]Ledger With Mark'!AB29&gt;=45),"A+",IF(AND('[1]Ledger With Mark'!AB29&gt;=40),"A",IF(AND('[1]Ledger With Mark'!AB29&gt;=35),"B+",IF(AND('[1]Ledger With Mark'!AB29&gt;=30),"B",IF(AND('[1]Ledger With Mark'!AB29&gt;=25),"C+",IF(AND('[1]Ledger With Mark'!AB29&gt;=20),"C",IF(AND('[1]Ledger With Mark'!AB29&gt;=15),"D+",IF(AND('[1]Ledger With Mark'!AB29&gt;=10),"D",IF(AND('[1]Ledger With Mark'!AB29&gt;=1),"E","N")))))))))</f>
        <v>N</v>
      </c>
      <c r="AC27" s="13" t="str">
        <f t="shared" si="5"/>
        <v>N</v>
      </c>
      <c r="AD27" s="7" t="str">
        <f>IF(AND('[1]Ledger With Mark'!AD29&gt;=22.5),"A+",IF(AND('[1]Ledger With Mark'!AD29&gt;=20),"A",IF(AND('[1]Ledger With Mark'!AD29&gt;=17.5),"B+",IF(AND('[1]Ledger With Mark'!AD29&gt;=15),"B",IF(AND('[1]Ledger With Mark'!AD29&gt;=12.5),"C+",IF(AND('[1]Ledger With Mark'!AD29&gt;=10),"C",IF(AND('[1]Ledger With Mark'!AD29&gt;=7.5),"D+",IF(AND('[1]Ledger With Mark'!AD29&gt;=5),"D",IF(AND('[1]Ledger With Mark'!AD29&gt;=1),"E","N")))))))))</f>
        <v>N</v>
      </c>
      <c r="AE27" s="7" t="str">
        <f>IF(AND('[1]Ledger With Mark'!AE29&gt;=22.5),"A+",IF(AND('[1]Ledger With Mark'!AE29&gt;=20),"A",IF(AND('[1]Ledger With Mark'!AE29&gt;=17.5),"B+",IF(AND('[1]Ledger With Mark'!AE29&gt;=15),"B",IF(AND('[1]Ledger With Mark'!AE29&gt;=12.5),"C+",IF(AND('[1]Ledger With Mark'!AE29&gt;=10),"C",IF(AND('[1]Ledger With Mark'!AE29&gt;=7.5),"D+",IF(AND('[1]Ledger With Mark'!AE29&gt;=5),"D",IF(AND('[1]Ledger With Mark'!AE29&gt;=1),"E","N")))))))))</f>
        <v>N</v>
      </c>
      <c r="AF27" s="7" t="str">
        <f>IF(AND('[1]Ledger With Mark'!AF29&gt;=45),"A+",IF(AND('[1]Ledger With Mark'!AF29&gt;=40),"A",IF(AND('[1]Ledger With Mark'!AF29&gt;=35),"B+",IF(AND('[1]Ledger With Mark'!AF29&gt;=30),"B",IF(AND('[1]Ledger With Mark'!AF29&gt;=25),"C+",IF(AND('[1]Ledger With Mark'!AF29&gt;=20),"C",IF(AND('[1]Ledger With Mark'!AF29&gt;=15),"D+",IF(AND('[1]Ledger With Mark'!AF29&gt;=10),"D",IF(AND('[1]Ledger With Mark'!AF29&gt;=1),"E","N")))))))))</f>
        <v>N</v>
      </c>
      <c r="AG27" s="13" t="str">
        <f t="shared" si="6"/>
        <v>N</v>
      </c>
      <c r="AH27" s="7" t="str">
        <f>IF(AND('[1]Ledger With Mark'!AH29&gt;=45),"A+",IF(AND('[1]Ledger With Mark'!AH29&gt;=40),"A",IF(AND('[1]Ledger With Mark'!AH29&gt;=35),"B+",IF(AND('[1]Ledger With Mark'!AH29&gt;=30),"B",IF(AND('[1]Ledger With Mark'!AH29&gt;=25),"C+",IF(AND('[1]Ledger With Mark'!AH29&gt;=20),"C",IF(AND('[1]Ledger With Mark'!AH29&gt;=15),"D+",IF(AND('[1]Ledger With Mark'!AH29&gt;=10),"D",IF(AND('[1]Ledger With Mark'!AH29&gt;=1),"E","N")))))))))</f>
        <v>N</v>
      </c>
      <c r="AI27" s="7" t="str">
        <f>IF(AND('[1]Ledger With Mark'!AI29&gt;=45),"A+",IF(AND('[1]Ledger With Mark'!AI29&gt;=40),"A",IF(AND('[1]Ledger With Mark'!AI29&gt;=35),"B+",IF(AND('[1]Ledger With Mark'!AI29&gt;=30),"B",IF(AND('[1]Ledger With Mark'!AI29&gt;=25),"C+",IF(AND('[1]Ledger With Mark'!AI29&gt;=20),"C",IF(AND('[1]Ledger With Mark'!AI29&gt;=15),"D+",IF(AND('[1]Ledger With Mark'!AI29&gt;=10),"D",IF(AND('[1]Ledger With Mark'!AI29&gt;=1),"E","N")))))))))</f>
        <v>N</v>
      </c>
      <c r="AJ27" s="7" t="str">
        <f>IF(AND('[1]Ledger With Mark'!AJ29&gt;=90),"A+",IF(AND('[1]Ledger With Mark'!AJ29&gt;=80),"A",IF(AND('[1]Ledger With Mark'!AJ29&gt;=70),"B+",IF(AND('[1]Ledger With Mark'!AJ29&gt;=60),"B",IF(AND('[1]Ledger With Mark'!AJ29&gt;=50),"C+",IF(AND('[1]Ledger With Mark'!AJ29&gt;=40),"C",IF(AND('[1]Ledger With Mark'!AJ29&gt;=30),"D+",IF(AND('[1]Ledger With Mark'!AJ29&gt;=20),"D",IF(AND('[1]Ledger With Mark'!AJ29&gt;=1),"E","N")))))))))</f>
        <v>N</v>
      </c>
      <c r="AK27" s="13" t="str">
        <f t="shared" si="7"/>
        <v>N</v>
      </c>
      <c r="AL27" s="7" t="str">
        <f>IF(AND('[1]Ledger With Mark'!AL29&gt;=45),"A+",IF(AND('[1]Ledger With Mark'!AL29&gt;=40),"A",IF(AND('[1]Ledger With Mark'!AL29&gt;=35),"B+",IF(AND('[1]Ledger With Mark'!AL29&gt;=30),"B",IF(AND('[1]Ledger With Mark'!AL29&gt;=25),"C+",IF(AND('[1]Ledger With Mark'!AL29&gt;=20),"C",IF(AND('[1]Ledger With Mark'!AL29&gt;=15),"D+",IF(AND('[1]Ledger With Mark'!AL29&gt;=10),"D",IF(AND('[1]Ledger With Mark'!AL29&gt;=1),"E","N")))))))))</f>
        <v>N</v>
      </c>
      <c r="AM27" s="7" t="str">
        <f>IF(AND('[1]Ledger With Mark'!AM29&gt;=45),"A+",IF(AND('[1]Ledger With Mark'!AM29&gt;=40),"A",IF(AND('[1]Ledger With Mark'!AM29&gt;=35),"B+",IF(AND('[1]Ledger With Mark'!AM29&gt;=30),"B",IF(AND('[1]Ledger With Mark'!AM29&gt;=25),"C+",IF(AND('[1]Ledger With Mark'!AM29&gt;=20),"C",IF(AND('[1]Ledger With Mark'!AM29&gt;=15),"D+",IF(AND('[1]Ledger With Mark'!AM29&gt;=10),"D",IF(AND('[1]Ledger With Mark'!AM29&gt;=1),"E","N")))))))))</f>
        <v>N</v>
      </c>
      <c r="AN27" s="7" t="str">
        <f>IF(AND('[1]Ledger With Mark'!AN29&gt;=90),"A+",IF(AND('[1]Ledger With Mark'!AN29&gt;=80),"A",IF(AND('[1]Ledger With Mark'!AN29&gt;=70),"B+",IF(AND('[1]Ledger With Mark'!AN29&gt;=60),"B",IF(AND('[1]Ledger With Mark'!AN29&gt;=50),"C+",IF(AND('[1]Ledger With Mark'!AN29&gt;=40),"C",IF(AND('[1]Ledger With Mark'!AN29&gt;=30),"D+",IF(AND('[1]Ledger With Mark'!AN29&gt;=20),"D",IF(AND('[1]Ledger With Mark'!AN29&gt;=1),"E","N")))))))))</f>
        <v>N</v>
      </c>
      <c r="AO27" s="13" t="str">
        <f t="shared" si="8"/>
        <v>N</v>
      </c>
      <c r="AP27" s="14" t="e">
        <f t="shared" si="9"/>
        <v>#VALUE!</v>
      </c>
      <c r="AQ27" s="7"/>
      <c r="AR27" s="15" t="s">
        <v>20</v>
      </c>
      <c r="BB27" s="17">
        <v>26</v>
      </c>
    </row>
    <row r="28" spans="1:54" ht="15">
      <c r="A28" s="7">
        <f>'[1]Ledger With Mark'!A30</f>
        <v>27</v>
      </c>
      <c r="B28" s="8">
        <f>'[1]Ledger With Mark'!B30</f>
        <v>752027</v>
      </c>
      <c r="C28" s="9" t="s">
        <v>32</v>
      </c>
      <c r="D28" s="10">
        <v>58609</v>
      </c>
      <c r="E28" s="11" t="s">
        <v>33</v>
      </c>
      <c r="F28" s="11" t="s">
        <v>34</v>
      </c>
      <c r="G28" s="19" t="s">
        <v>35</v>
      </c>
      <c r="H28" s="7" t="str">
        <f>IF(AND('[1]Ledger With Mark'!H30&gt;=67.5),"A+",IF(AND('[1]Ledger With Mark'!H30&gt;=60),"A",IF(AND('[1]Ledger With Mark'!H30&gt;=52.5),"B+",IF(AND('[1]Ledger With Mark'!H30&gt;=45),"B",IF(AND('[1]Ledger With Mark'!H30&gt;=37.5),"C+",IF(AND('[1]Ledger With Mark'!H30&gt;=30),"C",IF(AND('[1]Ledger With Mark'!H30&gt;=22.5),"D+",IF(AND('[1]Ledger With Mark'!H30&gt;=15),"D",IF(AND('[1]Ledger With Mark'!H30&gt;=1),"E","N")))))))))</f>
        <v>C</v>
      </c>
      <c r="I28" s="7" t="str">
        <f>IF(AND('[1]Ledger With Mark'!I30&gt;=22.5),"A+",IF(AND('[1]Ledger With Mark'!I30&gt;=20),"A",IF(AND('[1]Ledger With Mark'!I30&gt;=17.5),"B+",IF(AND('[1]Ledger With Mark'!I30&gt;=15),"B",IF(AND('[1]Ledger With Mark'!I30&gt;=12.5),"C+",IF(AND('[1]Ledger With Mark'!I30&gt;=10),"C",IF(AND('[1]Ledger With Mark'!I30&gt;=7.5),"D+",IF(AND('[1]Ledger With Mark'!I30&gt;=5),"D",IF(AND('[1]Ledger With Mark'!I30&gt;=1),"E","N")))))))))</f>
        <v>A</v>
      </c>
      <c r="J28" s="7" t="str">
        <f>IF(AND('[1]Ledger With Mark'!J30&gt;=90),"A+",IF(AND('[1]Ledger With Mark'!J30&gt;=80),"A",IF(AND('[1]Ledger With Mark'!J30&gt;=70),"B+",IF(AND('[1]Ledger With Mark'!J30&gt;=60),"B",IF(AND('[1]Ledger With Mark'!J30&gt;=50),"C+",IF(AND('[1]Ledger With Mark'!J30&gt;=40),"C",IF(AND('[1]Ledger With Mark'!J30&gt;=30),"D+",IF(AND('[1]Ledger With Mark'!J30&gt;=20),"D",IF(AND('[1]Ledger With Mark'!J30&gt;=1),"E","N")))))))))</f>
        <v>C+</v>
      </c>
      <c r="K28" s="13">
        <f t="shared" si="0"/>
        <v>2.4</v>
      </c>
      <c r="L28" s="7" t="str">
        <f>IF(AND('[1]Ledger With Mark'!L30&gt;=67.5),"A+",IF(AND('[1]Ledger With Mark'!L30&gt;=60),"A",IF(AND('[1]Ledger With Mark'!L30&gt;=52.5),"B+",IF(AND('[1]Ledger With Mark'!L30&gt;=45),"B",IF(AND('[1]Ledger With Mark'!L30&gt;=37.5),"C+",IF(AND('[1]Ledger With Mark'!L30&gt;=30),"C",IF(AND('[1]Ledger With Mark'!L30&gt;=22.5),"D+",IF(AND('[1]Ledger With Mark'!L30&gt;=15),"D",IF(AND('[1]Ledger With Mark'!L30&gt;=1),"E","N")))))))))</f>
        <v>C</v>
      </c>
      <c r="M28" s="7" t="str">
        <f>IF(AND('[1]Ledger With Mark'!M30&gt;=22.5),"A+",IF(AND('[1]Ledger With Mark'!M30&gt;=20),"A",IF(AND('[1]Ledger With Mark'!M30&gt;=17.5),"B+",IF(AND('[1]Ledger With Mark'!M30&gt;=15),"B",IF(AND('[1]Ledger With Mark'!M30&gt;=12.5),"C+",IF(AND('[1]Ledger With Mark'!M30&gt;=10),"C",IF(AND('[1]Ledger With Mark'!M30&gt;=7.5),"D+",IF(AND('[1]Ledger With Mark'!M30&gt;=5),"D",IF(AND('[1]Ledger With Mark'!M30&gt;=1),"E","N")))))))))</f>
        <v>A</v>
      </c>
      <c r="N28" s="7" t="str">
        <f>IF(AND('[1]Ledger With Mark'!N30&gt;=90),"A+",IF(AND('[1]Ledger With Mark'!N30&gt;=80),"A",IF(AND('[1]Ledger With Mark'!N30&gt;=70),"B+",IF(AND('[1]Ledger With Mark'!N30&gt;=60),"B",IF(AND('[1]Ledger With Mark'!N30&gt;=50),"C+",IF(AND('[1]Ledger With Mark'!N30&gt;=40),"C",IF(AND('[1]Ledger With Mark'!N30&gt;=30),"D+",IF(AND('[1]Ledger With Mark'!N30&gt;=20),"D",IF(AND('[1]Ledger With Mark'!N30&gt;=1),"E","N")))))))))</f>
        <v>C+</v>
      </c>
      <c r="O28" s="13">
        <f t="shared" si="1"/>
        <v>2.4</v>
      </c>
      <c r="P28" s="7" t="str">
        <f>IF(AND('[1]Ledger With Mark'!P30&gt;=90),"A+",IF(AND('[1]Ledger With Mark'!P30&gt;=80),"A",IF(AND('[1]Ledger With Mark'!P30&gt;=70),"B+",IF(AND('[1]Ledger With Mark'!P30&gt;=60),"B",IF(AND('[1]Ledger With Mark'!P30&gt;=50),"C+",IF(AND('[1]Ledger With Mark'!P30&gt;=40),"C",IF(AND('[1]Ledger With Mark'!P30&gt;=30),"D+",IF(AND('[1]Ledger With Mark'!P30&gt;=20),"D",IF(AND('[1]Ledger With Mark'!P30&gt;=1),"E","N")))))))))</f>
        <v>C</v>
      </c>
      <c r="Q28" s="13">
        <f t="shared" si="2"/>
        <v>2</v>
      </c>
      <c r="R28" s="7" t="str">
        <f>IF(AND('[1]Ledger With Mark'!R30&gt;=67.5),"A+",IF(AND('[1]Ledger With Mark'!R30&gt;=60),"A",IF(AND('[1]Ledger With Mark'!R30&gt;=52.5),"B+",IF(AND('[1]Ledger With Mark'!R30&gt;=45),"B",IF(AND('[1]Ledger With Mark'!R30&gt;=37.5),"C+",IF(AND('[1]Ledger With Mark'!R30&gt;=30),"C",IF(AND('[1]Ledger With Mark'!R30&gt;=22.5),"D+",IF(AND('[1]Ledger With Mark'!R30&gt;=15),"D",IF(AND('[1]Ledger With Mark'!R30&gt;=1),"E","N")))))))))</f>
        <v>C</v>
      </c>
      <c r="S28" s="7" t="str">
        <f>IF(AND('[1]Ledger With Mark'!S30&gt;=22.5),"A+",IF(AND('[1]Ledger With Mark'!S30&gt;=20),"A",IF(AND('[1]Ledger With Mark'!S30&gt;=17.5),"B+",IF(AND('[1]Ledger With Mark'!S30&gt;=15),"B",IF(AND('[1]Ledger With Mark'!S30&gt;=12.5),"C+",IF(AND('[1]Ledger With Mark'!S30&gt;=10),"C",IF(AND('[1]Ledger With Mark'!S30&gt;=7.5),"D+",IF(AND('[1]Ledger With Mark'!S30&gt;=5),"D",IF(AND('[1]Ledger With Mark'!S30&gt;=1),"E","N")))))))))</f>
        <v>A</v>
      </c>
      <c r="T28" s="7" t="str">
        <f>IF(AND('[1]Ledger With Mark'!T30&gt;=90),"A+",IF(AND('[1]Ledger With Mark'!T30&gt;=80),"A",IF(AND('[1]Ledger With Mark'!T30&gt;=70),"B+",IF(AND('[1]Ledger With Mark'!T30&gt;=60),"B",IF(AND('[1]Ledger With Mark'!T30&gt;=50),"C+",IF(AND('[1]Ledger With Mark'!T30&gt;=40),"C",IF(AND('[1]Ledger With Mark'!T30&gt;=30),"D+",IF(AND('[1]Ledger With Mark'!T30&gt;=20),"D",IF(AND('[1]Ledger With Mark'!T30&gt;=1),"E","N")))))))))</f>
        <v>C+</v>
      </c>
      <c r="U28" s="13">
        <f t="shared" si="3"/>
        <v>2.4</v>
      </c>
      <c r="V28" s="7" t="str">
        <f>IF(AND('[1]Ledger With Mark'!V30&gt;=67.5),"A+",IF(AND('[1]Ledger With Mark'!V30&gt;=60),"A",IF(AND('[1]Ledger With Mark'!V30&gt;=52.5),"B+",IF(AND('[1]Ledger With Mark'!V30&gt;=45),"B",IF(AND('[1]Ledger With Mark'!V30&gt;=37.5),"C+",IF(AND('[1]Ledger With Mark'!V30&gt;=30),"C",IF(AND('[1]Ledger With Mark'!V30&gt;=22.5),"D+",IF(AND('[1]Ledger With Mark'!V30&gt;=15),"D",IF(AND('[1]Ledger With Mark'!V30&gt;=1),"E","N")))))))))</f>
        <v>C</v>
      </c>
      <c r="W28" s="7" t="str">
        <f>IF(AND('[1]Ledger With Mark'!W30&gt;=22.5),"A+",IF(AND('[1]Ledger With Mark'!W30&gt;=20),"A",IF(AND('[1]Ledger With Mark'!W30&gt;=17.5),"B+",IF(AND('[1]Ledger With Mark'!W30&gt;=15),"B",IF(AND('[1]Ledger With Mark'!W30&gt;=12.5),"C+",IF(AND('[1]Ledger With Mark'!W30&gt;=10),"C",IF(AND('[1]Ledger With Mark'!W30&gt;=7.5),"D+",IF(AND('[1]Ledger With Mark'!W30&gt;=5),"D",IF(AND('[1]Ledger With Mark'!W30&gt;=1),"E","N")))))))))</f>
        <v>A</v>
      </c>
      <c r="X28" s="7" t="str">
        <f>IF(AND('[1]Ledger With Mark'!X30&gt;=90),"A+",IF(AND('[1]Ledger With Mark'!X30&gt;=80),"A",IF(AND('[1]Ledger With Mark'!X30&gt;=70),"B+",IF(AND('[1]Ledger With Mark'!X30&gt;=60),"B",IF(AND('[1]Ledger With Mark'!X30&gt;=50),"C+",IF(AND('[1]Ledger With Mark'!X30&gt;=40),"C",IF(AND('[1]Ledger With Mark'!X30&gt;=30),"D+",IF(AND('[1]Ledger With Mark'!X30&gt;=20),"D",IF(AND('[1]Ledger With Mark'!X30&gt;=1),"E","N")))))))))</f>
        <v>C+</v>
      </c>
      <c r="Y28" s="13">
        <f t="shared" si="4"/>
        <v>2.4</v>
      </c>
      <c r="Z28" s="7" t="str">
        <f>IF(AND('[1]Ledger With Mark'!Z30&gt;=27),"A+",IF(AND('[1]Ledger With Mark'!Z30&gt;=24),"A",IF(AND('[1]Ledger With Mark'!Z30&gt;=21),"B+",IF(AND('[1]Ledger With Mark'!Z30&gt;=18),"B",IF(AND('[1]Ledger With Mark'!Z30&gt;=15),"C+",IF(AND('[1]Ledger With Mark'!Z30&gt;=12),"C",IF(AND('[1]Ledger With Mark'!Z30&gt;=9),"D+",IF(AND('[1]Ledger With Mark'!Z30&gt;=6),"D",IF(AND('[1]Ledger With Mark'!Z30&gt;=1),"E","N")))))))))</f>
        <v>B</v>
      </c>
      <c r="AA28" s="7" t="str">
        <f>IF(AND('[1]Ledger With Mark'!AA30&gt;=18),"A+",IF(AND('[1]Ledger With Mark'!AA30&gt;=16),"A",IF(AND('[1]Ledger With Mark'!AA30&gt;=14),"B+",IF(AND('[1]Ledger With Mark'!AA30&gt;=12),"B",IF(AND('[1]Ledger With Mark'!AA30&gt;=10),"C+",IF(AND('[1]Ledger With Mark'!AA30&gt;=8),"C",IF(AND('[1]Ledger With Mark'!AA30&gt;=6),"D+",IF(AND('[1]Ledger With Mark'!AA30&gt;=4),"D",IF(AND('[1]Ledger With Mark'!AA30&gt;=1),"E","N")))))))))</f>
        <v>B+</v>
      </c>
      <c r="AB28" s="7" t="str">
        <f>IF(AND('[1]Ledger With Mark'!AB30&gt;=45),"A+",IF(AND('[1]Ledger With Mark'!AB30&gt;=40),"A",IF(AND('[1]Ledger With Mark'!AB30&gt;=35),"B+",IF(AND('[1]Ledger With Mark'!AB30&gt;=30),"B",IF(AND('[1]Ledger With Mark'!AB30&gt;=25),"C+",IF(AND('[1]Ledger With Mark'!AB30&gt;=20),"C",IF(AND('[1]Ledger With Mark'!AB30&gt;=15),"D+",IF(AND('[1]Ledger With Mark'!AB30&gt;=10),"D",IF(AND('[1]Ledger With Mark'!AB30&gt;=1),"E","N")))))))))</f>
        <v>B</v>
      </c>
      <c r="AC28" s="13">
        <f t="shared" si="5"/>
        <v>1.4</v>
      </c>
      <c r="AD28" s="7" t="str">
        <f>IF(AND('[1]Ledger With Mark'!AD30&gt;=22.5),"A+",IF(AND('[1]Ledger With Mark'!AD30&gt;=20),"A",IF(AND('[1]Ledger With Mark'!AD30&gt;=17.5),"B+",IF(AND('[1]Ledger With Mark'!AD30&gt;=15),"B",IF(AND('[1]Ledger With Mark'!AD30&gt;=12.5),"C+",IF(AND('[1]Ledger With Mark'!AD30&gt;=10),"C",IF(AND('[1]Ledger With Mark'!AD30&gt;=7.5),"D+",IF(AND('[1]Ledger With Mark'!AD30&gt;=5),"D",IF(AND('[1]Ledger With Mark'!AD30&gt;=1),"E","N")))))))))</f>
        <v>C+</v>
      </c>
      <c r="AE28" s="7" t="str">
        <f>IF(AND('[1]Ledger With Mark'!AE30&gt;=22.5),"A+",IF(AND('[1]Ledger With Mark'!AE30&gt;=20),"A",IF(AND('[1]Ledger With Mark'!AE30&gt;=17.5),"B+",IF(AND('[1]Ledger With Mark'!AE30&gt;=15),"B",IF(AND('[1]Ledger With Mark'!AE30&gt;=12.5),"C+",IF(AND('[1]Ledger With Mark'!AE30&gt;=10),"C",IF(AND('[1]Ledger With Mark'!AE30&gt;=7.5),"D+",IF(AND('[1]Ledger With Mark'!AE30&gt;=5),"D",IF(AND('[1]Ledger With Mark'!AE30&gt;=1),"E","N")))))))))</f>
        <v>A</v>
      </c>
      <c r="AF28" s="7" t="str">
        <f>IF(AND('[1]Ledger With Mark'!AF30&gt;=45),"A+",IF(AND('[1]Ledger With Mark'!AF30&gt;=40),"A",IF(AND('[1]Ledger With Mark'!AF30&gt;=35),"B+",IF(AND('[1]Ledger With Mark'!AF30&gt;=30),"B",IF(AND('[1]Ledger With Mark'!AF30&gt;=25),"C+",IF(AND('[1]Ledger With Mark'!AF30&gt;=20),"C",IF(AND('[1]Ledger With Mark'!AF30&gt;=15),"D+",IF(AND('[1]Ledger With Mark'!AF30&gt;=10),"D",IF(AND('[1]Ledger With Mark'!AF30&gt;=1),"E","N")))))))))</f>
        <v>B+</v>
      </c>
      <c r="AG28" s="13">
        <f t="shared" si="6"/>
        <v>1.6</v>
      </c>
      <c r="AH28" s="7" t="str">
        <f>IF(AND('[1]Ledger With Mark'!AH30&gt;=45),"A+",IF(AND('[1]Ledger With Mark'!AH30&gt;=40),"A",IF(AND('[1]Ledger With Mark'!AH30&gt;=35),"B+",IF(AND('[1]Ledger With Mark'!AH30&gt;=30),"B",IF(AND('[1]Ledger With Mark'!AH30&gt;=25),"C+",IF(AND('[1]Ledger With Mark'!AH30&gt;=20),"C",IF(AND('[1]Ledger With Mark'!AH30&gt;=15),"D+",IF(AND('[1]Ledger With Mark'!AH30&gt;=10),"D",IF(AND('[1]Ledger With Mark'!AH30&gt;=1),"E","N")))))))))</f>
        <v>D+</v>
      </c>
      <c r="AI28" s="7" t="str">
        <f>IF(AND('[1]Ledger With Mark'!AI30&gt;=45),"A+",IF(AND('[1]Ledger With Mark'!AI30&gt;=40),"A",IF(AND('[1]Ledger With Mark'!AI30&gt;=35),"B+",IF(AND('[1]Ledger With Mark'!AI30&gt;=30),"B",IF(AND('[1]Ledger With Mark'!AI30&gt;=25),"C+",IF(AND('[1]Ledger With Mark'!AI30&gt;=20),"C",IF(AND('[1]Ledger With Mark'!AI30&gt;=15),"D+",IF(AND('[1]Ledger With Mark'!AI30&gt;=10),"D",IF(AND('[1]Ledger With Mark'!AI30&gt;=1),"E","N")))))))))</f>
        <v>A+</v>
      </c>
      <c r="AJ28" s="7" t="str">
        <f>IF(AND('[1]Ledger With Mark'!AJ30&gt;=90),"A+",IF(AND('[1]Ledger With Mark'!AJ30&gt;=80),"A",IF(AND('[1]Ledger With Mark'!AJ30&gt;=70),"B+",IF(AND('[1]Ledger With Mark'!AJ30&gt;=60),"B",IF(AND('[1]Ledger With Mark'!AJ30&gt;=50),"C+",IF(AND('[1]Ledger With Mark'!AJ30&gt;=40),"C",IF(AND('[1]Ledger With Mark'!AJ30&gt;=30),"D+",IF(AND('[1]Ledger With Mark'!AJ30&gt;=20),"D",IF(AND('[1]Ledger With Mark'!AJ30&gt;=1),"E","N")))))))))</f>
        <v>B+</v>
      </c>
      <c r="AK28" s="13">
        <f t="shared" si="7"/>
        <v>3.2</v>
      </c>
      <c r="AL28" s="7" t="str">
        <f>IF(AND('[1]Ledger With Mark'!AL30&gt;=45),"A+",IF(AND('[1]Ledger With Mark'!AL30&gt;=40),"A",IF(AND('[1]Ledger With Mark'!AL30&gt;=35),"B+",IF(AND('[1]Ledger With Mark'!AL30&gt;=30),"B",IF(AND('[1]Ledger With Mark'!AL30&gt;=25),"C+",IF(AND('[1]Ledger With Mark'!AL30&gt;=20),"C",IF(AND('[1]Ledger With Mark'!AL30&gt;=15),"D+",IF(AND('[1]Ledger With Mark'!AL30&gt;=10),"D",IF(AND('[1]Ledger With Mark'!AL30&gt;=1),"E","N")))))))))</f>
        <v>C</v>
      </c>
      <c r="AM28" s="7" t="str">
        <f>IF(AND('[1]Ledger With Mark'!AM30&gt;=45),"A+",IF(AND('[1]Ledger With Mark'!AM30&gt;=40),"A",IF(AND('[1]Ledger With Mark'!AM30&gt;=35),"B+",IF(AND('[1]Ledger With Mark'!AM30&gt;=30),"B",IF(AND('[1]Ledger With Mark'!AM30&gt;=25),"C+",IF(AND('[1]Ledger With Mark'!AM30&gt;=20),"C",IF(AND('[1]Ledger With Mark'!AM30&gt;=15),"D+",IF(AND('[1]Ledger With Mark'!AM30&gt;=10),"D",IF(AND('[1]Ledger With Mark'!AM30&gt;=1),"E","N")))))))))</f>
        <v>A</v>
      </c>
      <c r="AN28" s="7" t="str">
        <f>IF(AND('[1]Ledger With Mark'!AN30&gt;=90),"A+",IF(AND('[1]Ledger With Mark'!AN30&gt;=80),"A",IF(AND('[1]Ledger With Mark'!AN30&gt;=70),"B+",IF(AND('[1]Ledger With Mark'!AN30&gt;=60),"B",IF(AND('[1]Ledger With Mark'!AN30&gt;=50),"C+",IF(AND('[1]Ledger With Mark'!AN30&gt;=40),"C",IF(AND('[1]Ledger With Mark'!AN30&gt;=30),"D+",IF(AND('[1]Ledger With Mark'!AN30&gt;=20),"D",IF(AND('[1]Ledger With Mark'!AN30&gt;=1),"E","N")))))))))</f>
        <v>B</v>
      </c>
      <c r="AO28" s="13">
        <f t="shared" si="8"/>
        <v>2.8</v>
      </c>
      <c r="AP28" s="14">
        <f t="shared" si="9"/>
        <v>2.5750000000000002</v>
      </c>
      <c r="AQ28" s="7"/>
      <c r="AR28" s="15" t="s">
        <v>36</v>
      </c>
      <c r="BB28" s="17">
        <v>27</v>
      </c>
    </row>
    <row r="29" spans="1:54" ht="15">
      <c r="A29" s="7">
        <f>'[1]Ledger With Mark'!A31</f>
        <v>28</v>
      </c>
      <c r="B29" s="8">
        <f>'[1]Ledger With Mark'!B31</f>
        <v>752028</v>
      </c>
      <c r="C29" s="9" t="s">
        <v>37</v>
      </c>
      <c r="D29" s="10">
        <v>58300</v>
      </c>
      <c r="E29" s="11" t="s">
        <v>38</v>
      </c>
      <c r="F29" s="11" t="s">
        <v>39</v>
      </c>
      <c r="G29" s="19" t="s">
        <v>35</v>
      </c>
      <c r="H29" s="7" t="str">
        <f>IF(AND('[1]Ledger With Mark'!H31&gt;=67.5),"A+",IF(AND('[1]Ledger With Mark'!H31&gt;=60),"A",IF(AND('[1]Ledger With Mark'!H31&gt;=52.5),"B+",IF(AND('[1]Ledger With Mark'!H31&gt;=45),"B",IF(AND('[1]Ledger With Mark'!H31&gt;=37.5),"C+",IF(AND('[1]Ledger With Mark'!H31&gt;=30),"C",IF(AND('[1]Ledger With Mark'!H31&gt;=22.5),"D+",IF(AND('[1]Ledger With Mark'!H31&gt;=15),"D",IF(AND('[1]Ledger With Mark'!H31&gt;=1),"E","N")))))))))</f>
        <v>C</v>
      </c>
      <c r="I29" s="7" t="str">
        <f>IF(AND('[1]Ledger With Mark'!I31&gt;=22.5),"A+",IF(AND('[1]Ledger With Mark'!I31&gt;=20),"A",IF(AND('[1]Ledger With Mark'!I31&gt;=17.5),"B+",IF(AND('[1]Ledger With Mark'!I31&gt;=15),"B",IF(AND('[1]Ledger With Mark'!I31&gt;=12.5),"C+",IF(AND('[1]Ledger With Mark'!I31&gt;=10),"C",IF(AND('[1]Ledger With Mark'!I31&gt;=7.5),"D+",IF(AND('[1]Ledger With Mark'!I31&gt;=5),"D",IF(AND('[1]Ledger With Mark'!I31&gt;=1),"E","N")))))))))</f>
        <v>A</v>
      </c>
      <c r="J29" s="7" t="str">
        <f>IF(AND('[1]Ledger With Mark'!J31&gt;=90),"A+",IF(AND('[1]Ledger With Mark'!J31&gt;=80),"A",IF(AND('[1]Ledger With Mark'!J31&gt;=70),"B+",IF(AND('[1]Ledger With Mark'!J31&gt;=60),"B",IF(AND('[1]Ledger With Mark'!J31&gt;=50),"C+",IF(AND('[1]Ledger With Mark'!J31&gt;=40),"C",IF(AND('[1]Ledger With Mark'!J31&gt;=30),"D+",IF(AND('[1]Ledger With Mark'!J31&gt;=20),"D",IF(AND('[1]Ledger With Mark'!J31&gt;=1),"E","N")))))))))</f>
        <v>C+</v>
      </c>
      <c r="K29" s="13">
        <f t="shared" si="0"/>
        <v>2.4</v>
      </c>
      <c r="L29" s="7" t="str">
        <f>IF(AND('[1]Ledger With Mark'!L31&gt;=67.5),"A+",IF(AND('[1]Ledger With Mark'!L31&gt;=60),"A",IF(AND('[1]Ledger With Mark'!L31&gt;=52.5),"B+",IF(AND('[1]Ledger With Mark'!L31&gt;=45),"B",IF(AND('[1]Ledger With Mark'!L31&gt;=37.5),"C+",IF(AND('[1]Ledger With Mark'!L31&gt;=30),"C",IF(AND('[1]Ledger With Mark'!L31&gt;=22.5),"D+",IF(AND('[1]Ledger With Mark'!L31&gt;=15),"D",IF(AND('[1]Ledger With Mark'!L31&gt;=1),"E","N")))))))))</f>
        <v>C+</v>
      </c>
      <c r="M29" s="7" t="str">
        <f>IF(AND('[1]Ledger With Mark'!M31&gt;=22.5),"A+",IF(AND('[1]Ledger With Mark'!M31&gt;=20),"A",IF(AND('[1]Ledger With Mark'!M31&gt;=17.5),"B+",IF(AND('[1]Ledger With Mark'!M31&gt;=15),"B",IF(AND('[1]Ledger With Mark'!M31&gt;=12.5),"C+",IF(AND('[1]Ledger With Mark'!M31&gt;=10),"C",IF(AND('[1]Ledger With Mark'!M31&gt;=7.5),"D+",IF(AND('[1]Ledger With Mark'!M31&gt;=5),"D",IF(AND('[1]Ledger With Mark'!M31&gt;=1),"E","N")))))))))</f>
        <v>A</v>
      </c>
      <c r="N29" s="7" t="str">
        <f>IF(AND('[1]Ledger With Mark'!N31&gt;=90),"A+",IF(AND('[1]Ledger With Mark'!N31&gt;=80),"A",IF(AND('[1]Ledger With Mark'!N31&gt;=70),"B+",IF(AND('[1]Ledger With Mark'!N31&gt;=60),"B",IF(AND('[1]Ledger With Mark'!N31&gt;=50),"C+",IF(AND('[1]Ledger With Mark'!N31&gt;=40),"C",IF(AND('[1]Ledger With Mark'!N31&gt;=30),"D+",IF(AND('[1]Ledger With Mark'!N31&gt;=20),"D",IF(AND('[1]Ledger With Mark'!N31&gt;=1),"E","N")))))))))</f>
        <v>B</v>
      </c>
      <c r="O29" s="13">
        <f t="shared" si="1"/>
        <v>2.8</v>
      </c>
      <c r="P29" s="7" t="str">
        <f>IF(AND('[1]Ledger With Mark'!P31&gt;=90),"A+",IF(AND('[1]Ledger With Mark'!P31&gt;=80),"A",IF(AND('[1]Ledger With Mark'!P31&gt;=70),"B+",IF(AND('[1]Ledger With Mark'!P31&gt;=60),"B",IF(AND('[1]Ledger With Mark'!P31&gt;=50),"C+",IF(AND('[1]Ledger With Mark'!P31&gt;=40),"C",IF(AND('[1]Ledger With Mark'!P31&gt;=30),"D+",IF(AND('[1]Ledger With Mark'!P31&gt;=20),"D",IF(AND('[1]Ledger With Mark'!P31&gt;=1),"E","N")))))))))</f>
        <v>C</v>
      </c>
      <c r="Q29" s="13">
        <f t="shared" si="2"/>
        <v>2</v>
      </c>
      <c r="R29" s="7" t="str">
        <f>IF(AND('[1]Ledger With Mark'!R31&gt;=67.5),"A+",IF(AND('[1]Ledger With Mark'!R31&gt;=60),"A",IF(AND('[1]Ledger With Mark'!R31&gt;=52.5),"B+",IF(AND('[1]Ledger With Mark'!R31&gt;=45),"B",IF(AND('[1]Ledger With Mark'!R31&gt;=37.5),"C+",IF(AND('[1]Ledger With Mark'!R31&gt;=30),"C",IF(AND('[1]Ledger With Mark'!R31&gt;=22.5),"D+",IF(AND('[1]Ledger With Mark'!R31&gt;=15),"D",IF(AND('[1]Ledger With Mark'!R31&gt;=1),"E","N")))))))))</f>
        <v>C</v>
      </c>
      <c r="S29" s="7" t="str">
        <f>IF(AND('[1]Ledger With Mark'!S31&gt;=22.5),"A+",IF(AND('[1]Ledger With Mark'!S31&gt;=20),"A",IF(AND('[1]Ledger With Mark'!S31&gt;=17.5),"B+",IF(AND('[1]Ledger With Mark'!S31&gt;=15),"B",IF(AND('[1]Ledger With Mark'!S31&gt;=12.5),"C+",IF(AND('[1]Ledger With Mark'!S31&gt;=10),"C",IF(AND('[1]Ledger With Mark'!S31&gt;=7.5),"D+",IF(AND('[1]Ledger With Mark'!S31&gt;=5),"D",IF(AND('[1]Ledger With Mark'!S31&gt;=1),"E","N")))))))))</f>
        <v>A</v>
      </c>
      <c r="T29" s="7" t="str">
        <f>IF(AND('[1]Ledger With Mark'!T31&gt;=90),"A+",IF(AND('[1]Ledger With Mark'!T31&gt;=80),"A",IF(AND('[1]Ledger With Mark'!T31&gt;=70),"B+",IF(AND('[1]Ledger With Mark'!T31&gt;=60),"B",IF(AND('[1]Ledger With Mark'!T31&gt;=50),"C+",IF(AND('[1]Ledger With Mark'!T31&gt;=40),"C",IF(AND('[1]Ledger With Mark'!T31&gt;=30),"D+",IF(AND('[1]Ledger With Mark'!T31&gt;=20),"D",IF(AND('[1]Ledger With Mark'!T31&gt;=1),"E","N")))))))))</f>
        <v>C+</v>
      </c>
      <c r="U29" s="13">
        <f t="shared" si="3"/>
        <v>2.4</v>
      </c>
      <c r="V29" s="7" t="str">
        <f>IF(AND('[1]Ledger With Mark'!V31&gt;=67.5),"A+",IF(AND('[1]Ledger With Mark'!V31&gt;=60),"A",IF(AND('[1]Ledger With Mark'!V31&gt;=52.5),"B+",IF(AND('[1]Ledger With Mark'!V31&gt;=45),"B",IF(AND('[1]Ledger With Mark'!V31&gt;=37.5),"C+",IF(AND('[1]Ledger With Mark'!V31&gt;=30),"C",IF(AND('[1]Ledger With Mark'!V31&gt;=22.5),"D+",IF(AND('[1]Ledger With Mark'!V31&gt;=15),"D",IF(AND('[1]Ledger With Mark'!V31&gt;=1),"E","N")))))))))</f>
        <v>C+</v>
      </c>
      <c r="W29" s="7" t="str">
        <f>IF(AND('[1]Ledger With Mark'!W31&gt;=22.5),"A+",IF(AND('[1]Ledger With Mark'!W31&gt;=20),"A",IF(AND('[1]Ledger With Mark'!W31&gt;=17.5),"B+",IF(AND('[1]Ledger With Mark'!W31&gt;=15),"B",IF(AND('[1]Ledger With Mark'!W31&gt;=12.5),"C+",IF(AND('[1]Ledger With Mark'!W31&gt;=10),"C",IF(AND('[1]Ledger With Mark'!W31&gt;=7.5),"D+",IF(AND('[1]Ledger With Mark'!W31&gt;=5),"D",IF(AND('[1]Ledger With Mark'!W31&gt;=1),"E","N")))))))))</f>
        <v>A</v>
      </c>
      <c r="X29" s="7" t="str">
        <f>IF(AND('[1]Ledger With Mark'!X31&gt;=90),"A+",IF(AND('[1]Ledger With Mark'!X31&gt;=80),"A",IF(AND('[1]Ledger With Mark'!X31&gt;=70),"B+",IF(AND('[1]Ledger With Mark'!X31&gt;=60),"B",IF(AND('[1]Ledger With Mark'!X31&gt;=50),"C+",IF(AND('[1]Ledger With Mark'!X31&gt;=40),"C",IF(AND('[1]Ledger With Mark'!X31&gt;=30),"D+",IF(AND('[1]Ledger With Mark'!X31&gt;=20),"D",IF(AND('[1]Ledger With Mark'!X31&gt;=1),"E","N")))))))))</f>
        <v>B</v>
      </c>
      <c r="Y29" s="13">
        <f t="shared" si="4"/>
        <v>2.8</v>
      </c>
      <c r="Z29" s="7" t="str">
        <f>IF(AND('[1]Ledger With Mark'!Z31&gt;=27),"A+",IF(AND('[1]Ledger With Mark'!Z31&gt;=24),"A",IF(AND('[1]Ledger With Mark'!Z31&gt;=21),"B+",IF(AND('[1]Ledger With Mark'!Z31&gt;=18),"B",IF(AND('[1]Ledger With Mark'!Z31&gt;=15),"C+",IF(AND('[1]Ledger With Mark'!Z31&gt;=12),"C",IF(AND('[1]Ledger With Mark'!Z31&gt;=9),"D+",IF(AND('[1]Ledger With Mark'!Z31&gt;=6),"D",IF(AND('[1]Ledger With Mark'!Z31&gt;=1),"E","N")))))))))</f>
        <v>B</v>
      </c>
      <c r="AA29" s="7" t="str">
        <f>IF(AND('[1]Ledger With Mark'!AA31&gt;=18),"A+",IF(AND('[1]Ledger With Mark'!AA31&gt;=16),"A",IF(AND('[1]Ledger With Mark'!AA31&gt;=14),"B+",IF(AND('[1]Ledger With Mark'!AA31&gt;=12),"B",IF(AND('[1]Ledger With Mark'!AA31&gt;=10),"C+",IF(AND('[1]Ledger With Mark'!AA31&gt;=8),"C",IF(AND('[1]Ledger With Mark'!AA31&gt;=6),"D+",IF(AND('[1]Ledger With Mark'!AA31&gt;=4),"D",IF(AND('[1]Ledger With Mark'!AA31&gt;=1),"E","N")))))))))</f>
        <v>B+</v>
      </c>
      <c r="AB29" s="7" t="str">
        <f>IF(AND('[1]Ledger With Mark'!AB31&gt;=45),"A+",IF(AND('[1]Ledger With Mark'!AB31&gt;=40),"A",IF(AND('[1]Ledger With Mark'!AB31&gt;=35),"B+",IF(AND('[1]Ledger With Mark'!AB31&gt;=30),"B",IF(AND('[1]Ledger With Mark'!AB31&gt;=25),"C+",IF(AND('[1]Ledger With Mark'!AB31&gt;=20),"C",IF(AND('[1]Ledger With Mark'!AB31&gt;=15),"D+",IF(AND('[1]Ledger With Mark'!AB31&gt;=10),"D",IF(AND('[1]Ledger With Mark'!AB31&gt;=1),"E","N")))))))))</f>
        <v>B</v>
      </c>
      <c r="AC29" s="13">
        <f t="shared" si="5"/>
        <v>1.4</v>
      </c>
      <c r="AD29" s="7" t="str">
        <f>IF(AND('[1]Ledger With Mark'!AD31&gt;=22.5),"A+",IF(AND('[1]Ledger With Mark'!AD31&gt;=20),"A",IF(AND('[1]Ledger With Mark'!AD31&gt;=17.5),"B+",IF(AND('[1]Ledger With Mark'!AD31&gt;=15),"B",IF(AND('[1]Ledger With Mark'!AD31&gt;=12.5),"C+",IF(AND('[1]Ledger With Mark'!AD31&gt;=10),"C",IF(AND('[1]Ledger With Mark'!AD31&gt;=7.5),"D+",IF(AND('[1]Ledger With Mark'!AD31&gt;=5),"D",IF(AND('[1]Ledger With Mark'!AD31&gt;=1),"E","N")))))))))</f>
        <v>C</v>
      </c>
      <c r="AE29" s="7" t="str">
        <f>IF(AND('[1]Ledger With Mark'!AE31&gt;=22.5),"A+",IF(AND('[1]Ledger With Mark'!AE31&gt;=20),"A",IF(AND('[1]Ledger With Mark'!AE31&gt;=17.5),"B+",IF(AND('[1]Ledger With Mark'!AE31&gt;=15),"B",IF(AND('[1]Ledger With Mark'!AE31&gt;=12.5),"C+",IF(AND('[1]Ledger With Mark'!AE31&gt;=10),"C",IF(AND('[1]Ledger With Mark'!AE31&gt;=7.5),"D+",IF(AND('[1]Ledger With Mark'!AE31&gt;=5),"D",IF(AND('[1]Ledger With Mark'!AE31&gt;=1),"E","N")))))))))</f>
        <v>A</v>
      </c>
      <c r="AF29" s="7" t="str">
        <f>IF(AND('[1]Ledger With Mark'!AF31&gt;=45),"A+",IF(AND('[1]Ledger With Mark'!AF31&gt;=40),"A",IF(AND('[1]Ledger With Mark'!AF31&gt;=35),"B+",IF(AND('[1]Ledger With Mark'!AF31&gt;=30),"B",IF(AND('[1]Ledger With Mark'!AF31&gt;=25),"C+",IF(AND('[1]Ledger With Mark'!AF31&gt;=20),"C",IF(AND('[1]Ledger With Mark'!AF31&gt;=15),"D+",IF(AND('[1]Ledger With Mark'!AF31&gt;=10),"D",IF(AND('[1]Ledger With Mark'!AF31&gt;=1),"E","N")))))))))</f>
        <v>B</v>
      </c>
      <c r="AG29" s="13">
        <f t="shared" si="6"/>
        <v>1.4</v>
      </c>
      <c r="AH29" s="7" t="str">
        <f>IF(AND('[1]Ledger With Mark'!AH31&gt;=45),"A+",IF(AND('[1]Ledger With Mark'!AH31&gt;=40),"A",IF(AND('[1]Ledger With Mark'!AH31&gt;=35),"B+",IF(AND('[1]Ledger With Mark'!AH31&gt;=30),"B",IF(AND('[1]Ledger With Mark'!AH31&gt;=25),"C+",IF(AND('[1]Ledger With Mark'!AH31&gt;=20),"C",IF(AND('[1]Ledger With Mark'!AH31&gt;=15),"D+",IF(AND('[1]Ledger With Mark'!AH31&gt;=10),"D",IF(AND('[1]Ledger With Mark'!AH31&gt;=1),"E","N")))))))))</f>
        <v>D+</v>
      </c>
      <c r="AI29" s="7" t="str">
        <f>IF(AND('[1]Ledger With Mark'!AI31&gt;=45),"A+",IF(AND('[1]Ledger With Mark'!AI31&gt;=40),"A",IF(AND('[1]Ledger With Mark'!AI31&gt;=35),"B+",IF(AND('[1]Ledger With Mark'!AI31&gt;=30),"B",IF(AND('[1]Ledger With Mark'!AI31&gt;=25),"C+",IF(AND('[1]Ledger With Mark'!AI31&gt;=20),"C",IF(AND('[1]Ledger With Mark'!AI31&gt;=15),"D+",IF(AND('[1]Ledger With Mark'!AI31&gt;=10),"D",IF(AND('[1]Ledger With Mark'!AI31&gt;=1),"E","N")))))))))</f>
        <v>A</v>
      </c>
      <c r="AJ29" s="7" t="str">
        <f>IF(AND('[1]Ledger With Mark'!AJ31&gt;=90),"A+",IF(AND('[1]Ledger With Mark'!AJ31&gt;=80),"A",IF(AND('[1]Ledger With Mark'!AJ31&gt;=70),"B+",IF(AND('[1]Ledger With Mark'!AJ31&gt;=60),"B",IF(AND('[1]Ledger With Mark'!AJ31&gt;=50),"C+",IF(AND('[1]Ledger With Mark'!AJ31&gt;=40),"C",IF(AND('[1]Ledger With Mark'!AJ31&gt;=30),"D+",IF(AND('[1]Ledger With Mark'!AJ31&gt;=20),"D",IF(AND('[1]Ledger With Mark'!AJ31&gt;=1),"E","N")))))))))</f>
        <v>B</v>
      </c>
      <c r="AK29" s="13">
        <f t="shared" si="7"/>
        <v>2.8</v>
      </c>
      <c r="AL29" s="7" t="str">
        <f>IF(AND('[1]Ledger With Mark'!AL31&gt;=45),"A+",IF(AND('[1]Ledger With Mark'!AL31&gt;=40),"A",IF(AND('[1]Ledger With Mark'!AL31&gt;=35),"B+",IF(AND('[1]Ledger With Mark'!AL31&gt;=30),"B",IF(AND('[1]Ledger With Mark'!AL31&gt;=25),"C+",IF(AND('[1]Ledger With Mark'!AL31&gt;=20),"C",IF(AND('[1]Ledger With Mark'!AL31&gt;=15),"D+",IF(AND('[1]Ledger With Mark'!AL31&gt;=10),"D",IF(AND('[1]Ledger With Mark'!AL31&gt;=1),"E","N")))))))))</f>
        <v>C</v>
      </c>
      <c r="AM29" s="7" t="str">
        <f>IF(AND('[1]Ledger With Mark'!AM31&gt;=45),"A+",IF(AND('[1]Ledger With Mark'!AM31&gt;=40),"A",IF(AND('[1]Ledger With Mark'!AM31&gt;=35),"B+",IF(AND('[1]Ledger With Mark'!AM31&gt;=30),"B",IF(AND('[1]Ledger With Mark'!AM31&gt;=25),"C+",IF(AND('[1]Ledger With Mark'!AM31&gt;=20),"C",IF(AND('[1]Ledger With Mark'!AM31&gt;=15),"D+",IF(AND('[1]Ledger With Mark'!AM31&gt;=10),"D",IF(AND('[1]Ledger With Mark'!AM31&gt;=1),"E","N")))))))))</f>
        <v>A</v>
      </c>
      <c r="AN29" s="7" t="str">
        <f>IF(AND('[1]Ledger With Mark'!AN31&gt;=90),"A+",IF(AND('[1]Ledger With Mark'!AN31&gt;=80),"A",IF(AND('[1]Ledger With Mark'!AN31&gt;=70),"B+",IF(AND('[1]Ledger With Mark'!AN31&gt;=60),"B",IF(AND('[1]Ledger With Mark'!AN31&gt;=50),"C+",IF(AND('[1]Ledger With Mark'!AN31&gt;=40),"C",IF(AND('[1]Ledger With Mark'!AN31&gt;=30),"D+",IF(AND('[1]Ledger With Mark'!AN31&gt;=20),"D",IF(AND('[1]Ledger With Mark'!AN31&gt;=1),"E","N")))))))))</f>
        <v>B</v>
      </c>
      <c r="AO29" s="13">
        <f t="shared" si="8"/>
        <v>2.8</v>
      </c>
      <c r="AP29" s="14">
        <f t="shared" si="9"/>
        <v>2.6</v>
      </c>
      <c r="AQ29" s="7"/>
      <c r="AR29" s="15" t="s">
        <v>36</v>
      </c>
      <c r="BB29" s="17">
        <v>28</v>
      </c>
    </row>
    <row r="30" spans="1:54" ht="15">
      <c r="A30" s="7">
        <f>'[1]Ledger With Mark'!A32</f>
        <v>29</v>
      </c>
      <c r="B30" s="8">
        <f>'[1]Ledger With Mark'!B32</f>
        <v>752029</v>
      </c>
      <c r="C30" s="9" t="s">
        <v>40</v>
      </c>
      <c r="D30" s="10">
        <v>58870</v>
      </c>
      <c r="E30" s="11" t="s">
        <v>41</v>
      </c>
      <c r="F30" s="11" t="s">
        <v>42</v>
      </c>
      <c r="G30" s="19" t="s">
        <v>35</v>
      </c>
      <c r="H30" s="7" t="str">
        <f>IF(AND('[1]Ledger With Mark'!H32&gt;=67.5),"A+",IF(AND('[1]Ledger With Mark'!H32&gt;=60),"A",IF(AND('[1]Ledger With Mark'!H32&gt;=52.5),"B+",IF(AND('[1]Ledger With Mark'!H32&gt;=45),"B",IF(AND('[1]Ledger With Mark'!H32&gt;=37.5),"C+",IF(AND('[1]Ledger With Mark'!H32&gt;=30),"C",IF(AND('[1]Ledger With Mark'!H32&gt;=22.5),"D+",IF(AND('[1]Ledger With Mark'!H32&gt;=15),"D",IF(AND('[1]Ledger With Mark'!H32&gt;=1),"E","N")))))))))</f>
        <v>C+</v>
      </c>
      <c r="I30" s="7" t="str">
        <f>IF(AND('[1]Ledger With Mark'!I32&gt;=22.5),"A+",IF(AND('[1]Ledger With Mark'!I32&gt;=20),"A",IF(AND('[1]Ledger With Mark'!I32&gt;=17.5),"B+",IF(AND('[1]Ledger With Mark'!I32&gt;=15),"B",IF(AND('[1]Ledger With Mark'!I32&gt;=12.5),"C+",IF(AND('[1]Ledger With Mark'!I32&gt;=10),"C",IF(AND('[1]Ledger With Mark'!I32&gt;=7.5),"D+",IF(AND('[1]Ledger With Mark'!I32&gt;=5),"D",IF(AND('[1]Ledger With Mark'!I32&gt;=1),"E","N")))))))))</f>
        <v>A</v>
      </c>
      <c r="J30" s="7" t="str">
        <f>IF(AND('[1]Ledger With Mark'!J32&gt;=90),"A+",IF(AND('[1]Ledger With Mark'!J32&gt;=80),"A",IF(AND('[1]Ledger With Mark'!J32&gt;=70),"B+",IF(AND('[1]Ledger With Mark'!J32&gt;=60),"B",IF(AND('[1]Ledger With Mark'!J32&gt;=50),"C+",IF(AND('[1]Ledger With Mark'!J32&gt;=40),"C",IF(AND('[1]Ledger With Mark'!J32&gt;=30),"D+",IF(AND('[1]Ledger With Mark'!J32&gt;=20),"D",IF(AND('[1]Ledger With Mark'!J32&gt;=1),"E","N")))))))))</f>
        <v>B</v>
      </c>
      <c r="K30" s="13">
        <f t="shared" si="0"/>
        <v>2.8</v>
      </c>
      <c r="L30" s="7" t="str">
        <f>IF(AND('[1]Ledger With Mark'!L32&gt;=67.5),"A+",IF(AND('[1]Ledger With Mark'!L32&gt;=60),"A",IF(AND('[1]Ledger With Mark'!L32&gt;=52.5),"B+",IF(AND('[1]Ledger With Mark'!L32&gt;=45),"B",IF(AND('[1]Ledger With Mark'!L32&gt;=37.5),"C+",IF(AND('[1]Ledger With Mark'!L32&gt;=30),"C",IF(AND('[1]Ledger With Mark'!L32&gt;=22.5),"D+",IF(AND('[1]Ledger With Mark'!L32&gt;=15),"D",IF(AND('[1]Ledger With Mark'!L32&gt;=1),"E","N")))))))))</f>
        <v>C</v>
      </c>
      <c r="M30" s="7" t="str">
        <f>IF(AND('[1]Ledger With Mark'!M32&gt;=22.5),"A+",IF(AND('[1]Ledger With Mark'!M32&gt;=20),"A",IF(AND('[1]Ledger With Mark'!M32&gt;=17.5),"B+",IF(AND('[1]Ledger With Mark'!M32&gt;=15),"B",IF(AND('[1]Ledger With Mark'!M32&gt;=12.5),"C+",IF(AND('[1]Ledger With Mark'!M32&gt;=10),"C",IF(AND('[1]Ledger With Mark'!M32&gt;=7.5),"D+",IF(AND('[1]Ledger With Mark'!M32&gt;=5),"D",IF(AND('[1]Ledger With Mark'!M32&gt;=1),"E","N")))))))))</f>
        <v>A+</v>
      </c>
      <c r="N30" s="7" t="str">
        <f>IF(AND('[1]Ledger With Mark'!N32&gt;=90),"A+",IF(AND('[1]Ledger With Mark'!N32&gt;=80),"A",IF(AND('[1]Ledger With Mark'!N32&gt;=70),"B+",IF(AND('[1]Ledger With Mark'!N32&gt;=60),"B",IF(AND('[1]Ledger With Mark'!N32&gt;=50),"C+",IF(AND('[1]Ledger With Mark'!N32&gt;=40),"C",IF(AND('[1]Ledger With Mark'!N32&gt;=30),"D+",IF(AND('[1]Ledger With Mark'!N32&gt;=20),"D",IF(AND('[1]Ledger With Mark'!N32&gt;=1),"E","N")))))))))</f>
        <v>C+</v>
      </c>
      <c r="O30" s="13">
        <f t="shared" si="1"/>
        <v>2.4</v>
      </c>
      <c r="P30" s="7" t="str">
        <f>IF(AND('[1]Ledger With Mark'!P32&gt;=90),"A+",IF(AND('[1]Ledger With Mark'!P32&gt;=80),"A",IF(AND('[1]Ledger With Mark'!P32&gt;=70),"B+",IF(AND('[1]Ledger With Mark'!P32&gt;=60),"B",IF(AND('[1]Ledger With Mark'!P32&gt;=50),"C+",IF(AND('[1]Ledger With Mark'!P32&gt;=40),"C",IF(AND('[1]Ledger With Mark'!P32&gt;=30),"D+",IF(AND('[1]Ledger With Mark'!P32&gt;=20),"D",IF(AND('[1]Ledger With Mark'!P32&gt;=1),"E","N")))))))))</f>
        <v>C</v>
      </c>
      <c r="Q30" s="13">
        <f t="shared" si="2"/>
        <v>2</v>
      </c>
      <c r="R30" s="7" t="str">
        <f>IF(AND('[1]Ledger With Mark'!R32&gt;=67.5),"A+",IF(AND('[1]Ledger With Mark'!R32&gt;=60),"A",IF(AND('[1]Ledger With Mark'!R32&gt;=52.5),"B+",IF(AND('[1]Ledger With Mark'!R32&gt;=45),"B",IF(AND('[1]Ledger With Mark'!R32&gt;=37.5),"C+",IF(AND('[1]Ledger With Mark'!R32&gt;=30),"C",IF(AND('[1]Ledger With Mark'!R32&gt;=22.5),"D+",IF(AND('[1]Ledger With Mark'!R32&gt;=15),"D",IF(AND('[1]Ledger With Mark'!R32&gt;=1),"E","N")))))))))</f>
        <v>C</v>
      </c>
      <c r="S30" s="7" t="str">
        <f>IF(AND('[1]Ledger With Mark'!S32&gt;=22.5),"A+",IF(AND('[1]Ledger With Mark'!S32&gt;=20),"A",IF(AND('[1]Ledger With Mark'!S32&gt;=17.5),"B+",IF(AND('[1]Ledger With Mark'!S32&gt;=15),"B",IF(AND('[1]Ledger With Mark'!S32&gt;=12.5),"C+",IF(AND('[1]Ledger With Mark'!S32&gt;=10),"C",IF(AND('[1]Ledger With Mark'!S32&gt;=7.5),"D+",IF(AND('[1]Ledger With Mark'!S32&gt;=5),"D",IF(AND('[1]Ledger With Mark'!S32&gt;=1),"E","N")))))))))</f>
        <v>A</v>
      </c>
      <c r="T30" s="7" t="str">
        <f>IF(AND('[1]Ledger With Mark'!T32&gt;=90),"A+",IF(AND('[1]Ledger With Mark'!T32&gt;=80),"A",IF(AND('[1]Ledger With Mark'!T32&gt;=70),"B+",IF(AND('[1]Ledger With Mark'!T32&gt;=60),"B",IF(AND('[1]Ledger With Mark'!T32&gt;=50),"C+",IF(AND('[1]Ledger With Mark'!T32&gt;=40),"C",IF(AND('[1]Ledger With Mark'!T32&gt;=30),"D+",IF(AND('[1]Ledger With Mark'!T32&gt;=20),"D",IF(AND('[1]Ledger With Mark'!T32&gt;=1),"E","N")))))))))</f>
        <v>C+</v>
      </c>
      <c r="U30" s="13">
        <f t="shared" si="3"/>
        <v>2.4</v>
      </c>
      <c r="V30" s="7" t="str">
        <f>IF(AND('[1]Ledger With Mark'!V32&gt;=67.5),"A+",IF(AND('[1]Ledger With Mark'!V32&gt;=60),"A",IF(AND('[1]Ledger With Mark'!V32&gt;=52.5),"B+",IF(AND('[1]Ledger With Mark'!V32&gt;=45),"B",IF(AND('[1]Ledger With Mark'!V32&gt;=37.5),"C+",IF(AND('[1]Ledger With Mark'!V32&gt;=30),"C",IF(AND('[1]Ledger With Mark'!V32&gt;=22.5),"D+",IF(AND('[1]Ledger With Mark'!V32&gt;=15),"D",IF(AND('[1]Ledger With Mark'!V32&gt;=1),"E","N")))))))))</f>
        <v>C+</v>
      </c>
      <c r="W30" s="7" t="str">
        <f>IF(AND('[1]Ledger With Mark'!W32&gt;=22.5),"A+",IF(AND('[1]Ledger With Mark'!W32&gt;=20),"A",IF(AND('[1]Ledger With Mark'!W32&gt;=17.5),"B+",IF(AND('[1]Ledger With Mark'!W32&gt;=15),"B",IF(AND('[1]Ledger With Mark'!W32&gt;=12.5),"C+",IF(AND('[1]Ledger With Mark'!W32&gt;=10),"C",IF(AND('[1]Ledger With Mark'!W32&gt;=7.5),"D+",IF(AND('[1]Ledger With Mark'!W32&gt;=5),"D",IF(AND('[1]Ledger With Mark'!W32&gt;=1),"E","N")))))))))</f>
        <v>A</v>
      </c>
      <c r="X30" s="7" t="str">
        <f>IF(AND('[1]Ledger With Mark'!X32&gt;=90),"A+",IF(AND('[1]Ledger With Mark'!X32&gt;=80),"A",IF(AND('[1]Ledger With Mark'!X32&gt;=70),"B+",IF(AND('[1]Ledger With Mark'!X32&gt;=60),"B",IF(AND('[1]Ledger With Mark'!X32&gt;=50),"C+",IF(AND('[1]Ledger With Mark'!X32&gt;=40),"C",IF(AND('[1]Ledger With Mark'!X32&gt;=30),"D+",IF(AND('[1]Ledger With Mark'!X32&gt;=20),"D",IF(AND('[1]Ledger With Mark'!X32&gt;=1),"E","N")))))))))</f>
        <v>B</v>
      </c>
      <c r="Y30" s="13">
        <f t="shared" si="4"/>
        <v>2.8</v>
      </c>
      <c r="Z30" s="7" t="str">
        <f>IF(AND('[1]Ledger With Mark'!Z32&gt;=27),"A+",IF(AND('[1]Ledger With Mark'!Z32&gt;=24),"A",IF(AND('[1]Ledger With Mark'!Z32&gt;=21),"B+",IF(AND('[1]Ledger With Mark'!Z32&gt;=18),"B",IF(AND('[1]Ledger With Mark'!Z32&gt;=15),"C+",IF(AND('[1]Ledger With Mark'!Z32&gt;=12),"C",IF(AND('[1]Ledger With Mark'!Z32&gt;=9),"D+",IF(AND('[1]Ledger With Mark'!Z32&gt;=6),"D",IF(AND('[1]Ledger With Mark'!Z32&gt;=1),"E","N")))))))))</f>
        <v>C</v>
      </c>
      <c r="AA30" s="7" t="str">
        <f>IF(AND('[1]Ledger With Mark'!AA32&gt;=18),"A+",IF(AND('[1]Ledger With Mark'!AA32&gt;=16),"A",IF(AND('[1]Ledger With Mark'!AA32&gt;=14),"B+",IF(AND('[1]Ledger With Mark'!AA32&gt;=12),"B",IF(AND('[1]Ledger With Mark'!AA32&gt;=10),"C+",IF(AND('[1]Ledger With Mark'!AA32&gt;=8),"C",IF(AND('[1]Ledger With Mark'!AA32&gt;=6),"D+",IF(AND('[1]Ledger With Mark'!AA32&gt;=4),"D",IF(AND('[1]Ledger With Mark'!AA32&gt;=1),"E","N")))))))))</f>
        <v>B</v>
      </c>
      <c r="AB30" s="7" t="str">
        <f>IF(AND('[1]Ledger With Mark'!AB32&gt;=45),"A+",IF(AND('[1]Ledger With Mark'!AB32&gt;=40),"A",IF(AND('[1]Ledger With Mark'!AB32&gt;=35),"B+",IF(AND('[1]Ledger With Mark'!AB32&gt;=30),"B",IF(AND('[1]Ledger With Mark'!AB32&gt;=25),"C+",IF(AND('[1]Ledger With Mark'!AB32&gt;=20),"C",IF(AND('[1]Ledger With Mark'!AB32&gt;=15),"D+",IF(AND('[1]Ledger With Mark'!AB32&gt;=10),"D",IF(AND('[1]Ledger With Mark'!AB32&gt;=1),"E","N")))))))))</f>
        <v>C+</v>
      </c>
      <c r="AC30" s="13">
        <f t="shared" si="5"/>
        <v>1.2</v>
      </c>
      <c r="AD30" s="7" t="str">
        <f>IF(AND('[1]Ledger With Mark'!AD32&gt;=22.5),"A+",IF(AND('[1]Ledger With Mark'!AD32&gt;=20),"A",IF(AND('[1]Ledger With Mark'!AD32&gt;=17.5),"B+",IF(AND('[1]Ledger With Mark'!AD32&gt;=15),"B",IF(AND('[1]Ledger With Mark'!AD32&gt;=12.5),"C+",IF(AND('[1]Ledger With Mark'!AD32&gt;=10),"C",IF(AND('[1]Ledger With Mark'!AD32&gt;=7.5),"D+",IF(AND('[1]Ledger With Mark'!AD32&gt;=5),"D",IF(AND('[1]Ledger With Mark'!AD32&gt;=1),"E","N")))))))))</f>
        <v>C</v>
      </c>
      <c r="AE30" s="7" t="str">
        <f>IF(AND('[1]Ledger With Mark'!AE32&gt;=22.5),"A+",IF(AND('[1]Ledger With Mark'!AE32&gt;=20),"A",IF(AND('[1]Ledger With Mark'!AE32&gt;=17.5),"B+",IF(AND('[1]Ledger With Mark'!AE32&gt;=15),"B",IF(AND('[1]Ledger With Mark'!AE32&gt;=12.5),"C+",IF(AND('[1]Ledger With Mark'!AE32&gt;=10),"C",IF(AND('[1]Ledger With Mark'!AE32&gt;=7.5),"D+",IF(AND('[1]Ledger With Mark'!AE32&gt;=5),"D",IF(AND('[1]Ledger With Mark'!AE32&gt;=1),"E","N")))))))))</f>
        <v>A+</v>
      </c>
      <c r="AF30" s="7" t="str">
        <f>IF(AND('[1]Ledger With Mark'!AF32&gt;=45),"A+",IF(AND('[1]Ledger With Mark'!AF32&gt;=40),"A",IF(AND('[1]Ledger With Mark'!AF32&gt;=35),"B+",IF(AND('[1]Ledger With Mark'!AF32&gt;=30),"B",IF(AND('[1]Ledger With Mark'!AF32&gt;=25),"C+",IF(AND('[1]Ledger With Mark'!AF32&gt;=20),"C",IF(AND('[1]Ledger With Mark'!AF32&gt;=15),"D+",IF(AND('[1]Ledger With Mark'!AF32&gt;=10),"D",IF(AND('[1]Ledger With Mark'!AF32&gt;=1),"E","N")))))))))</f>
        <v>B</v>
      </c>
      <c r="AG30" s="13">
        <f t="shared" si="6"/>
        <v>1.4</v>
      </c>
      <c r="AH30" s="7" t="str">
        <f>IF(AND('[1]Ledger With Mark'!AH32&gt;=45),"A+",IF(AND('[1]Ledger With Mark'!AH32&gt;=40),"A",IF(AND('[1]Ledger With Mark'!AH32&gt;=35),"B+",IF(AND('[1]Ledger With Mark'!AH32&gt;=30),"B",IF(AND('[1]Ledger With Mark'!AH32&gt;=25),"C+",IF(AND('[1]Ledger With Mark'!AH32&gt;=20),"C",IF(AND('[1]Ledger With Mark'!AH32&gt;=15),"D+",IF(AND('[1]Ledger With Mark'!AH32&gt;=10),"D",IF(AND('[1]Ledger With Mark'!AH32&gt;=1),"E","N")))))))))</f>
        <v>C</v>
      </c>
      <c r="AI30" s="7" t="str">
        <f>IF(AND('[1]Ledger With Mark'!AI32&gt;=45),"A+",IF(AND('[1]Ledger With Mark'!AI32&gt;=40),"A",IF(AND('[1]Ledger With Mark'!AI32&gt;=35),"B+",IF(AND('[1]Ledger With Mark'!AI32&gt;=30),"B",IF(AND('[1]Ledger With Mark'!AI32&gt;=25),"C+",IF(AND('[1]Ledger With Mark'!AI32&gt;=20),"C",IF(AND('[1]Ledger With Mark'!AI32&gt;=15),"D+",IF(AND('[1]Ledger With Mark'!AI32&gt;=10),"D",IF(AND('[1]Ledger With Mark'!AI32&gt;=1),"E","N")))))))))</f>
        <v>A+</v>
      </c>
      <c r="AJ30" s="7" t="str">
        <f>IF(AND('[1]Ledger With Mark'!AJ32&gt;=90),"A+",IF(AND('[1]Ledger With Mark'!AJ32&gt;=80),"A",IF(AND('[1]Ledger With Mark'!AJ32&gt;=70),"B+",IF(AND('[1]Ledger With Mark'!AJ32&gt;=60),"B",IF(AND('[1]Ledger With Mark'!AJ32&gt;=50),"C+",IF(AND('[1]Ledger With Mark'!AJ32&gt;=40),"C",IF(AND('[1]Ledger With Mark'!AJ32&gt;=30),"D+",IF(AND('[1]Ledger With Mark'!AJ32&gt;=20),"D",IF(AND('[1]Ledger With Mark'!AJ32&gt;=1),"E","N")))))))))</f>
        <v>B</v>
      </c>
      <c r="AK30" s="13">
        <f t="shared" si="7"/>
        <v>2.8</v>
      </c>
      <c r="AL30" s="7" t="str">
        <f>IF(AND('[1]Ledger With Mark'!AL32&gt;=45),"A+",IF(AND('[1]Ledger With Mark'!AL32&gt;=40),"A",IF(AND('[1]Ledger With Mark'!AL32&gt;=35),"B+",IF(AND('[1]Ledger With Mark'!AL32&gt;=30),"B",IF(AND('[1]Ledger With Mark'!AL32&gt;=25),"C+",IF(AND('[1]Ledger With Mark'!AL32&gt;=20),"C",IF(AND('[1]Ledger With Mark'!AL32&gt;=15),"D+",IF(AND('[1]Ledger With Mark'!AL32&gt;=10),"D",IF(AND('[1]Ledger With Mark'!AL32&gt;=1),"E","N")))))))))</f>
        <v>C</v>
      </c>
      <c r="AM30" s="7" t="str">
        <f>IF(AND('[1]Ledger With Mark'!AM32&gt;=45),"A+",IF(AND('[1]Ledger With Mark'!AM32&gt;=40),"A",IF(AND('[1]Ledger With Mark'!AM32&gt;=35),"B+",IF(AND('[1]Ledger With Mark'!AM32&gt;=30),"B",IF(AND('[1]Ledger With Mark'!AM32&gt;=25),"C+",IF(AND('[1]Ledger With Mark'!AM32&gt;=20),"C",IF(AND('[1]Ledger With Mark'!AM32&gt;=15),"D+",IF(AND('[1]Ledger With Mark'!AM32&gt;=10),"D",IF(AND('[1]Ledger With Mark'!AM32&gt;=1),"E","N")))))))))</f>
        <v>A</v>
      </c>
      <c r="AN30" s="7" t="str">
        <f>IF(AND('[1]Ledger With Mark'!AN32&gt;=90),"A+",IF(AND('[1]Ledger With Mark'!AN32&gt;=80),"A",IF(AND('[1]Ledger With Mark'!AN32&gt;=70),"B+",IF(AND('[1]Ledger With Mark'!AN32&gt;=60),"B",IF(AND('[1]Ledger With Mark'!AN32&gt;=50),"C+",IF(AND('[1]Ledger With Mark'!AN32&gt;=40),"C",IF(AND('[1]Ledger With Mark'!AN32&gt;=30),"D+",IF(AND('[1]Ledger With Mark'!AN32&gt;=20),"D",IF(AND('[1]Ledger With Mark'!AN32&gt;=1),"E","N")))))))))</f>
        <v>B</v>
      </c>
      <c r="AO30" s="13">
        <f t="shared" si="8"/>
        <v>2.8</v>
      </c>
      <c r="AP30" s="14">
        <f t="shared" si="9"/>
        <v>2.5749999999999997</v>
      </c>
      <c r="AQ30" s="7"/>
      <c r="AR30" s="15" t="s">
        <v>36</v>
      </c>
      <c r="BB30" s="17">
        <v>29</v>
      </c>
    </row>
    <row r="31" spans="1:54" ht="15">
      <c r="A31" s="7">
        <f>'[1]Ledger With Mark'!A33</f>
        <v>30</v>
      </c>
      <c r="B31" s="8">
        <f>'[1]Ledger With Mark'!B33</f>
        <v>752030</v>
      </c>
      <c r="C31" s="9" t="s">
        <v>43</v>
      </c>
      <c r="D31" s="10">
        <v>59862</v>
      </c>
      <c r="E31" s="11" t="s">
        <v>44</v>
      </c>
      <c r="F31" s="11" t="s">
        <v>45</v>
      </c>
      <c r="G31" s="19" t="s">
        <v>46</v>
      </c>
      <c r="H31" s="7" t="str">
        <f>IF(AND('[1]Ledger With Mark'!H33&gt;=67.5),"A+",IF(AND('[1]Ledger With Mark'!H33&gt;=60),"A",IF(AND('[1]Ledger With Mark'!H33&gt;=52.5),"B+",IF(AND('[1]Ledger With Mark'!H33&gt;=45),"B",IF(AND('[1]Ledger With Mark'!H33&gt;=37.5),"C+",IF(AND('[1]Ledger With Mark'!H33&gt;=30),"C",IF(AND('[1]Ledger With Mark'!H33&gt;=22.5),"D+",IF(AND('[1]Ledger With Mark'!H33&gt;=15),"D",IF(AND('[1]Ledger With Mark'!H33&gt;=1),"E","N")))))))))</f>
        <v>B</v>
      </c>
      <c r="I31" s="7" t="str">
        <f>IF(AND('[1]Ledger With Mark'!I33&gt;=22.5),"A+",IF(AND('[1]Ledger With Mark'!I33&gt;=20),"A",IF(AND('[1]Ledger With Mark'!I33&gt;=17.5),"B+",IF(AND('[1]Ledger With Mark'!I33&gt;=15),"B",IF(AND('[1]Ledger With Mark'!I33&gt;=12.5),"C+",IF(AND('[1]Ledger With Mark'!I33&gt;=10),"C",IF(AND('[1]Ledger With Mark'!I33&gt;=7.5),"D+",IF(AND('[1]Ledger With Mark'!I33&gt;=5),"D",IF(AND('[1]Ledger With Mark'!I33&gt;=1),"E","N")))))))))</f>
        <v>A+</v>
      </c>
      <c r="J31" s="7" t="str">
        <f>IF(AND('[1]Ledger With Mark'!J33&gt;=90),"A+",IF(AND('[1]Ledger With Mark'!J33&gt;=80),"A",IF(AND('[1]Ledger With Mark'!J33&gt;=70),"B+",IF(AND('[1]Ledger With Mark'!J33&gt;=60),"B",IF(AND('[1]Ledger With Mark'!J33&gt;=50),"C+",IF(AND('[1]Ledger With Mark'!J33&gt;=40),"C",IF(AND('[1]Ledger With Mark'!J33&gt;=30),"D+",IF(AND('[1]Ledger With Mark'!J33&gt;=20),"D",IF(AND('[1]Ledger With Mark'!J33&gt;=1),"E","N")))))))))</f>
        <v>B</v>
      </c>
      <c r="K31" s="13">
        <f t="shared" si="0"/>
        <v>2.8</v>
      </c>
      <c r="L31" s="7" t="str">
        <f>IF(AND('[1]Ledger With Mark'!L33&gt;=67.5),"A+",IF(AND('[1]Ledger With Mark'!L33&gt;=60),"A",IF(AND('[1]Ledger With Mark'!L33&gt;=52.5),"B+",IF(AND('[1]Ledger With Mark'!L33&gt;=45),"B",IF(AND('[1]Ledger With Mark'!L33&gt;=37.5),"C+",IF(AND('[1]Ledger With Mark'!L33&gt;=30),"C",IF(AND('[1]Ledger With Mark'!L33&gt;=22.5),"D+",IF(AND('[1]Ledger With Mark'!L33&gt;=15),"D",IF(AND('[1]Ledger With Mark'!L33&gt;=1),"E","N")))))))))</f>
        <v>A</v>
      </c>
      <c r="M31" s="7" t="str">
        <f>IF(AND('[1]Ledger With Mark'!M33&gt;=22.5),"A+",IF(AND('[1]Ledger With Mark'!M33&gt;=20),"A",IF(AND('[1]Ledger With Mark'!M33&gt;=17.5),"B+",IF(AND('[1]Ledger With Mark'!M33&gt;=15),"B",IF(AND('[1]Ledger With Mark'!M33&gt;=12.5),"C+",IF(AND('[1]Ledger With Mark'!M33&gt;=10),"C",IF(AND('[1]Ledger With Mark'!M33&gt;=7.5),"D+",IF(AND('[1]Ledger With Mark'!M33&gt;=5),"D",IF(AND('[1]Ledger With Mark'!M33&gt;=1),"E","N")))))))))</f>
        <v>A+</v>
      </c>
      <c r="N31" s="7" t="str">
        <f>IF(AND('[1]Ledger With Mark'!N33&gt;=90),"A+",IF(AND('[1]Ledger With Mark'!N33&gt;=80),"A",IF(AND('[1]Ledger With Mark'!N33&gt;=70),"B+",IF(AND('[1]Ledger With Mark'!N33&gt;=60),"B",IF(AND('[1]Ledger With Mark'!N33&gt;=50),"C+",IF(AND('[1]Ledger With Mark'!N33&gt;=40),"C",IF(AND('[1]Ledger With Mark'!N33&gt;=30),"D+",IF(AND('[1]Ledger With Mark'!N33&gt;=20),"D",IF(AND('[1]Ledger With Mark'!N33&gt;=1),"E","N")))))))))</f>
        <v>A</v>
      </c>
      <c r="O31" s="13">
        <f t="shared" si="1"/>
        <v>3.6</v>
      </c>
      <c r="P31" s="7" t="str">
        <f>IF(AND('[1]Ledger With Mark'!P33&gt;=90),"A+",IF(AND('[1]Ledger With Mark'!P33&gt;=80),"A",IF(AND('[1]Ledger With Mark'!P33&gt;=70),"B+",IF(AND('[1]Ledger With Mark'!P33&gt;=60),"B",IF(AND('[1]Ledger With Mark'!P33&gt;=50),"C+",IF(AND('[1]Ledger With Mark'!P33&gt;=40),"C",IF(AND('[1]Ledger With Mark'!P33&gt;=30),"D+",IF(AND('[1]Ledger With Mark'!P33&gt;=20),"D",IF(AND('[1]Ledger With Mark'!P33&gt;=1),"E","N")))))))))</f>
        <v>C+</v>
      </c>
      <c r="Q31" s="13">
        <f t="shared" si="2"/>
        <v>2.4</v>
      </c>
      <c r="R31" s="7" t="str">
        <f>IF(AND('[1]Ledger With Mark'!R33&gt;=67.5),"A+",IF(AND('[1]Ledger With Mark'!R33&gt;=60),"A",IF(AND('[1]Ledger With Mark'!R33&gt;=52.5),"B+",IF(AND('[1]Ledger With Mark'!R33&gt;=45),"B",IF(AND('[1]Ledger With Mark'!R33&gt;=37.5),"C+",IF(AND('[1]Ledger With Mark'!R33&gt;=30),"C",IF(AND('[1]Ledger With Mark'!R33&gt;=22.5),"D+",IF(AND('[1]Ledger With Mark'!R33&gt;=15),"D",IF(AND('[1]Ledger With Mark'!R33&gt;=1),"E","N")))))))))</f>
        <v>C+</v>
      </c>
      <c r="S31" s="7" t="str">
        <f>IF(AND('[1]Ledger With Mark'!S33&gt;=22.5),"A+",IF(AND('[1]Ledger With Mark'!S33&gt;=20),"A",IF(AND('[1]Ledger With Mark'!S33&gt;=17.5),"B+",IF(AND('[1]Ledger With Mark'!S33&gt;=15),"B",IF(AND('[1]Ledger With Mark'!S33&gt;=12.5),"C+",IF(AND('[1]Ledger With Mark'!S33&gt;=10),"C",IF(AND('[1]Ledger With Mark'!S33&gt;=7.5),"D+",IF(AND('[1]Ledger With Mark'!S33&gt;=5),"D",IF(AND('[1]Ledger With Mark'!S33&gt;=1),"E","N")))))))))</f>
        <v>A</v>
      </c>
      <c r="T31" s="7" t="str">
        <f>IF(AND('[1]Ledger With Mark'!T33&gt;=90),"A+",IF(AND('[1]Ledger With Mark'!T33&gt;=80),"A",IF(AND('[1]Ledger With Mark'!T33&gt;=70),"B+",IF(AND('[1]Ledger With Mark'!T33&gt;=60),"B",IF(AND('[1]Ledger With Mark'!T33&gt;=50),"C+",IF(AND('[1]Ledger With Mark'!T33&gt;=40),"C",IF(AND('[1]Ledger With Mark'!T33&gt;=30),"D+",IF(AND('[1]Ledger With Mark'!T33&gt;=20),"D",IF(AND('[1]Ledger With Mark'!T33&gt;=1),"E","N")))))))))</f>
        <v>B</v>
      </c>
      <c r="U31" s="13">
        <f t="shared" si="3"/>
        <v>2.8</v>
      </c>
      <c r="V31" s="7" t="str">
        <f>IF(AND('[1]Ledger With Mark'!V33&gt;=67.5),"A+",IF(AND('[1]Ledger With Mark'!V33&gt;=60),"A",IF(AND('[1]Ledger With Mark'!V33&gt;=52.5),"B+",IF(AND('[1]Ledger With Mark'!V33&gt;=45),"B",IF(AND('[1]Ledger With Mark'!V33&gt;=37.5),"C+",IF(AND('[1]Ledger With Mark'!V33&gt;=30),"C",IF(AND('[1]Ledger With Mark'!V33&gt;=22.5),"D+",IF(AND('[1]Ledger With Mark'!V33&gt;=15),"D",IF(AND('[1]Ledger With Mark'!V33&gt;=1),"E","N")))))))))</f>
        <v>B</v>
      </c>
      <c r="W31" s="7" t="str">
        <f>IF(AND('[1]Ledger With Mark'!W33&gt;=22.5),"A+",IF(AND('[1]Ledger With Mark'!W33&gt;=20),"A",IF(AND('[1]Ledger With Mark'!W33&gt;=17.5),"B+",IF(AND('[1]Ledger With Mark'!W33&gt;=15),"B",IF(AND('[1]Ledger With Mark'!W33&gt;=12.5),"C+",IF(AND('[1]Ledger With Mark'!W33&gt;=10),"C",IF(AND('[1]Ledger With Mark'!W33&gt;=7.5),"D+",IF(AND('[1]Ledger With Mark'!W33&gt;=5),"D",IF(AND('[1]Ledger With Mark'!W33&gt;=1),"E","N")))))))))</f>
        <v>A+</v>
      </c>
      <c r="X31" s="7" t="str">
        <f>IF(AND('[1]Ledger With Mark'!X33&gt;=90),"A+",IF(AND('[1]Ledger With Mark'!X33&gt;=80),"A",IF(AND('[1]Ledger With Mark'!X33&gt;=70),"B+",IF(AND('[1]Ledger With Mark'!X33&gt;=60),"B",IF(AND('[1]Ledger With Mark'!X33&gt;=50),"C+",IF(AND('[1]Ledger With Mark'!X33&gt;=40),"C",IF(AND('[1]Ledger With Mark'!X33&gt;=30),"D+",IF(AND('[1]Ledger With Mark'!X33&gt;=20),"D",IF(AND('[1]Ledger With Mark'!X33&gt;=1),"E","N")))))))))</f>
        <v>B+</v>
      </c>
      <c r="Y31" s="13">
        <f t="shared" si="4"/>
        <v>3.2</v>
      </c>
      <c r="Z31" s="7" t="str">
        <f>IF(AND('[1]Ledger With Mark'!Z33&gt;=27),"A+",IF(AND('[1]Ledger With Mark'!Z33&gt;=24),"A",IF(AND('[1]Ledger With Mark'!Z33&gt;=21),"B+",IF(AND('[1]Ledger With Mark'!Z33&gt;=18),"B",IF(AND('[1]Ledger With Mark'!Z33&gt;=15),"C+",IF(AND('[1]Ledger With Mark'!Z33&gt;=12),"C",IF(AND('[1]Ledger With Mark'!Z33&gt;=9),"D+",IF(AND('[1]Ledger With Mark'!Z33&gt;=6),"D",IF(AND('[1]Ledger With Mark'!Z33&gt;=1),"E","N")))))))))</f>
        <v>C</v>
      </c>
      <c r="AA31" s="7" t="str">
        <f>IF(AND('[1]Ledger With Mark'!AA33&gt;=18),"A+",IF(AND('[1]Ledger With Mark'!AA33&gt;=16),"A",IF(AND('[1]Ledger With Mark'!AA33&gt;=14),"B+",IF(AND('[1]Ledger With Mark'!AA33&gt;=12),"B",IF(AND('[1]Ledger With Mark'!AA33&gt;=10),"C+",IF(AND('[1]Ledger With Mark'!AA33&gt;=8),"C",IF(AND('[1]Ledger With Mark'!AA33&gt;=6),"D+",IF(AND('[1]Ledger With Mark'!AA33&gt;=4),"D",IF(AND('[1]Ledger With Mark'!AA33&gt;=1),"E","N")))))))))</f>
        <v>B+</v>
      </c>
      <c r="AB31" s="7" t="str">
        <f>IF(AND('[1]Ledger With Mark'!AB33&gt;=45),"A+",IF(AND('[1]Ledger With Mark'!AB33&gt;=40),"A",IF(AND('[1]Ledger With Mark'!AB33&gt;=35),"B+",IF(AND('[1]Ledger With Mark'!AB33&gt;=30),"B",IF(AND('[1]Ledger With Mark'!AB33&gt;=25),"C+",IF(AND('[1]Ledger With Mark'!AB33&gt;=20),"C",IF(AND('[1]Ledger With Mark'!AB33&gt;=15),"D+",IF(AND('[1]Ledger With Mark'!AB33&gt;=10),"D",IF(AND('[1]Ledger With Mark'!AB33&gt;=1),"E","N")))))))))</f>
        <v>B+</v>
      </c>
      <c r="AC31" s="13">
        <f t="shared" si="5"/>
        <v>1.6</v>
      </c>
      <c r="AD31" s="7" t="str">
        <f>IF(AND('[1]Ledger With Mark'!AD33&gt;=22.5),"A+",IF(AND('[1]Ledger With Mark'!AD33&gt;=20),"A",IF(AND('[1]Ledger With Mark'!AD33&gt;=17.5),"B+",IF(AND('[1]Ledger With Mark'!AD33&gt;=15),"B",IF(AND('[1]Ledger With Mark'!AD33&gt;=12.5),"C+",IF(AND('[1]Ledger With Mark'!AD33&gt;=10),"C",IF(AND('[1]Ledger With Mark'!AD33&gt;=7.5),"D+",IF(AND('[1]Ledger With Mark'!AD33&gt;=5),"D",IF(AND('[1]Ledger With Mark'!AD33&gt;=1),"E","N")))))))))</f>
        <v>B+</v>
      </c>
      <c r="AE31" s="7" t="str">
        <f>IF(AND('[1]Ledger With Mark'!AE33&gt;=22.5),"A+",IF(AND('[1]Ledger With Mark'!AE33&gt;=20),"A",IF(AND('[1]Ledger With Mark'!AE33&gt;=17.5),"B+",IF(AND('[1]Ledger With Mark'!AE33&gt;=15),"B",IF(AND('[1]Ledger With Mark'!AE33&gt;=12.5),"C+",IF(AND('[1]Ledger With Mark'!AE33&gt;=10),"C",IF(AND('[1]Ledger With Mark'!AE33&gt;=7.5),"D+",IF(AND('[1]Ledger With Mark'!AE33&gt;=5),"D",IF(AND('[1]Ledger With Mark'!AE33&gt;=1),"E","N")))))))))</f>
        <v>A+</v>
      </c>
      <c r="AF31" s="7" t="str">
        <f>IF(AND('[1]Ledger With Mark'!AF33&gt;=45),"A+",IF(AND('[1]Ledger With Mark'!AF33&gt;=40),"A",IF(AND('[1]Ledger With Mark'!AF33&gt;=35),"B+",IF(AND('[1]Ledger With Mark'!AF33&gt;=30),"B",IF(AND('[1]Ledger With Mark'!AF33&gt;=25),"C+",IF(AND('[1]Ledger With Mark'!AF33&gt;=20),"C",IF(AND('[1]Ledger With Mark'!AF33&gt;=15),"D+",IF(AND('[1]Ledger With Mark'!AF33&gt;=10),"D",IF(AND('[1]Ledger With Mark'!AF33&gt;=1),"E","N")))))))))</f>
        <v>A</v>
      </c>
      <c r="AG31" s="13">
        <f t="shared" si="6"/>
        <v>1.8</v>
      </c>
      <c r="AH31" s="7" t="str">
        <f>IF(AND('[1]Ledger With Mark'!AH33&gt;=45),"A+",IF(AND('[1]Ledger With Mark'!AH33&gt;=40),"A",IF(AND('[1]Ledger With Mark'!AH33&gt;=35),"B+",IF(AND('[1]Ledger With Mark'!AH33&gt;=30),"B",IF(AND('[1]Ledger With Mark'!AH33&gt;=25),"C+",IF(AND('[1]Ledger With Mark'!AH33&gt;=20),"C",IF(AND('[1]Ledger With Mark'!AH33&gt;=15),"D+",IF(AND('[1]Ledger With Mark'!AH33&gt;=10),"D",IF(AND('[1]Ledger With Mark'!AH33&gt;=1),"E","N")))))))))</f>
        <v>C</v>
      </c>
      <c r="AI31" s="7" t="str">
        <f>IF(AND('[1]Ledger With Mark'!AI33&gt;=45),"A+",IF(AND('[1]Ledger With Mark'!AI33&gt;=40),"A",IF(AND('[1]Ledger With Mark'!AI33&gt;=35),"B+",IF(AND('[1]Ledger With Mark'!AI33&gt;=30),"B",IF(AND('[1]Ledger With Mark'!AI33&gt;=25),"C+",IF(AND('[1]Ledger With Mark'!AI33&gt;=20),"C",IF(AND('[1]Ledger With Mark'!AI33&gt;=15),"D+",IF(AND('[1]Ledger With Mark'!AI33&gt;=10),"D",IF(AND('[1]Ledger With Mark'!AI33&gt;=1),"E","N")))))))))</f>
        <v>A+</v>
      </c>
      <c r="AJ31" s="7" t="str">
        <f>IF(AND('[1]Ledger With Mark'!AJ33&gt;=90),"A+",IF(AND('[1]Ledger With Mark'!AJ33&gt;=80),"A",IF(AND('[1]Ledger With Mark'!AJ33&gt;=70),"B+",IF(AND('[1]Ledger With Mark'!AJ33&gt;=60),"B",IF(AND('[1]Ledger With Mark'!AJ33&gt;=50),"C+",IF(AND('[1]Ledger With Mark'!AJ33&gt;=40),"C",IF(AND('[1]Ledger With Mark'!AJ33&gt;=30),"D+",IF(AND('[1]Ledger With Mark'!AJ33&gt;=20),"D",IF(AND('[1]Ledger With Mark'!AJ33&gt;=1),"E","N")))))))))</f>
        <v>B</v>
      </c>
      <c r="AK31" s="13">
        <f t="shared" si="7"/>
        <v>2.8</v>
      </c>
      <c r="AL31" s="7" t="str">
        <f>IF(AND('[1]Ledger With Mark'!AL33&gt;=45),"A+",IF(AND('[1]Ledger With Mark'!AL33&gt;=40),"A",IF(AND('[1]Ledger With Mark'!AL33&gt;=35),"B+",IF(AND('[1]Ledger With Mark'!AL33&gt;=30),"B",IF(AND('[1]Ledger With Mark'!AL33&gt;=25),"C+",IF(AND('[1]Ledger With Mark'!AL33&gt;=20),"C",IF(AND('[1]Ledger With Mark'!AL33&gt;=15),"D+",IF(AND('[1]Ledger With Mark'!AL33&gt;=10),"D",IF(AND('[1]Ledger With Mark'!AL33&gt;=1),"E","N")))))))))</f>
        <v>C+</v>
      </c>
      <c r="AM31" s="7" t="str">
        <f>IF(AND('[1]Ledger With Mark'!AM33&gt;=45),"A+",IF(AND('[1]Ledger With Mark'!AM33&gt;=40),"A",IF(AND('[1]Ledger With Mark'!AM33&gt;=35),"B+",IF(AND('[1]Ledger With Mark'!AM33&gt;=30),"B",IF(AND('[1]Ledger With Mark'!AM33&gt;=25),"C+",IF(AND('[1]Ledger With Mark'!AM33&gt;=20),"C",IF(AND('[1]Ledger With Mark'!AM33&gt;=15),"D+",IF(AND('[1]Ledger With Mark'!AM33&gt;=10),"D",IF(AND('[1]Ledger With Mark'!AM33&gt;=1),"E","N")))))))))</f>
        <v>A</v>
      </c>
      <c r="AN31" s="7" t="str">
        <f>IF(AND('[1]Ledger With Mark'!AN33&gt;=90),"A+",IF(AND('[1]Ledger With Mark'!AN33&gt;=80),"A",IF(AND('[1]Ledger With Mark'!AN33&gt;=70),"B+",IF(AND('[1]Ledger With Mark'!AN33&gt;=60),"B",IF(AND('[1]Ledger With Mark'!AN33&gt;=50),"C+",IF(AND('[1]Ledger With Mark'!AN33&gt;=40),"C",IF(AND('[1]Ledger With Mark'!AN33&gt;=30),"D+",IF(AND('[1]Ledger With Mark'!AN33&gt;=20),"D",IF(AND('[1]Ledger With Mark'!AN33&gt;=1),"E","N")))))))))</f>
        <v>B+</v>
      </c>
      <c r="AO31" s="13">
        <f t="shared" si="8"/>
        <v>3.2</v>
      </c>
      <c r="AP31" s="14">
        <f t="shared" si="9"/>
        <v>3.0250000000000004</v>
      </c>
      <c r="AQ31" s="7"/>
      <c r="AR31" s="15" t="s">
        <v>36</v>
      </c>
      <c r="BB31" s="17">
        <v>30</v>
      </c>
    </row>
    <row r="32" spans="1:54" ht="15">
      <c r="A32" s="7">
        <f>'[1]Ledger With Mark'!A34</f>
        <v>31</v>
      </c>
      <c r="B32" s="8">
        <f>'[1]Ledger With Mark'!B34</f>
        <v>752031</v>
      </c>
      <c r="C32" s="9" t="s">
        <v>47</v>
      </c>
      <c r="D32" s="10">
        <v>58456</v>
      </c>
      <c r="E32" s="11" t="s">
        <v>48</v>
      </c>
      <c r="F32" s="11" t="s">
        <v>49</v>
      </c>
      <c r="G32" s="19" t="s">
        <v>35</v>
      </c>
      <c r="H32" s="7" t="str">
        <f>IF(AND('[1]Ledger With Mark'!H34&gt;=67.5),"A+",IF(AND('[1]Ledger With Mark'!H34&gt;=60),"A",IF(AND('[1]Ledger With Mark'!H34&gt;=52.5),"B+",IF(AND('[1]Ledger With Mark'!H34&gt;=45),"B",IF(AND('[1]Ledger With Mark'!H34&gt;=37.5),"C+",IF(AND('[1]Ledger With Mark'!H34&gt;=30),"C",IF(AND('[1]Ledger With Mark'!H34&gt;=22.5),"D+",IF(AND('[1]Ledger With Mark'!H34&gt;=15),"D",IF(AND('[1]Ledger With Mark'!H34&gt;=1),"E","N")))))))))</f>
        <v>C+</v>
      </c>
      <c r="I32" s="7" t="str">
        <f>IF(AND('[1]Ledger With Mark'!I34&gt;=22.5),"A+",IF(AND('[1]Ledger With Mark'!I34&gt;=20),"A",IF(AND('[1]Ledger With Mark'!I34&gt;=17.5),"B+",IF(AND('[1]Ledger With Mark'!I34&gt;=15),"B",IF(AND('[1]Ledger With Mark'!I34&gt;=12.5),"C+",IF(AND('[1]Ledger With Mark'!I34&gt;=10),"C",IF(AND('[1]Ledger With Mark'!I34&gt;=7.5),"D+",IF(AND('[1]Ledger With Mark'!I34&gt;=5),"D",IF(AND('[1]Ledger With Mark'!I34&gt;=1),"E","N")))))))))</f>
        <v>A</v>
      </c>
      <c r="J32" s="7" t="str">
        <f>IF(AND('[1]Ledger With Mark'!J34&gt;=90),"A+",IF(AND('[1]Ledger With Mark'!J34&gt;=80),"A",IF(AND('[1]Ledger With Mark'!J34&gt;=70),"B+",IF(AND('[1]Ledger With Mark'!J34&gt;=60),"B",IF(AND('[1]Ledger With Mark'!J34&gt;=50),"C+",IF(AND('[1]Ledger With Mark'!J34&gt;=40),"C",IF(AND('[1]Ledger With Mark'!J34&gt;=30),"D+",IF(AND('[1]Ledger With Mark'!J34&gt;=20),"D",IF(AND('[1]Ledger With Mark'!J34&gt;=1),"E","N")))))))))</f>
        <v>B</v>
      </c>
      <c r="K32" s="13">
        <f t="shared" si="0"/>
        <v>2.8</v>
      </c>
      <c r="L32" s="7" t="str">
        <f>IF(AND('[1]Ledger With Mark'!L34&gt;=67.5),"A+",IF(AND('[1]Ledger With Mark'!L34&gt;=60),"A",IF(AND('[1]Ledger With Mark'!L34&gt;=52.5),"B+",IF(AND('[1]Ledger With Mark'!L34&gt;=45),"B",IF(AND('[1]Ledger With Mark'!L34&gt;=37.5),"C+",IF(AND('[1]Ledger With Mark'!L34&gt;=30),"C",IF(AND('[1]Ledger With Mark'!L34&gt;=22.5),"D+",IF(AND('[1]Ledger With Mark'!L34&gt;=15),"D",IF(AND('[1]Ledger With Mark'!L34&gt;=1),"E","N")))))))))</f>
        <v>C</v>
      </c>
      <c r="M32" s="7" t="str">
        <f>IF(AND('[1]Ledger With Mark'!M34&gt;=22.5),"A+",IF(AND('[1]Ledger With Mark'!M34&gt;=20),"A",IF(AND('[1]Ledger With Mark'!M34&gt;=17.5),"B+",IF(AND('[1]Ledger With Mark'!M34&gt;=15),"B",IF(AND('[1]Ledger With Mark'!M34&gt;=12.5),"C+",IF(AND('[1]Ledger With Mark'!M34&gt;=10),"C",IF(AND('[1]Ledger With Mark'!M34&gt;=7.5),"D+",IF(AND('[1]Ledger With Mark'!M34&gt;=5),"D",IF(AND('[1]Ledger With Mark'!M34&gt;=1),"E","N")))))))))</f>
        <v>A</v>
      </c>
      <c r="N32" s="7" t="str">
        <f>IF(AND('[1]Ledger With Mark'!N34&gt;=90),"A+",IF(AND('[1]Ledger With Mark'!N34&gt;=80),"A",IF(AND('[1]Ledger With Mark'!N34&gt;=70),"B+",IF(AND('[1]Ledger With Mark'!N34&gt;=60),"B",IF(AND('[1]Ledger With Mark'!N34&gt;=50),"C+",IF(AND('[1]Ledger With Mark'!N34&gt;=40),"C",IF(AND('[1]Ledger With Mark'!N34&gt;=30),"D+",IF(AND('[1]Ledger With Mark'!N34&gt;=20),"D",IF(AND('[1]Ledger With Mark'!N34&gt;=1),"E","N")))))))))</f>
        <v>C+</v>
      </c>
      <c r="O32" s="13">
        <f t="shared" si="1"/>
        <v>2.4</v>
      </c>
      <c r="P32" s="7" t="str">
        <f>IF(AND('[1]Ledger With Mark'!P34&gt;=90),"A+",IF(AND('[1]Ledger With Mark'!P34&gt;=80),"A",IF(AND('[1]Ledger With Mark'!P34&gt;=70),"B+",IF(AND('[1]Ledger With Mark'!P34&gt;=60),"B",IF(AND('[1]Ledger With Mark'!P34&gt;=50),"C+",IF(AND('[1]Ledger With Mark'!P34&gt;=40),"C",IF(AND('[1]Ledger With Mark'!P34&gt;=30),"D+",IF(AND('[1]Ledger With Mark'!P34&gt;=20),"D",IF(AND('[1]Ledger With Mark'!P34&gt;=1),"E","N")))))))))</f>
        <v>B</v>
      </c>
      <c r="Q32" s="13">
        <f t="shared" si="2"/>
        <v>2.8</v>
      </c>
      <c r="R32" s="7" t="str">
        <f>IF(AND('[1]Ledger With Mark'!R34&gt;=67.5),"A+",IF(AND('[1]Ledger With Mark'!R34&gt;=60),"A",IF(AND('[1]Ledger With Mark'!R34&gt;=52.5),"B+",IF(AND('[1]Ledger With Mark'!R34&gt;=45),"B",IF(AND('[1]Ledger With Mark'!R34&gt;=37.5),"C+",IF(AND('[1]Ledger With Mark'!R34&gt;=30),"C",IF(AND('[1]Ledger With Mark'!R34&gt;=22.5),"D+",IF(AND('[1]Ledger With Mark'!R34&gt;=15),"D",IF(AND('[1]Ledger With Mark'!R34&gt;=1),"E","N")))))))))</f>
        <v>C+</v>
      </c>
      <c r="S32" s="7" t="str">
        <f>IF(AND('[1]Ledger With Mark'!S34&gt;=22.5),"A+",IF(AND('[1]Ledger With Mark'!S34&gt;=20),"A",IF(AND('[1]Ledger With Mark'!S34&gt;=17.5),"B+",IF(AND('[1]Ledger With Mark'!S34&gt;=15),"B",IF(AND('[1]Ledger With Mark'!S34&gt;=12.5),"C+",IF(AND('[1]Ledger With Mark'!S34&gt;=10),"C",IF(AND('[1]Ledger With Mark'!S34&gt;=7.5),"D+",IF(AND('[1]Ledger With Mark'!S34&gt;=5),"D",IF(AND('[1]Ledger With Mark'!S34&gt;=1),"E","N")))))))))</f>
        <v>A</v>
      </c>
      <c r="T32" s="7" t="str">
        <f>IF(AND('[1]Ledger With Mark'!T34&gt;=90),"A+",IF(AND('[1]Ledger With Mark'!T34&gt;=80),"A",IF(AND('[1]Ledger With Mark'!T34&gt;=70),"B+",IF(AND('[1]Ledger With Mark'!T34&gt;=60),"B",IF(AND('[1]Ledger With Mark'!T34&gt;=50),"C+",IF(AND('[1]Ledger With Mark'!T34&gt;=40),"C",IF(AND('[1]Ledger With Mark'!T34&gt;=30),"D+",IF(AND('[1]Ledger With Mark'!T34&gt;=20),"D",IF(AND('[1]Ledger With Mark'!T34&gt;=1),"E","N")))))))))</f>
        <v>B</v>
      </c>
      <c r="U32" s="13">
        <f t="shared" si="3"/>
        <v>2.8</v>
      </c>
      <c r="V32" s="7" t="str">
        <f>IF(AND('[1]Ledger With Mark'!V34&gt;=67.5),"A+",IF(AND('[1]Ledger With Mark'!V34&gt;=60),"A",IF(AND('[1]Ledger With Mark'!V34&gt;=52.5),"B+",IF(AND('[1]Ledger With Mark'!V34&gt;=45),"B",IF(AND('[1]Ledger With Mark'!V34&gt;=37.5),"C+",IF(AND('[1]Ledger With Mark'!V34&gt;=30),"C",IF(AND('[1]Ledger With Mark'!V34&gt;=22.5),"D+",IF(AND('[1]Ledger With Mark'!V34&gt;=15),"D",IF(AND('[1]Ledger With Mark'!V34&gt;=1),"E","N")))))))))</f>
        <v>C+</v>
      </c>
      <c r="W32" s="7" t="str">
        <f>IF(AND('[1]Ledger With Mark'!W34&gt;=22.5),"A+",IF(AND('[1]Ledger With Mark'!W34&gt;=20),"A",IF(AND('[1]Ledger With Mark'!W34&gt;=17.5),"B+",IF(AND('[1]Ledger With Mark'!W34&gt;=15),"B",IF(AND('[1]Ledger With Mark'!W34&gt;=12.5),"C+",IF(AND('[1]Ledger With Mark'!W34&gt;=10),"C",IF(AND('[1]Ledger With Mark'!W34&gt;=7.5),"D+",IF(AND('[1]Ledger With Mark'!W34&gt;=5),"D",IF(AND('[1]Ledger With Mark'!W34&gt;=1),"E","N")))))))))</f>
        <v>A</v>
      </c>
      <c r="X32" s="7" t="str">
        <f>IF(AND('[1]Ledger With Mark'!X34&gt;=90),"A+",IF(AND('[1]Ledger With Mark'!X34&gt;=80),"A",IF(AND('[1]Ledger With Mark'!X34&gt;=70),"B+",IF(AND('[1]Ledger With Mark'!X34&gt;=60),"B",IF(AND('[1]Ledger With Mark'!X34&gt;=50),"C+",IF(AND('[1]Ledger With Mark'!X34&gt;=40),"C",IF(AND('[1]Ledger With Mark'!X34&gt;=30),"D+",IF(AND('[1]Ledger With Mark'!X34&gt;=20),"D",IF(AND('[1]Ledger With Mark'!X34&gt;=1),"E","N")))))))))</f>
        <v>B</v>
      </c>
      <c r="Y32" s="13">
        <f t="shared" si="4"/>
        <v>2.8</v>
      </c>
      <c r="Z32" s="7" t="str">
        <f>IF(AND('[1]Ledger With Mark'!Z34&gt;=27),"A+",IF(AND('[1]Ledger With Mark'!Z34&gt;=24),"A",IF(AND('[1]Ledger With Mark'!Z34&gt;=21),"B+",IF(AND('[1]Ledger With Mark'!Z34&gt;=18),"B",IF(AND('[1]Ledger With Mark'!Z34&gt;=15),"C+",IF(AND('[1]Ledger With Mark'!Z34&gt;=12),"C",IF(AND('[1]Ledger With Mark'!Z34&gt;=9),"D+",IF(AND('[1]Ledger With Mark'!Z34&gt;=6),"D",IF(AND('[1]Ledger With Mark'!Z34&gt;=1),"E","N")))))))))</f>
        <v>C+</v>
      </c>
      <c r="AA32" s="7" t="str">
        <f>IF(AND('[1]Ledger With Mark'!AA34&gt;=18),"A+",IF(AND('[1]Ledger With Mark'!AA34&gt;=16),"A",IF(AND('[1]Ledger With Mark'!AA34&gt;=14),"B+",IF(AND('[1]Ledger With Mark'!AA34&gt;=12),"B",IF(AND('[1]Ledger With Mark'!AA34&gt;=10),"C+",IF(AND('[1]Ledger With Mark'!AA34&gt;=8),"C",IF(AND('[1]Ledger With Mark'!AA34&gt;=6),"D+",IF(AND('[1]Ledger With Mark'!AA34&gt;=4),"D",IF(AND('[1]Ledger With Mark'!AA34&gt;=1),"E","N")))))))))</f>
        <v>B+</v>
      </c>
      <c r="AB32" s="7" t="str">
        <f>IF(AND('[1]Ledger With Mark'!AB34&gt;=45),"A+",IF(AND('[1]Ledger With Mark'!AB34&gt;=40),"A",IF(AND('[1]Ledger With Mark'!AB34&gt;=35),"B+",IF(AND('[1]Ledger With Mark'!AB34&gt;=30),"B",IF(AND('[1]Ledger With Mark'!AB34&gt;=25),"C+",IF(AND('[1]Ledger With Mark'!AB34&gt;=20),"C",IF(AND('[1]Ledger With Mark'!AB34&gt;=15),"D+",IF(AND('[1]Ledger With Mark'!AB34&gt;=10),"D",IF(AND('[1]Ledger With Mark'!AB34&gt;=1),"E","N")))))))))</f>
        <v>C+</v>
      </c>
      <c r="AC32" s="13">
        <f t="shared" si="5"/>
        <v>1.2</v>
      </c>
      <c r="AD32" s="7" t="str">
        <f>IF(AND('[1]Ledger With Mark'!AD34&gt;=22.5),"A+",IF(AND('[1]Ledger With Mark'!AD34&gt;=20),"A",IF(AND('[1]Ledger With Mark'!AD34&gt;=17.5),"B+",IF(AND('[1]Ledger With Mark'!AD34&gt;=15),"B",IF(AND('[1]Ledger With Mark'!AD34&gt;=12.5),"C+",IF(AND('[1]Ledger With Mark'!AD34&gt;=10),"C",IF(AND('[1]Ledger With Mark'!AD34&gt;=7.5),"D+",IF(AND('[1]Ledger With Mark'!AD34&gt;=5),"D",IF(AND('[1]Ledger With Mark'!AD34&gt;=1),"E","N")))))))))</f>
        <v>C+</v>
      </c>
      <c r="AE32" s="7" t="str">
        <f>IF(AND('[1]Ledger With Mark'!AE34&gt;=22.5),"A+",IF(AND('[1]Ledger With Mark'!AE34&gt;=20),"A",IF(AND('[1]Ledger With Mark'!AE34&gt;=17.5),"B+",IF(AND('[1]Ledger With Mark'!AE34&gt;=15),"B",IF(AND('[1]Ledger With Mark'!AE34&gt;=12.5),"C+",IF(AND('[1]Ledger With Mark'!AE34&gt;=10),"C",IF(AND('[1]Ledger With Mark'!AE34&gt;=7.5),"D+",IF(AND('[1]Ledger With Mark'!AE34&gt;=5),"D",IF(AND('[1]Ledger With Mark'!AE34&gt;=1),"E","N")))))))))</f>
        <v>A+</v>
      </c>
      <c r="AF32" s="7" t="str">
        <f>IF(AND('[1]Ledger With Mark'!AF34&gt;=45),"A+",IF(AND('[1]Ledger With Mark'!AF34&gt;=40),"A",IF(AND('[1]Ledger With Mark'!AF34&gt;=35),"B+",IF(AND('[1]Ledger With Mark'!AF34&gt;=30),"B",IF(AND('[1]Ledger With Mark'!AF34&gt;=25),"C+",IF(AND('[1]Ledger With Mark'!AF34&gt;=20),"C",IF(AND('[1]Ledger With Mark'!AF34&gt;=15),"D+",IF(AND('[1]Ledger With Mark'!AF34&gt;=10),"D",IF(AND('[1]Ledger With Mark'!AF34&gt;=1),"E","N")))))))))</f>
        <v>B+</v>
      </c>
      <c r="AG32" s="13">
        <f t="shared" si="6"/>
        <v>1.6</v>
      </c>
      <c r="AH32" s="7" t="str">
        <f>IF(AND('[1]Ledger With Mark'!AH34&gt;=45),"A+",IF(AND('[1]Ledger With Mark'!AH34&gt;=40),"A",IF(AND('[1]Ledger With Mark'!AH34&gt;=35),"B+",IF(AND('[1]Ledger With Mark'!AH34&gt;=30),"B",IF(AND('[1]Ledger With Mark'!AH34&gt;=25),"C+",IF(AND('[1]Ledger With Mark'!AH34&gt;=20),"C",IF(AND('[1]Ledger With Mark'!AH34&gt;=15),"D+",IF(AND('[1]Ledger With Mark'!AH34&gt;=10),"D",IF(AND('[1]Ledger With Mark'!AH34&gt;=1),"E","N")))))))))</f>
        <v>C</v>
      </c>
      <c r="AI32" s="7" t="str">
        <f>IF(AND('[1]Ledger With Mark'!AI34&gt;=45),"A+",IF(AND('[1]Ledger With Mark'!AI34&gt;=40),"A",IF(AND('[1]Ledger With Mark'!AI34&gt;=35),"B+",IF(AND('[1]Ledger With Mark'!AI34&gt;=30),"B",IF(AND('[1]Ledger With Mark'!AI34&gt;=25),"C+",IF(AND('[1]Ledger With Mark'!AI34&gt;=20),"C",IF(AND('[1]Ledger With Mark'!AI34&gt;=15),"D+",IF(AND('[1]Ledger With Mark'!AI34&gt;=10),"D",IF(AND('[1]Ledger With Mark'!AI34&gt;=1),"E","N")))))))))</f>
        <v>A+</v>
      </c>
      <c r="AJ32" s="7" t="str">
        <f>IF(AND('[1]Ledger With Mark'!AJ34&gt;=90),"A+",IF(AND('[1]Ledger With Mark'!AJ34&gt;=80),"A",IF(AND('[1]Ledger With Mark'!AJ34&gt;=70),"B+",IF(AND('[1]Ledger With Mark'!AJ34&gt;=60),"B",IF(AND('[1]Ledger With Mark'!AJ34&gt;=50),"C+",IF(AND('[1]Ledger With Mark'!AJ34&gt;=40),"C",IF(AND('[1]Ledger With Mark'!AJ34&gt;=30),"D+",IF(AND('[1]Ledger With Mark'!AJ34&gt;=20),"D",IF(AND('[1]Ledger With Mark'!AJ34&gt;=1),"E","N")))))))))</f>
        <v>B</v>
      </c>
      <c r="AK32" s="13">
        <f t="shared" si="7"/>
        <v>2.8</v>
      </c>
      <c r="AL32" s="7" t="str">
        <f>IF(AND('[1]Ledger With Mark'!AL34&gt;=45),"A+",IF(AND('[1]Ledger With Mark'!AL34&gt;=40),"A",IF(AND('[1]Ledger With Mark'!AL34&gt;=35),"B+",IF(AND('[1]Ledger With Mark'!AL34&gt;=30),"B",IF(AND('[1]Ledger With Mark'!AL34&gt;=25),"C+",IF(AND('[1]Ledger With Mark'!AL34&gt;=20),"C",IF(AND('[1]Ledger With Mark'!AL34&gt;=15),"D+",IF(AND('[1]Ledger With Mark'!AL34&gt;=10),"D",IF(AND('[1]Ledger With Mark'!AL34&gt;=1),"E","N")))))))))</f>
        <v>B</v>
      </c>
      <c r="AM32" s="7" t="str">
        <f>IF(AND('[1]Ledger With Mark'!AM34&gt;=45),"A+",IF(AND('[1]Ledger With Mark'!AM34&gt;=40),"A",IF(AND('[1]Ledger With Mark'!AM34&gt;=35),"B+",IF(AND('[1]Ledger With Mark'!AM34&gt;=30),"B",IF(AND('[1]Ledger With Mark'!AM34&gt;=25),"C+",IF(AND('[1]Ledger With Mark'!AM34&gt;=20),"C",IF(AND('[1]Ledger With Mark'!AM34&gt;=15),"D+",IF(AND('[1]Ledger With Mark'!AM34&gt;=10),"D",IF(AND('[1]Ledger With Mark'!AM34&gt;=1),"E","N")))))))))</f>
        <v>A</v>
      </c>
      <c r="AN32" s="7" t="str">
        <f>IF(AND('[1]Ledger With Mark'!AN34&gt;=90),"A+",IF(AND('[1]Ledger With Mark'!AN34&gt;=80),"A",IF(AND('[1]Ledger With Mark'!AN34&gt;=70),"B+",IF(AND('[1]Ledger With Mark'!AN34&gt;=60),"B",IF(AND('[1]Ledger With Mark'!AN34&gt;=50),"C+",IF(AND('[1]Ledger With Mark'!AN34&gt;=40),"C",IF(AND('[1]Ledger With Mark'!AN34&gt;=30),"D+",IF(AND('[1]Ledger With Mark'!AN34&gt;=20),"D",IF(AND('[1]Ledger With Mark'!AN34&gt;=1),"E","N")))))))))</f>
        <v>B+</v>
      </c>
      <c r="AO32" s="13">
        <f t="shared" si="8"/>
        <v>3.2</v>
      </c>
      <c r="AP32" s="14">
        <f t="shared" si="9"/>
        <v>2.8</v>
      </c>
      <c r="AQ32" s="7"/>
      <c r="AR32" s="15" t="s">
        <v>36</v>
      </c>
      <c r="BB32" s="17">
        <v>31</v>
      </c>
    </row>
    <row r="33" spans="1:54" ht="15">
      <c r="A33" s="7">
        <f>'[1]Ledger With Mark'!A35</f>
        <v>32</v>
      </c>
      <c r="B33" s="8">
        <f>'[1]Ledger With Mark'!B35</f>
        <v>752032</v>
      </c>
      <c r="C33" s="9" t="s">
        <v>50</v>
      </c>
      <c r="D33" s="10">
        <v>58374</v>
      </c>
      <c r="E33" s="11" t="s">
        <v>51</v>
      </c>
      <c r="F33" s="11" t="s">
        <v>52</v>
      </c>
      <c r="G33" s="19" t="s">
        <v>35</v>
      </c>
      <c r="H33" s="7" t="str">
        <f>IF(AND('[1]Ledger With Mark'!H35&gt;=67.5),"A+",IF(AND('[1]Ledger With Mark'!H35&gt;=60),"A",IF(AND('[1]Ledger With Mark'!H35&gt;=52.5),"B+",IF(AND('[1]Ledger With Mark'!H35&gt;=45),"B",IF(AND('[1]Ledger With Mark'!H35&gt;=37.5),"C+",IF(AND('[1]Ledger With Mark'!H35&gt;=30),"C",IF(AND('[1]Ledger With Mark'!H35&gt;=22.5),"D+",IF(AND('[1]Ledger With Mark'!H35&gt;=15),"D",IF(AND('[1]Ledger With Mark'!H35&gt;=1),"E","N")))))))))</f>
        <v>C+</v>
      </c>
      <c r="I33" s="7" t="str">
        <f>IF(AND('[1]Ledger With Mark'!I35&gt;=22.5),"A+",IF(AND('[1]Ledger With Mark'!I35&gt;=20),"A",IF(AND('[1]Ledger With Mark'!I35&gt;=17.5),"B+",IF(AND('[1]Ledger With Mark'!I35&gt;=15),"B",IF(AND('[1]Ledger With Mark'!I35&gt;=12.5),"C+",IF(AND('[1]Ledger With Mark'!I35&gt;=10),"C",IF(AND('[1]Ledger With Mark'!I35&gt;=7.5),"D+",IF(AND('[1]Ledger With Mark'!I35&gt;=5),"D",IF(AND('[1]Ledger With Mark'!I35&gt;=1),"E","N")))))))))</f>
        <v>A</v>
      </c>
      <c r="J33" s="7" t="str">
        <f>IF(AND('[1]Ledger With Mark'!J35&gt;=90),"A+",IF(AND('[1]Ledger With Mark'!J35&gt;=80),"A",IF(AND('[1]Ledger With Mark'!J35&gt;=70),"B+",IF(AND('[1]Ledger With Mark'!J35&gt;=60),"B",IF(AND('[1]Ledger With Mark'!J35&gt;=50),"C+",IF(AND('[1]Ledger With Mark'!J35&gt;=40),"C",IF(AND('[1]Ledger With Mark'!J35&gt;=30),"D+",IF(AND('[1]Ledger With Mark'!J35&gt;=20),"D",IF(AND('[1]Ledger With Mark'!J35&gt;=1),"E","N")))))))))</f>
        <v>C+</v>
      </c>
      <c r="K33" s="13">
        <f t="shared" si="0"/>
        <v>2.4</v>
      </c>
      <c r="L33" s="7" t="str">
        <f>IF(AND('[1]Ledger With Mark'!L35&gt;=67.5),"A+",IF(AND('[1]Ledger With Mark'!L35&gt;=60),"A",IF(AND('[1]Ledger With Mark'!L35&gt;=52.5),"B+",IF(AND('[1]Ledger With Mark'!L35&gt;=45),"B",IF(AND('[1]Ledger With Mark'!L35&gt;=37.5),"C+",IF(AND('[1]Ledger With Mark'!L35&gt;=30),"C",IF(AND('[1]Ledger With Mark'!L35&gt;=22.5),"D+",IF(AND('[1]Ledger With Mark'!L35&gt;=15),"D",IF(AND('[1]Ledger With Mark'!L35&gt;=1),"E","N")))))))))</f>
        <v>C</v>
      </c>
      <c r="M33" s="7" t="str">
        <f>IF(AND('[1]Ledger With Mark'!M35&gt;=22.5),"A+",IF(AND('[1]Ledger With Mark'!M35&gt;=20),"A",IF(AND('[1]Ledger With Mark'!M35&gt;=17.5),"B+",IF(AND('[1]Ledger With Mark'!M35&gt;=15),"B",IF(AND('[1]Ledger With Mark'!M35&gt;=12.5),"C+",IF(AND('[1]Ledger With Mark'!M35&gt;=10),"C",IF(AND('[1]Ledger With Mark'!M35&gt;=7.5),"D+",IF(AND('[1]Ledger With Mark'!M35&gt;=5),"D",IF(AND('[1]Ledger With Mark'!M35&gt;=1),"E","N")))))))))</f>
        <v>A</v>
      </c>
      <c r="N33" s="7" t="str">
        <f>IF(AND('[1]Ledger With Mark'!N35&gt;=90),"A+",IF(AND('[1]Ledger With Mark'!N35&gt;=80),"A",IF(AND('[1]Ledger With Mark'!N35&gt;=70),"B+",IF(AND('[1]Ledger With Mark'!N35&gt;=60),"B",IF(AND('[1]Ledger With Mark'!N35&gt;=50),"C+",IF(AND('[1]Ledger With Mark'!N35&gt;=40),"C",IF(AND('[1]Ledger With Mark'!N35&gt;=30),"D+",IF(AND('[1]Ledger With Mark'!N35&gt;=20),"D",IF(AND('[1]Ledger With Mark'!N35&gt;=1),"E","N")))))))))</f>
        <v>C+</v>
      </c>
      <c r="O33" s="13">
        <f t="shared" si="1"/>
        <v>2.4</v>
      </c>
      <c r="P33" s="7" t="str">
        <f>IF(AND('[1]Ledger With Mark'!P35&gt;=90),"A+",IF(AND('[1]Ledger With Mark'!P35&gt;=80),"A",IF(AND('[1]Ledger With Mark'!P35&gt;=70),"B+",IF(AND('[1]Ledger With Mark'!P35&gt;=60),"B",IF(AND('[1]Ledger With Mark'!P35&gt;=50),"C+",IF(AND('[1]Ledger With Mark'!P35&gt;=40),"C",IF(AND('[1]Ledger With Mark'!P35&gt;=30),"D+",IF(AND('[1]Ledger With Mark'!P35&gt;=20),"D",IF(AND('[1]Ledger With Mark'!P35&gt;=1),"E","N")))))))))</f>
        <v>C</v>
      </c>
      <c r="Q33" s="13">
        <f t="shared" si="2"/>
        <v>2</v>
      </c>
      <c r="R33" s="7" t="str">
        <f>IF(AND('[1]Ledger With Mark'!R35&gt;=67.5),"A+",IF(AND('[1]Ledger With Mark'!R35&gt;=60),"A",IF(AND('[1]Ledger With Mark'!R35&gt;=52.5),"B+",IF(AND('[1]Ledger With Mark'!R35&gt;=45),"B",IF(AND('[1]Ledger With Mark'!R35&gt;=37.5),"C+",IF(AND('[1]Ledger With Mark'!R35&gt;=30),"C",IF(AND('[1]Ledger With Mark'!R35&gt;=22.5),"D+",IF(AND('[1]Ledger With Mark'!R35&gt;=15),"D",IF(AND('[1]Ledger With Mark'!R35&gt;=1),"E","N")))))))))</f>
        <v>C</v>
      </c>
      <c r="S33" s="7" t="str">
        <f>IF(AND('[1]Ledger With Mark'!S35&gt;=22.5),"A+",IF(AND('[1]Ledger With Mark'!S35&gt;=20),"A",IF(AND('[1]Ledger With Mark'!S35&gt;=17.5),"B+",IF(AND('[1]Ledger With Mark'!S35&gt;=15),"B",IF(AND('[1]Ledger With Mark'!S35&gt;=12.5),"C+",IF(AND('[1]Ledger With Mark'!S35&gt;=10),"C",IF(AND('[1]Ledger With Mark'!S35&gt;=7.5),"D+",IF(AND('[1]Ledger With Mark'!S35&gt;=5),"D",IF(AND('[1]Ledger With Mark'!S35&gt;=1),"E","N")))))))))</f>
        <v>A</v>
      </c>
      <c r="T33" s="7" t="str">
        <f>IF(AND('[1]Ledger With Mark'!T35&gt;=90),"A+",IF(AND('[1]Ledger With Mark'!T35&gt;=80),"A",IF(AND('[1]Ledger With Mark'!T35&gt;=70),"B+",IF(AND('[1]Ledger With Mark'!T35&gt;=60),"B",IF(AND('[1]Ledger With Mark'!T35&gt;=50),"C+",IF(AND('[1]Ledger With Mark'!T35&gt;=40),"C",IF(AND('[1]Ledger With Mark'!T35&gt;=30),"D+",IF(AND('[1]Ledger With Mark'!T35&gt;=20),"D",IF(AND('[1]Ledger With Mark'!T35&gt;=1),"E","N")))))))))</f>
        <v>C+</v>
      </c>
      <c r="U33" s="13">
        <f t="shared" si="3"/>
        <v>2.4</v>
      </c>
      <c r="V33" s="7" t="str">
        <f>IF(AND('[1]Ledger With Mark'!V35&gt;=67.5),"A+",IF(AND('[1]Ledger With Mark'!V35&gt;=60),"A",IF(AND('[1]Ledger With Mark'!V35&gt;=52.5),"B+",IF(AND('[1]Ledger With Mark'!V35&gt;=45),"B",IF(AND('[1]Ledger With Mark'!V35&gt;=37.5),"C+",IF(AND('[1]Ledger With Mark'!V35&gt;=30),"C",IF(AND('[1]Ledger With Mark'!V35&gt;=22.5),"D+",IF(AND('[1]Ledger With Mark'!V35&gt;=15),"D",IF(AND('[1]Ledger With Mark'!V35&gt;=1),"E","N")))))))))</f>
        <v>D+</v>
      </c>
      <c r="W33" s="7" t="str">
        <f>IF(AND('[1]Ledger With Mark'!W35&gt;=22.5),"A+",IF(AND('[1]Ledger With Mark'!W35&gt;=20),"A",IF(AND('[1]Ledger With Mark'!W35&gt;=17.5),"B+",IF(AND('[1]Ledger With Mark'!W35&gt;=15),"B",IF(AND('[1]Ledger With Mark'!W35&gt;=12.5),"C+",IF(AND('[1]Ledger With Mark'!W35&gt;=10),"C",IF(AND('[1]Ledger With Mark'!W35&gt;=7.5),"D+",IF(AND('[1]Ledger With Mark'!W35&gt;=5),"D",IF(AND('[1]Ledger With Mark'!W35&gt;=1),"E","N")))))))))</f>
        <v>A</v>
      </c>
      <c r="X33" s="7" t="str">
        <f>IF(AND('[1]Ledger With Mark'!X35&gt;=90),"A+",IF(AND('[1]Ledger With Mark'!X35&gt;=80),"A",IF(AND('[1]Ledger With Mark'!X35&gt;=70),"B+",IF(AND('[1]Ledger With Mark'!X35&gt;=60),"B",IF(AND('[1]Ledger With Mark'!X35&gt;=50),"C+",IF(AND('[1]Ledger With Mark'!X35&gt;=40),"C",IF(AND('[1]Ledger With Mark'!X35&gt;=30),"D+",IF(AND('[1]Ledger With Mark'!X35&gt;=20),"D",IF(AND('[1]Ledger With Mark'!X35&gt;=1),"E","N")))))))))</f>
        <v>C+</v>
      </c>
      <c r="Y33" s="13">
        <f t="shared" si="4"/>
        <v>2.4</v>
      </c>
      <c r="Z33" s="7" t="str">
        <f>IF(AND('[1]Ledger With Mark'!Z35&gt;=27),"A+",IF(AND('[1]Ledger With Mark'!Z35&gt;=24),"A",IF(AND('[1]Ledger With Mark'!Z35&gt;=21),"B+",IF(AND('[1]Ledger With Mark'!Z35&gt;=18),"B",IF(AND('[1]Ledger With Mark'!Z35&gt;=15),"C+",IF(AND('[1]Ledger With Mark'!Z35&gt;=12),"C",IF(AND('[1]Ledger With Mark'!Z35&gt;=9),"D+",IF(AND('[1]Ledger With Mark'!Z35&gt;=6),"D",IF(AND('[1]Ledger With Mark'!Z35&gt;=1),"E","N")))))))))</f>
        <v>C+</v>
      </c>
      <c r="AA33" s="7" t="str">
        <f>IF(AND('[1]Ledger With Mark'!AA35&gt;=18),"A+",IF(AND('[1]Ledger With Mark'!AA35&gt;=16),"A",IF(AND('[1]Ledger With Mark'!AA35&gt;=14),"B+",IF(AND('[1]Ledger With Mark'!AA35&gt;=12),"B",IF(AND('[1]Ledger With Mark'!AA35&gt;=10),"C+",IF(AND('[1]Ledger With Mark'!AA35&gt;=8),"C",IF(AND('[1]Ledger With Mark'!AA35&gt;=6),"D+",IF(AND('[1]Ledger With Mark'!AA35&gt;=4),"D",IF(AND('[1]Ledger With Mark'!AA35&gt;=1),"E","N")))))))))</f>
        <v>B+</v>
      </c>
      <c r="AB33" s="7" t="str">
        <f>IF(AND('[1]Ledger With Mark'!AB35&gt;=45),"A+",IF(AND('[1]Ledger With Mark'!AB35&gt;=40),"A",IF(AND('[1]Ledger With Mark'!AB35&gt;=35),"B+",IF(AND('[1]Ledger With Mark'!AB35&gt;=30),"B",IF(AND('[1]Ledger With Mark'!AB35&gt;=25),"C+",IF(AND('[1]Ledger With Mark'!AB35&gt;=20),"C",IF(AND('[1]Ledger With Mark'!AB35&gt;=15),"D+",IF(AND('[1]Ledger With Mark'!AB35&gt;=10),"D",IF(AND('[1]Ledger With Mark'!AB35&gt;=1),"E","N")))))))))</f>
        <v>B</v>
      </c>
      <c r="AC33" s="13">
        <f t="shared" si="5"/>
        <v>1.4</v>
      </c>
      <c r="AD33" s="7" t="str">
        <f>IF(AND('[1]Ledger With Mark'!AD35&gt;=22.5),"A+",IF(AND('[1]Ledger With Mark'!AD35&gt;=20),"A",IF(AND('[1]Ledger With Mark'!AD35&gt;=17.5),"B+",IF(AND('[1]Ledger With Mark'!AD35&gt;=15),"B",IF(AND('[1]Ledger With Mark'!AD35&gt;=12.5),"C+",IF(AND('[1]Ledger With Mark'!AD35&gt;=10),"C",IF(AND('[1]Ledger With Mark'!AD35&gt;=7.5),"D+",IF(AND('[1]Ledger With Mark'!AD35&gt;=5),"D",IF(AND('[1]Ledger With Mark'!AD35&gt;=1),"E","N")))))))))</f>
        <v>C</v>
      </c>
      <c r="AE33" s="7" t="str">
        <f>IF(AND('[1]Ledger With Mark'!AE35&gt;=22.5),"A+",IF(AND('[1]Ledger With Mark'!AE35&gt;=20),"A",IF(AND('[1]Ledger With Mark'!AE35&gt;=17.5),"B+",IF(AND('[1]Ledger With Mark'!AE35&gt;=15),"B",IF(AND('[1]Ledger With Mark'!AE35&gt;=12.5),"C+",IF(AND('[1]Ledger With Mark'!AE35&gt;=10),"C",IF(AND('[1]Ledger With Mark'!AE35&gt;=7.5),"D+",IF(AND('[1]Ledger With Mark'!AE35&gt;=5),"D",IF(AND('[1]Ledger With Mark'!AE35&gt;=1),"E","N")))))))))</f>
        <v>A+</v>
      </c>
      <c r="AF33" s="7" t="str">
        <f>IF(AND('[1]Ledger With Mark'!AF35&gt;=45),"A+",IF(AND('[1]Ledger With Mark'!AF35&gt;=40),"A",IF(AND('[1]Ledger With Mark'!AF35&gt;=35),"B+",IF(AND('[1]Ledger With Mark'!AF35&gt;=30),"B",IF(AND('[1]Ledger With Mark'!AF35&gt;=25),"C+",IF(AND('[1]Ledger With Mark'!AF35&gt;=20),"C",IF(AND('[1]Ledger With Mark'!AF35&gt;=15),"D+",IF(AND('[1]Ledger With Mark'!AF35&gt;=10),"D",IF(AND('[1]Ledger With Mark'!AF35&gt;=1),"E","N")))))))))</f>
        <v>B</v>
      </c>
      <c r="AG33" s="13">
        <f t="shared" si="6"/>
        <v>1.4</v>
      </c>
      <c r="AH33" s="7" t="str">
        <f>IF(AND('[1]Ledger With Mark'!AH35&gt;=45),"A+",IF(AND('[1]Ledger With Mark'!AH35&gt;=40),"A",IF(AND('[1]Ledger With Mark'!AH35&gt;=35),"B+",IF(AND('[1]Ledger With Mark'!AH35&gt;=30),"B",IF(AND('[1]Ledger With Mark'!AH35&gt;=25),"C+",IF(AND('[1]Ledger With Mark'!AH35&gt;=20),"C",IF(AND('[1]Ledger With Mark'!AH35&gt;=15),"D+",IF(AND('[1]Ledger With Mark'!AH35&gt;=10),"D",IF(AND('[1]Ledger With Mark'!AH35&gt;=1),"E","N")))))))))</f>
        <v>C</v>
      </c>
      <c r="AI33" s="7" t="str">
        <f>IF(AND('[1]Ledger With Mark'!AI35&gt;=45),"A+",IF(AND('[1]Ledger With Mark'!AI35&gt;=40),"A",IF(AND('[1]Ledger With Mark'!AI35&gt;=35),"B+",IF(AND('[1]Ledger With Mark'!AI35&gt;=30),"B",IF(AND('[1]Ledger With Mark'!AI35&gt;=25),"C+",IF(AND('[1]Ledger With Mark'!AI35&gt;=20),"C",IF(AND('[1]Ledger With Mark'!AI35&gt;=15),"D+",IF(AND('[1]Ledger With Mark'!AI35&gt;=10),"D",IF(AND('[1]Ledger With Mark'!AI35&gt;=1),"E","N")))))))))</f>
        <v>A+</v>
      </c>
      <c r="AJ33" s="7" t="str">
        <f>IF(AND('[1]Ledger With Mark'!AJ35&gt;=90),"A+",IF(AND('[1]Ledger With Mark'!AJ35&gt;=80),"A",IF(AND('[1]Ledger With Mark'!AJ35&gt;=70),"B+",IF(AND('[1]Ledger With Mark'!AJ35&gt;=60),"B",IF(AND('[1]Ledger With Mark'!AJ35&gt;=50),"C+",IF(AND('[1]Ledger With Mark'!AJ35&gt;=40),"C",IF(AND('[1]Ledger With Mark'!AJ35&gt;=30),"D+",IF(AND('[1]Ledger With Mark'!AJ35&gt;=20),"D",IF(AND('[1]Ledger With Mark'!AJ35&gt;=1),"E","N")))))))))</f>
        <v>B</v>
      </c>
      <c r="AK33" s="13">
        <f t="shared" si="7"/>
        <v>2.8</v>
      </c>
      <c r="AL33" s="7" t="str">
        <f>IF(AND('[1]Ledger With Mark'!AL35&gt;=45),"A+",IF(AND('[1]Ledger With Mark'!AL35&gt;=40),"A",IF(AND('[1]Ledger With Mark'!AL35&gt;=35),"B+",IF(AND('[1]Ledger With Mark'!AL35&gt;=30),"B",IF(AND('[1]Ledger With Mark'!AL35&gt;=25),"C+",IF(AND('[1]Ledger With Mark'!AL35&gt;=20),"C",IF(AND('[1]Ledger With Mark'!AL35&gt;=15),"D+",IF(AND('[1]Ledger With Mark'!AL35&gt;=10),"D",IF(AND('[1]Ledger With Mark'!AL35&gt;=1),"E","N")))))))))</f>
        <v>C</v>
      </c>
      <c r="AM33" s="7" t="str">
        <f>IF(AND('[1]Ledger With Mark'!AM35&gt;=45),"A+",IF(AND('[1]Ledger With Mark'!AM35&gt;=40),"A",IF(AND('[1]Ledger With Mark'!AM35&gt;=35),"B+",IF(AND('[1]Ledger With Mark'!AM35&gt;=30),"B",IF(AND('[1]Ledger With Mark'!AM35&gt;=25),"C+",IF(AND('[1]Ledger With Mark'!AM35&gt;=20),"C",IF(AND('[1]Ledger With Mark'!AM35&gt;=15),"D+",IF(AND('[1]Ledger With Mark'!AM35&gt;=10),"D",IF(AND('[1]Ledger With Mark'!AM35&gt;=1),"E","N")))))))))</f>
        <v>A</v>
      </c>
      <c r="AN33" s="7" t="str">
        <f>IF(AND('[1]Ledger With Mark'!AN35&gt;=90),"A+",IF(AND('[1]Ledger With Mark'!AN35&gt;=80),"A",IF(AND('[1]Ledger With Mark'!AN35&gt;=70),"B+",IF(AND('[1]Ledger With Mark'!AN35&gt;=60),"B",IF(AND('[1]Ledger With Mark'!AN35&gt;=50),"C+",IF(AND('[1]Ledger With Mark'!AN35&gt;=40),"C",IF(AND('[1]Ledger With Mark'!AN35&gt;=30),"D+",IF(AND('[1]Ledger With Mark'!AN35&gt;=20),"D",IF(AND('[1]Ledger With Mark'!AN35&gt;=1),"E","N")))))))))</f>
        <v>B</v>
      </c>
      <c r="AO33" s="13">
        <f t="shared" si="8"/>
        <v>2.8</v>
      </c>
      <c r="AP33" s="14">
        <f t="shared" si="9"/>
        <v>2.5</v>
      </c>
      <c r="AQ33" s="7"/>
      <c r="AR33" s="15" t="s">
        <v>36</v>
      </c>
      <c r="BB33" s="17">
        <v>32</v>
      </c>
    </row>
    <row r="34" spans="1:54" ht="15">
      <c r="A34" s="7">
        <f>'[1]Ledger With Mark'!A36</f>
        <v>33</v>
      </c>
      <c r="B34" s="8">
        <f>'[1]Ledger With Mark'!B36</f>
        <v>752033</v>
      </c>
      <c r="C34" s="9" t="s">
        <v>50</v>
      </c>
      <c r="D34" s="10">
        <v>58560</v>
      </c>
      <c r="E34" s="11" t="s">
        <v>53</v>
      </c>
      <c r="F34" s="11" t="s">
        <v>54</v>
      </c>
      <c r="G34" s="19" t="s">
        <v>35</v>
      </c>
      <c r="H34" s="7" t="str">
        <f>IF(AND('[1]Ledger With Mark'!H36&gt;=67.5),"A+",IF(AND('[1]Ledger With Mark'!H36&gt;=60),"A",IF(AND('[1]Ledger With Mark'!H36&gt;=52.5),"B+",IF(AND('[1]Ledger With Mark'!H36&gt;=45),"B",IF(AND('[1]Ledger With Mark'!H36&gt;=37.5),"C+",IF(AND('[1]Ledger With Mark'!H36&gt;=30),"C",IF(AND('[1]Ledger With Mark'!H36&gt;=22.5),"D+",IF(AND('[1]Ledger With Mark'!H36&gt;=15),"D",IF(AND('[1]Ledger With Mark'!H36&gt;=1),"E","N")))))))))</f>
        <v>C</v>
      </c>
      <c r="I34" s="7" t="str">
        <f>IF(AND('[1]Ledger With Mark'!I36&gt;=22.5),"A+",IF(AND('[1]Ledger With Mark'!I36&gt;=20),"A",IF(AND('[1]Ledger With Mark'!I36&gt;=17.5),"B+",IF(AND('[1]Ledger With Mark'!I36&gt;=15),"B",IF(AND('[1]Ledger With Mark'!I36&gt;=12.5),"C+",IF(AND('[1]Ledger With Mark'!I36&gt;=10),"C",IF(AND('[1]Ledger With Mark'!I36&gt;=7.5),"D+",IF(AND('[1]Ledger With Mark'!I36&gt;=5),"D",IF(AND('[1]Ledger With Mark'!I36&gt;=1),"E","N")))))))))</f>
        <v>A</v>
      </c>
      <c r="J34" s="7" t="str">
        <f>IF(AND('[1]Ledger With Mark'!J36&gt;=90),"A+",IF(AND('[1]Ledger With Mark'!J36&gt;=80),"A",IF(AND('[1]Ledger With Mark'!J36&gt;=70),"B+",IF(AND('[1]Ledger With Mark'!J36&gt;=60),"B",IF(AND('[1]Ledger With Mark'!J36&gt;=50),"C+",IF(AND('[1]Ledger With Mark'!J36&gt;=40),"C",IF(AND('[1]Ledger With Mark'!J36&gt;=30),"D+",IF(AND('[1]Ledger With Mark'!J36&gt;=20),"D",IF(AND('[1]Ledger With Mark'!J36&gt;=1),"E","N")))))))))</f>
        <v>C+</v>
      </c>
      <c r="K34" s="13">
        <f t="shared" si="0"/>
        <v>2.4</v>
      </c>
      <c r="L34" s="7" t="str">
        <f>IF(AND('[1]Ledger With Mark'!L36&gt;=67.5),"A+",IF(AND('[1]Ledger With Mark'!L36&gt;=60),"A",IF(AND('[1]Ledger With Mark'!L36&gt;=52.5),"B+",IF(AND('[1]Ledger With Mark'!L36&gt;=45),"B",IF(AND('[1]Ledger With Mark'!L36&gt;=37.5),"C+",IF(AND('[1]Ledger With Mark'!L36&gt;=30),"C",IF(AND('[1]Ledger With Mark'!L36&gt;=22.5),"D+",IF(AND('[1]Ledger With Mark'!L36&gt;=15),"D",IF(AND('[1]Ledger With Mark'!L36&gt;=1),"E","N")))))))))</f>
        <v>D+</v>
      </c>
      <c r="M34" s="7" t="str">
        <f>IF(AND('[1]Ledger With Mark'!M36&gt;=22.5),"A+",IF(AND('[1]Ledger With Mark'!M36&gt;=20),"A",IF(AND('[1]Ledger With Mark'!M36&gt;=17.5),"B+",IF(AND('[1]Ledger With Mark'!M36&gt;=15),"B",IF(AND('[1]Ledger With Mark'!M36&gt;=12.5),"C+",IF(AND('[1]Ledger With Mark'!M36&gt;=10),"C",IF(AND('[1]Ledger With Mark'!M36&gt;=7.5),"D+",IF(AND('[1]Ledger With Mark'!M36&gt;=5),"D",IF(AND('[1]Ledger With Mark'!M36&gt;=1),"E","N")))))))))</f>
        <v>A</v>
      </c>
      <c r="N34" s="7" t="str">
        <f>IF(AND('[1]Ledger With Mark'!N36&gt;=90),"A+",IF(AND('[1]Ledger With Mark'!N36&gt;=80),"A",IF(AND('[1]Ledger With Mark'!N36&gt;=70),"B+",IF(AND('[1]Ledger With Mark'!N36&gt;=60),"B",IF(AND('[1]Ledger With Mark'!N36&gt;=50),"C+",IF(AND('[1]Ledger With Mark'!N36&gt;=40),"C",IF(AND('[1]Ledger With Mark'!N36&gt;=30),"D+",IF(AND('[1]Ledger With Mark'!N36&gt;=20),"D",IF(AND('[1]Ledger With Mark'!N36&gt;=1),"E","N")))))))))</f>
        <v>C</v>
      </c>
      <c r="O34" s="13">
        <f t="shared" si="1"/>
        <v>2</v>
      </c>
      <c r="P34" s="7" t="str">
        <f>IF(AND('[1]Ledger With Mark'!P36&gt;=90),"A+",IF(AND('[1]Ledger With Mark'!P36&gt;=80),"A",IF(AND('[1]Ledger With Mark'!P36&gt;=70),"B+",IF(AND('[1]Ledger With Mark'!P36&gt;=60),"B",IF(AND('[1]Ledger With Mark'!P36&gt;=50),"C+",IF(AND('[1]Ledger With Mark'!P36&gt;=40),"C",IF(AND('[1]Ledger With Mark'!P36&gt;=30),"D+",IF(AND('[1]Ledger With Mark'!P36&gt;=20),"D",IF(AND('[1]Ledger With Mark'!P36&gt;=1),"E","N")))))))))</f>
        <v>C+</v>
      </c>
      <c r="Q34" s="13">
        <f t="shared" si="2"/>
        <v>2.4</v>
      </c>
      <c r="R34" s="7" t="str">
        <f>IF(AND('[1]Ledger With Mark'!R36&gt;=67.5),"A+",IF(AND('[1]Ledger With Mark'!R36&gt;=60),"A",IF(AND('[1]Ledger With Mark'!R36&gt;=52.5),"B+",IF(AND('[1]Ledger With Mark'!R36&gt;=45),"B",IF(AND('[1]Ledger With Mark'!R36&gt;=37.5),"C+",IF(AND('[1]Ledger With Mark'!R36&gt;=30),"C",IF(AND('[1]Ledger With Mark'!R36&gt;=22.5),"D+",IF(AND('[1]Ledger With Mark'!R36&gt;=15),"D",IF(AND('[1]Ledger With Mark'!R36&gt;=1),"E","N")))))))))</f>
        <v>C</v>
      </c>
      <c r="S34" s="7" t="str">
        <f>IF(AND('[1]Ledger With Mark'!S36&gt;=22.5),"A+",IF(AND('[1]Ledger With Mark'!S36&gt;=20),"A",IF(AND('[1]Ledger With Mark'!S36&gt;=17.5),"B+",IF(AND('[1]Ledger With Mark'!S36&gt;=15),"B",IF(AND('[1]Ledger With Mark'!S36&gt;=12.5),"C+",IF(AND('[1]Ledger With Mark'!S36&gt;=10),"C",IF(AND('[1]Ledger With Mark'!S36&gt;=7.5),"D+",IF(AND('[1]Ledger With Mark'!S36&gt;=5),"D",IF(AND('[1]Ledger With Mark'!S36&gt;=1),"E","N")))))))))</f>
        <v>A</v>
      </c>
      <c r="T34" s="7" t="str">
        <f>IF(AND('[1]Ledger With Mark'!T36&gt;=90),"A+",IF(AND('[1]Ledger With Mark'!T36&gt;=80),"A",IF(AND('[1]Ledger With Mark'!T36&gt;=70),"B+",IF(AND('[1]Ledger With Mark'!T36&gt;=60),"B",IF(AND('[1]Ledger With Mark'!T36&gt;=50),"C+",IF(AND('[1]Ledger With Mark'!T36&gt;=40),"C",IF(AND('[1]Ledger With Mark'!T36&gt;=30),"D+",IF(AND('[1]Ledger With Mark'!T36&gt;=20),"D",IF(AND('[1]Ledger With Mark'!T36&gt;=1),"E","N")))))))))</f>
        <v>C+</v>
      </c>
      <c r="U34" s="13">
        <f t="shared" si="3"/>
        <v>2.4</v>
      </c>
      <c r="V34" s="7" t="str">
        <f>IF(AND('[1]Ledger With Mark'!V36&gt;=67.5),"A+",IF(AND('[1]Ledger With Mark'!V36&gt;=60),"A",IF(AND('[1]Ledger With Mark'!V36&gt;=52.5),"B+",IF(AND('[1]Ledger With Mark'!V36&gt;=45),"B",IF(AND('[1]Ledger With Mark'!V36&gt;=37.5),"C+",IF(AND('[1]Ledger With Mark'!V36&gt;=30),"C",IF(AND('[1]Ledger With Mark'!V36&gt;=22.5),"D+",IF(AND('[1]Ledger With Mark'!V36&gt;=15),"D",IF(AND('[1]Ledger With Mark'!V36&gt;=1),"E","N")))))))))</f>
        <v>C</v>
      </c>
      <c r="W34" s="7" t="str">
        <f>IF(AND('[1]Ledger With Mark'!W36&gt;=22.5),"A+",IF(AND('[1]Ledger With Mark'!W36&gt;=20),"A",IF(AND('[1]Ledger With Mark'!W36&gt;=17.5),"B+",IF(AND('[1]Ledger With Mark'!W36&gt;=15),"B",IF(AND('[1]Ledger With Mark'!W36&gt;=12.5),"C+",IF(AND('[1]Ledger With Mark'!W36&gt;=10),"C",IF(AND('[1]Ledger With Mark'!W36&gt;=7.5),"D+",IF(AND('[1]Ledger With Mark'!W36&gt;=5),"D",IF(AND('[1]Ledger With Mark'!W36&gt;=1),"E","N")))))))))</f>
        <v>B+</v>
      </c>
      <c r="X34" s="7" t="str">
        <f>IF(AND('[1]Ledger With Mark'!X36&gt;=90),"A+",IF(AND('[1]Ledger With Mark'!X36&gt;=80),"A",IF(AND('[1]Ledger With Mark'!X36&gt;=70),"B+",IF(AND('[1]Ledger With Mark'!X36&gt;=60),"B",IF(AND('[1]Ledger With Mark'!X36&gt;=50),"C+",IF(AND('[1]Ledger With Mark'!X36&gt;=40),"C",IF(AND('[1]Ledger With Mark'!X36&gt;=30),"D+",IF(AND('[1]Ledger With Mark'!X36&gt;=20),"D",IF(AND('[1]Ledger With Mark'!X36&gt;=1),"E","N")))))))))</f>
        <v>C+</v>
      </c>
      <c r="Y34" s="13">
        <f t="shared" si="4"/>
        <v>2.4</v>
      </c>
      <c r="Z34" s="7" t="str">
        <f>IF(AND('[1]Ledger With Mark'!Z36&gt;=27),"A+",IF(AND('[1]Ledger With Mark'!Z36&gt;=24),"A",IF(AND('[1]Ledger With Mark'!Z36&gt;=21),"B+",IF(AND('[1]Ledger With Mark'!Z36&gt;=18),"B",IF(AND('[1]Ledger With Mark'!Z36&gt;=15),"C+",IF(AND('[1]Ledger With Mark'!Z36&gt;=12),"C",IF(AND('[1]Ledger With Mark'!Z36&gt;=9),"D+",IF(AND('[1]Ledger With Mark'!Z36&gt;=6),"D",IF(AND('[1]Ledger With Mark'!Z36&gt;=1),"E","N")))))))))</f>
        <v>C+</v>
      </c>
      <c r="AA34" s="7" t="str">
        <f>IF(AND('[1]Ledger With Mark'!AA36&gt;=18),"A+",IF(AND('[1]Ledger With Mark'!AA36&gt;=16),"A",IF(AND('[1]Ledger With Mark'!AA36&gt;=14),"B+",IF(AND('[1]Ledger With Mark'!AA36&gt;=12),"B",IF(AND('[1]Ledger With Mark'!AA36&gt;=10),"C+",IF(AND('[1]Ledger With Mark'!AA36&gt;=8),"C",IF(AND('[1]Ledger With Mark'!AA36&gt;=6),"D+",IF(AND('[1]Ledger With Mark'!AA36&gt;=4),"D",IF(AND('[1]Ledger With Mark'!AA36&gt;=1),"E","N")))))))))</f>
        <v>B</v>
      </c>
      <c r="AB34" s="7" t="str">
        <f>IF(AND('[1]Ledger With Mark'!AB36&gt;=45),"A+",IF(AND('[1]Ledger With Mark'!AB36&gt;=40),"A",IF(AND('[1]Ledger With Mark'!AB36&gt;=35),"B+",IF(AND('[1]Ledger With Mark'!AB36&gt;=30),"B",IF(AND('[1]Ledger With Mark'!AB36&gt;=25),"C+",IF(AND('[1]Ledger With Mark'!AB36&gt;=20),"C",IF(AND('[1]Ledger With Mark'!AB36&gt;=15),"D+",IF(AND('[1]Ledger With Mark'!AB36&gt;=10),"D",IF(AND('[1]Ledger With Mark'!AB36&gt;=1),"E","N")))))))))</f>
        <v>C+</v>
      </c>
      <c r="AC34" s="13">
        <f t="shared" si="5"/>
        <v>1.2</v>
      </c>
      <c r="AD34" s="7" t="str">
        <f>IF(AND('[1]Ledger With Mark'!AD36&gt;=22.5),"A+",IF(AND('[1]Ledger With Mark'!AD36&gt;=20),"A",IF(AND('[1]Ledger With Mark'!AD36&gt;=17.5),"B+",IF(AND('[1]Ledger With Mark'!AD36&gt;=15),"B",IF(AND('[1]Ledger With Mark'!AD36&gt;=12.5),"C+",IF(AND('[1]Ledger With Mark'!AD36&gt;=10),"C",IF(AND('[1]Ledger With Mark'!AD36&gt;=7.5),"D+",IF(AND('[1]Ledger With Mark'!AD36&gt;=5),"D",IF(AND('[1]Ledger With Mark'!AD36&gt;=1),"E","N")))))))))</f>
        <v>C+</v>
      </c>
      <c r="AE34" s="7" t="str">
        <f>IF(AND('[1]Ledger With Mark'!AE36&gt;=22.5),"A+",IF(AND('[1]Ledger With Mark'!AE36&gt;=20),"A",IF(AND('[1]Ledger With Mark'!AE36&gt;=17.5),"B+",IF(AND('[1]Ledger With Mark'!AE36&gt;=15),"B",IF(AND('[1]Ledger With Mark'!AE36&gt;=12.5),"C+",IF(AND('[1]Ledger With Mark'!AE36&gt;=10),"C",IF(AND('[1]Ledger With Mark'!AE36&gt;=7.5),"D+",IF(AND('[1]Ledger With Mark'!AE36&gt;=5),"D",IF(AND('[1]Ledger With Mark'!AE36&gt;=1),"E","N")))))))))</f>
        <v>A</v>
      </c>
      <c r="AF34" s="7" t="str">
        <f>IF(AND('[1]Ledger With Mark'!AF36&gt;=45),"A+",IF(AND('[1]Ledger With Mark'!AF36&gt;=40),"A",IF(AND('[1]Ledger With Mark'!AF36&gt;=35),"B+",IF(AND('[1]Ledger With Mark'!AF36&gt;=30),"B",IF(AND('[1]Ledger With Mark'!AF36&gt;=25),"C+",IF(AND('[1]Ledger With Mark'!AF36&gt;=20),"C",IF(AND('[1]Ledger With Mark'!AF36&gt;=15),"D+",IF(AND('[1]Ledger With Mark'!AF36&gt;=10),"D",IF(AND('[1]Ledger With Mark'!AF36&gt;=1),"E","N")))))))))</f>
        <v>B+</v>
      </c>
      <c r="AG34" s="13">
        <f t="shared" si="6"/>
        <v>1.6</v>
      </c>
      <c r="AH34" s="7" t="str">
        <f>IF(AND('[1]Ledger With Mark'!AH36&gt;=45),"A+",IF(AND('[1]Ledger With Mark'!AH36&gt;=40),"A",IF(AND('[1]Ledger With Mark'!AH36&gt;=35),"B+",IF(AND('[1]Ledger With Mark'!AH36&gt;=30),"B",IF(AND('[1]Ledger With Mark'!AH36&gt;=25),"C+",IF(AND('[1]Ledger With Mark'!AH36&gt;=20),"C",IF(AND('[1]Ledger With Mark'!AH36&gt;=15),"D+",IF(AND('[1]Ledger With Mark'!AH36&gt;=10),"D",IF(AND('[1]Ledger With Mark'!AH36&gt;=1),"E","N")))))))))</f>
        <v>D+</v>
      </c>
      <c r="AI34" s="7" t="str">
        <f>IF(AND('[1]Ledger With Mark'!AI36&gt;=45),"A+",IF(AND('[1]Ledger With Mark'!AI36&gt;=40),"A",IF(AND('[1]Ledger With Mark'!AI36&gt;=35),"B+",IF(AND('[1]Ledger With Mark'!AI36&gt;=30),"B",IF(AND('[1]Ledger With Mark'!AI36&gt;=25),"C+",IF(AND('[1]Ledger With Mark'!AI36&gt;=20),"C",IF(AND('[1]Ledger With Mark'!AI36&gt;=15),"D+",IF(AND('[1]Ledger With Mark'!AI36&gt;=10),"D",IF(AND('[1]Ledger With Mark'!AI36&gt;=1),"E","N")))))))))</f>
        <v>A+</v>
      </c>
      <c r="AJ34" s="7" t="str">
        <f>IF(AND('[1]Ledger With Mark'!AJ36&gt;=90),"A+",IF(AND('[1]Ledger With Mark'!AJ36&gt;=80),"A",IF(AND('[1]Ledger With Mark'!AJ36&gt;=70),"B+",IF(AND('[1]Ledger With Mark'!AJ36&gt;=60),"B",IF(AND('[1]Ledger With Mark'!AJ36&gt;=50),"C+",IF(AND('[1]Ledger With Mark'!AJ36&gt;=40),"C",IF(AND('[1]Ledger With Mark'!AJ36&gt;=30),"D+",IF(AND('[1]Ledger With Mark'!AJ36&gt;=20),"D",IF(AND('[1]Ledger With Mark'!AJ36&gt;=1),"E","N")))))))))</f>
        <v>B</v>
      </c>
      <c r="AK34" s="13">
        <f t="shared" si="7"/>
        <v>2.8</v>
      </c>
      <c r="AL34" s="7" t="str">
        <f>IF(AND('[1]Ledger With Mark'!AL36&gt;=45),"A+",IF(AND('[1]Ledger With Mark'!AL36&gt;=40),"A",IF(AND('[1]Ledger With Mark'!AL36&gt;=35),"B+",IF(AND('[1]Ledger With Mark'!AL36&gt;=30),"B",IF(AND('[1]Ledger With Mark'!AL36&gt;=25),"C+",IF(AND('[1]Ledger With Mark'!AL36&gt;=20),"C",IF(AND('[1]Ledger With Mark'!AL36&gt;=15),"D+",IF(AND('[1]Ledger With Mark'!AL36&gt;=10),"D",IF(AND('[1]Ledger With Mark'!AL36&gt;=1),"E","N")))))))))</f>
        <v>C</v>
      </c>
      <c r="AM34" s="7" t="str">
        <f>IF(AND('[1]Ledger With Mark'!AM36&gt;=45),"A+",IF(AND('[1]Ledger With Mark'!AM36&gt;=40),"A",IF(AND('[1]Ledger With Mark'!AM36&gt;=35),"B+",IF(AND('[1]Ledger With Mark'!AM36&gt;=30),"B",IF(AND('[1]Ledger With Mark'!AM36&gt;=25),"C+",IF(AND('[1]Ledger With Mark'!AM36&gt;=20),"C",IF(AND('[1]Ledger With Mark'!AM36&gt;=15),"D+",IF(AND('[1]Ledger With Mark'!AM36&gt;=10),"D",IF(AND('[1]Ledger With Mark'!AM36&gt;=1),"E","N")))))))))</f>
        <v>A</v>
      </c>
      <c r="AN34" s="7" t="str">
        <f>IF(AND('[1]Ledger With Mark'!AN36&gt;=90),"A+",IF(AND('[1]Ledger With Mark'!AN36&gt;=80),"A",IF(AND('[1]Ledger With Mark'!AN36&gt;=70),"B+",IF(AND('[1]Ledger With Mark'!AN36&gt;=60),"B",IF(AND('[1]Ledger With Mark'!AN36&gt;=50),"C+",IF(AND('[1]Ledger With Mark'!AN36&gt;=40),"C",IF(AND('[1]Ledger With Mark'!AN36&gt;=30),"D+",IF(AND('[1]Ledger With Mark'!AN36&gt;=20),"D",IF(AND('[1]Ledger With Mark'!AN36&gt;=1),"E","N")))))))))</f>
        <v>B</v>
      </c>
      <c r="AO34" s="13">
        <f t="shared" si="8"/>
        <v>2.8</v>
      </c>
      <c r="AP34" s="14">
        <f t="shared" si="9"/>
        <v>2.5</v>
      </c>
      <c r="AQ34" s="7"/>
      <c r="AR34" s="15" t="s">
        <v>36</v>
      </c>
      <c r="BB34" s="17">
        <v>33</v>
      </c>
    </row>
    <row r="35" spans="1:54" ht="15">
      <c r="A35" s="7">
        <f>'[1]Ledger With Mark'!A37</f>
        <v>34</v>
      </c>
      <c r="B35" s="8">
        <f>'[1]Ledger With Mark'!B37</f>
        <v>752034</v>
      </c>
      <c r="C35" s="9" t="s">
        <v>55</v>
      </c>
      <c r="D35" s="10">
        <v>59357</v>
      </c>
      <c r="E35" s="11" t="s">
        <v>56</v>
      </c>
      <c r="F35" s="11" t="s">
        <v>57</v>
      </c>
      <c r="G35" s="19" t="s">
        <v>35</v>
      </c>
      <c r="H35" s="7" t="str">
        <f>IF(AND('[1]Ledger With Mark'!H37&gt;=67.5),"A+",IF(AND('[1]Ledger With Mark'!H37&gt;=60),"A",IF(AND('[1]Ledger With Mark'!H37&gt;=52.5),"B+",IF(AND('[1]Ledger With Mark'!H37&gt;=45),"B",IF(AND('[1]Ledger With Mark'!H37&gt;=37.5),"C+",IF(AND('[1]Ledger With Mark'!H37&gt;=30),"C",IF(AND('[1]Ledger With Mark'!H37&gt;=22.5),"D+",IF(AND('[1]Ledger With Mark'!H37&gt;=15),"D",IF(AND('[1]Ledger With Mark'!H37&gt;=1),"E","N")))))))))</f>
        <v>C+</v>
      </c>
      <c r="I35" s="7" t="str">
        <f>IF(AND('[1]Ledger With Mark'!I37&gt;=22.5),"A+",IF(AND('[1]Ledger With Mark'!I37&gt;=20),"A",IF(AND('[1]Ledger With Mark'!I37&gt;=17.5),"B+",IF(AND('[1]Ledger With Mark'!I37&gt;=15),"B",IF(AND('[1]Ledger With Mark'!I37&gt;=12.5),"C+",IF(AND('[1]Ledger With Mark'!I37&gt;=10),"C",IF(AND('[1]Ledger With Mark'!I37&gt;=7.5),"D+",IF(AND('[1]Ledger With Mark'!I37&gt;=5),"D",IF(AND('[1]Ledger With Mark'!I37&gt;=1),"E","N")))))))))</f>
        <v>A</v>
      </c>
      <c r="J35" s="7" t="str">
        <f>IF(AND('[1]Ledger With Mark'!J37&gt;=90),"A+",IF(AND('[1]Ledger With Mark'!J37&gt;=80),"A",IF(AND('[1]Ledger With Mark'!J37&gt;=70),"B+",IF(AND('[1]Ledger With Mark'!J37&gt;=60),"B",IF(AND('[1]Ledger With Mark'!J37&gt;=50),"C+",IF(AND('[1]Ledger With Mark'!J37&gt;=40),"C",IF(AND('[1]Ledger With Mark'!J37&gt;=30),"D+",IF(AND('[1]Ledger With Mark'!J37&gt;=20),"D",IF(AND('[1]Ledger With Mark'!J37&gt;=1),"E","N")))))))))</f>
        <v>B</v>
      </c>
      <c r="K35" s="13">
        <f t="shared" si="0"/>
        <v>2.8</v>
      </c>
      <c r="L35" s="7" t="str">
        <f>IF(AND('[1]Ledger With Mark'!L37&gt;=67.5),"A+",IF(AND('[1]Ledger With Mark'!L37&gt;=60),"A",IF(AND('[1]Ledger With Mark'!L37&gt;=52.5),"B+",IF(AND('[1]Ledger With Mark'!L37&gt;=45),"B",IF(AND('[1]Ledger With Mark'!L37&gt;=37.5),"C+",IF(AND('[1]Ledger With Mark'!L37&gt;=30),"C",IF(AND('[1]Ledger With Mark'!L37&gt;=22.5),"D+",IF(AND('[1]Ledger With Mark'!L37&gt;=15),"D",IF(AND('[1]Ledger With Mark'!L37&gt;=1),"E","N")))))))))</f>
        <v>C</v>
      </c>
      <c r="M35" s="7" t="str">
        <f>IF(AND('[1]Ledger With Mark'!M37&gt;=22.5),"A+",IF(AND('[1]Ledger With Mark'!M37&gt;=20),"A",IF(AND('[1]Ledger With Mark'!M37&gt;=17.5),"B+",IF(AND('[1]Ledger With Mark'!M37&gt;=15),"B",IF(AND('[1]Ledger With Mark'!M37&gt;=12.5),"C+",IF(AND('[1]Ledger With Mark'!M37&gt;=10),"C",IF(AND('[1]Ledger With Mark'!M37&gt;=7.5),"D+",IF(AND('[1]Ledger With Mark'!M37&gt;=5),"D",IF(AND('[1]Ledger With Mark'!M37&gt;=1),"E","N")))))))))</f>
        <v>A</v>
      </c>
      <c r="N35" s="7" t="str">
        <f>IF(AND('[1]Ledger With Mark'!N37&gt;=90),"A+",IF(AND('[1]Ledger With Mark'!N37&gt;=80),"A",IF(AND('[1]Ledger With Mark'!N37&gt;=70),"B+",IF(AND('[1]Ledger With Mark'!N37&gt;=60),"B",IF(AND('[1]Ledger With Mark'!N37&gt;=50),"C+",IF(AND('[1]Ledger With Mark'!N37&gt;=40),"C",IF(AND('[1]Ledger With Mark'!N37&gt;=30),"D+",IF(AND('[1]Ledger With Mark'!N37&gt;=20),"D",IF(AND('[1]Ledger With Mark'!N37&gt;=1),"E","N")))))))))</f>
        <v>C+</v>
      </c>
      <c r="O35" s="13">
        <f t="shared" si="1"/>
        <v>2.4</v>
      </c>
      <c r="P35" s="7" t="str">
        <f>IF(AND('[1]Ledger With Mark'!P37&gt;=90),"A+",IF(AND('[1]Ledger With Mark'!P37&gt;=80),"A",IF(AND('[1]Ledger With Mark'!P37&gt;=70),"B+",IF(AND('[1]Ledger With Mark'!P37&gt;=60),"B",IF(AND('[1]Ledger With Mark'!P37&gt;=50),"C+",IF(AND('[1]Ledger With Mark'!P37&gt;=40),"C",IF(AND('[1]Ledger With Mark'!P37&gt;=30),"D+",IF(AND('[1]Ledger With Mark'!P37&gt;=20),"D",IF(AND('[1]Ledger With Mark'!P37&gt;=1),"E","N")))))))))</f>
        <v>C</v>
      </c>
      <c r="Q35" s="13">
        <f t="shared" si="2"/>
        <v>2</v>
      </c>
      <c r="R35" s="7" t="str">
        <f>IF(AND('[1]Ledger With Mark'!R37&gt;=67.5),"A+",IF(AND('[1]Ledger With Mark'!R37&gt;=60),"A",IF(AND('[1]Ledger With Mark'!R37&gt;=52.5),"B+",IF(AND('[1]Ledger With Mark'!R37&gt;=45),"B",IF(AND('[1]Ledger With Mark'!R37&gt;=37.5),"C+",IF(AND('[1]Ledger With Mark'!R37&gt;=30),"C",IF(AND('[1]Ledger With Mark'!R37&gt;=22.5),"D+",IF(AND('[1]Ledger With Mark'!R37&gt;=15),"D",IF(AND('[1]Ledger With Mark'!R37&gt;=1),"E","N")))))))))</f>
        <v>C+</v>
      </c>
      <c r="S35" s="7" t="str">
        <f>IF(AND('[1]Ledger With Mark'!S37&gt;=22.5),"A+",IF(AND('[1]Ledger With Mark'!S37&gt;=20),"A",IF(AND('[1]Ledger With Mark'!S37&gt;=17.5),"B+",IF(AND('[1]Ledger With Mark'!S37&gt;=15),"B",IF(AND('[1]Ledger With Mark'!S37&gt;=12.5),"C+",IF(AND('[1]Ledger With Mark'!S37&gt;=10),"C",IF(AND('[1]Ledger With Mark'!S37&gt;=7.5),"D+",IF(AND('[1]Ledger With Mark'!S37&gt;=5),"D",IF(AND('[1]Ledger With Mark'!S37&gt;=1),"E","N")))))))))</f>
        <v>A</v>
      </c>
      <c r="T35" s="7" t="str">
        <f>IF(AND('[1]Ledger With Mark'!T37&gt;=90),"A+",IF(AND('[1]Ledger With Mark'!T37&gt;=80),"A",IF(AND('[1]Ledger With Mark'!T37&gt;=70),"B+",IF(AND('[1]Ledger With Mark'!T37&gt;=60),"B",IF(AND('[1]Ledger With Mark'!T37&gt;=50),"C+",IF(AND('[1]Ledger With Mark'!T37&gt;=40),"C",IF(AND('[1]Ledger With Mark'!T37&gt;=30),"D+",IF(AND('[1]Ledger With Mark'!T37&gt;=20),"D",IF(AND('[1]Ledger With Mark'!T37&gt;=1),"E","N")))))))))</f>
        <v>C+</v>
      </c>
      <c r="U35" s="13">
        <f t="shared" si="3"/>
        <v>2.4</v>
      </c>
      <c r="V35" s="7" t="str">
        <f>IF(AND('[1]Ledger With Mark'!V37&gt;=67.5),"A+",IF(AND('[1]Ledger With Mark'!V37&gt;=60),"A",IF(AND('[1]Ledger With Mark'!V37&gt;=52.5),"B+",IF(AND('[1]Ledger With Mark'!V37&gt;=45),"B",IF(AND('[1]Ledger With Mark'!V37&gt;=37.5),"C+",IF(AND('[1]Ledger With Mark'!V37&gt;=30),"C",IF(AND('[1]Ledger With Mark'!V37&gt;=22.5),"D+",IF(AND('[1]Ledger With Mark'!V37&gt;=15),"D",IF(AND('[1]Ledger With Mark'!V37&gt;=1),"E","N")))))))))</f>
        <v>B</v>
      </c>
      <c r="W35" s="7" t="str">
        <f>IF(AND('[1]Ledger With Mark'!W37&gt;=22.5),"A+",IF(AND('[1]Ledger With Mark'!W37&gt;=20),"A",IF(AND('[1]Ledger With Mark'!W37&gt;=17.5),"B+",IF(AND('[1]Ledger With Mark'!W37&gt;=15),"B",IF(AND('[1]Ledger With Mark'!W37&gt;=12.5),"C+",IF(AND('[1]Ledger With Mark'!W37&gt;=10),"C",IF(AND('[1]Ledger With Mark'!W37&gt;=7.5),"D+",IF(AND('[1]Ledger With Mark'!W37&gt;=5),"D",IF(AND('[1]Ledger With Mark'!W37&gt;=1),"E","N")))))))))</f>
        <v>A+</v>
      </c>
      <c r="X35" s="7" t="str">
        <f>IF(AND('[1]Ledger With Mark'!X37&gt;=90),"A+",IF(AND('[1]Ledger With Mark'!X37&gt;=80),"A",IF(AND('[1]Ledger With Mark'!X37&gt;=70),"B+",IF(AND('[1]Ledger With Mark'!X37&gt;=60),"B",IF(AND('[1]Ledger With Mark'!X37&gt;=50),"C+",IF(AND('[1]Ledger With Mark'!X37&gt;=40),"C",IF(AND('[1]Ledger With Mark'!X37&gt;=30),"D+",IF(AND('[1]Ledger With Mark'!X37&gt;=20),"D",IF(AND('[1]Ledger With Mark'!X37&gt;=1),"E","N")))))))))</f>
        <v>B</v>
      </c>
      <c r="Y35" s="13">
        <f t="shared" si="4"/>
        <v>2.8</v>
      </c>
      <c r="Z35" s="7" t="str">
        <f>IF(AND('[1]Ledger With Mark'!Z37&gt;=27),"A+",IF(AND('[1]Ledger With Mark'!Z37&gt;=24),"A",IF(AND('[1]Ledger With Mark'!Z37&gt;=21),"B+",IF(AND('[1]Ledger With Mark'!Z37&gt;=18),"B",IF(AND('[1]Ledger With Mark'!Z37&gt;=15),"C+",IF(AND('[1]Ledger With Mark'!Z37&gt;=12),"C",IF(AND('[1]Ledger With Mark'!Z37&gt;=9),"D+",IF(AND('[1]Ledger With Mark'!Z37&gt;=6),"D",IF(AND('[1]Ledger With Mark'!Z37&gt;=1),"E","N")))))))))</f>
        <v>C</v>
      </c>
      <c r="AA35" s="7" t="str">
        <f>IF(AND('[1]Ledger With Mark'!AA37&gt;=18),"A+",IF(AND('[1]Ledger With Mark'!AA37&gt;=16),"A",IF(AND('[1]Ledger With Mark'!AA37&gt;=14),"B+",IF(AND('[1]Ledger With Mark'!AA37&gt;=12),"B",IF(AND('[1]Ledger With Mark'!AA37&gt;=10),"C+",IF(AND('[1]Ledger With Mark'!AA37&gt;=8),"C",IF(AND('[1]Ledger With Mark'!AA37&gt;=6),"D+",IF(AND('[1]Ledger With Mark'!AA37&gt;=4),"D",IF(AND('[1]Ledger With Mark'!AA37&gt;=1),"E","N")))))))))</f>
        <v>B+</v>
      </c>
      <c r="AB35" s="7" t="str">
        <f>IF(AND('[1]Ledger With Mark'!AB37&gt;=45),"A+",IF(AND('[1]Ledger With Mark'!AB37&gt;=40),"A",IF(AND('[1]Ledger With Mark'!AB37&gt;=35),"B+",IF(AND('[1]Ledger With Mark'!AB37&gt;=30),"B",IF(AND('[1]Ledger With Mark'!AB37&gt;=25),"C+",IF(AND('[1]Ledger With Mark'!AB37&gt;=20),"C",IF(AND('[1]Ledger With Mark'!AB37&gt;=15),"D+",IF(AND('[1]Ledger With Mark'!AB37&gt;=10),"D",IF(AND('[1]Ledger With Mark'!AB37&gt;=1),"E","N")))))))))</f>
        <v>C+</v>
      </c>
      <c r="AC35" s="13">
        <f t="shared" si="5"/>
        <v>1.2</v>
      </c>
      <c r="AD35" s="7" t="str">
        <f>IF(AND('[1]Ledger With Mark'!AD37&gt;=22.5),"A+",IF(AND('[1]Ledger With Mark'!AD37&gt;=20),"A",IF(AND('[1]Ledger With Mark'!AD37&gt;=17.5),"B+",IF(AND('[1]Ledger With Mark'!AD37&gt;=15),"B",IF(AND('[1]Ledger With Mark'!AD37&gt;=12.5),"C+",IF(AND('[1]Ledger With Mark'!AD37&gt;=10),"C",IF(AND('[1]Ledger With Mark'!AD37&gt;=7.5),"D+",IF(AND('[1]Ledger With Mark'!AD37&gt;=5),"D",IF(AND('[1]Ledger With Mark'!AD37&gt;=1),"E","N")))))))))</f>
        <v>B+</v>
      </c>
      <c r="AE35" s="7" t="str">
        <f>IF(AND('[1]Ledger With Mark'!AE37&gt;=22.5),"A+",IF(AND('[1]Ledger With Mark'!AE37&gt;=20),"A",IF(AND('[1]Ledger With Mark'!AE37&gt;=17.5),"B+",IF(AND('[1]Ledger With Mark'!AE37&gt;=15),"B",IF(AND('[1]Ledger With Mark'!AE37&gt;=12.5),"C+",IF(AND('[1]Ledger With Mark'!AE37&gt;=10),"C",IF(AND('[1]Ledger With Mark'!AE37&gt;=7.5),"D+",IF(AND('[1]Ledger With Mark'!AE37&gt;=5),"D",IF(AND('[1]Ledger With Mark'!AE37&gt;=1),"E","N")))))))))</f>
        <v>A</v>
      </c>
      <c r="AF35" s="7" t="str">
        <f>IF(AND('[1]Ledger With Mark'!AF37&gt;=45),"A+",IF(AND('[1]Ledger With Mark'!AF37&gt;=40),"A",IF(AND('[1]Ledger With Mark'!AF37&gt;=35),"B+",IF(AND('[1]Ledger With Mark'!AF37&gt;=30),"B",IF(AND('[1]Ledger With Mark'!AF37&gt;=25),"C+",IF(AND('[1]Ledger With Mark'!AF37&gt;=20),"C",IF(AND('[1]Ledger With Mark'!AF37&gt;=15),"D+",IF(AND('[1]Ledger With Mark'!AF37&gt;=10),"D",IF(AND('[1]Ledger With Mark'!AF37&gt;=1),"E","N")))))))))</f>
        <v>A</v>
      </c>
      <c r="AG35" s="13">
        <f t="shared" si="6"/>
        <v>1.8</v>
      </c>
      <c r="AH35" s="7" t="str">
        <f>IF(AND('[1]Ledger With Mark'!AH37&gt;=45),"A+",IF(AND('[1]Ledger With Mark'!AH37&gt;=40),"A",IF(AND('[1]Ledger With Mark'!AH37&gt;=35),"B+",IF(AND('[1]Ledger With Mark'!AH37&gt;=30),"B",IF(AND('[1]Ledger With Mark'!AH37&gt;=25),"C+",IF(AND('[1]Ledger With Mark'!AH37&gt;=20),"C",IF(AND('[1]Ledger With Mark'!AH37&gt;=15),"D+",IF(AND('[1]Ledger With Mark'!AH37&gt;=10),"D",IF(AND('[1]Ledger With Mark'!AH37&gt;=1),"E","N")))))))))</f>
        <v>B</v>
      </c>
      <c r="AI35" s="7" t="str">
        <f>IF(AND('[1]Ledger With Mark'!AI37&gt;=45),"A+",IF(AND('[1]Ledger With Mark'!AI37&gt;=40),"A",IF(AND('[1]Ledger With Mark'!AI37&gt;=35),"B+",IF(AND('[1]Ledger With Mark'!AI37&gt;=30),"B",IF(AND('[1]Ledger With Mark'!AI37&gt;=25),"C+",IF(AND('[1]Ledger With Mark'!AI37&gt;=20),"C",IF(AND('[1]Ledger With Mark'!AI37&gt;=15),"D+",IF(AND('[1]Ledger With Mark'!AI37&gt;=10),"D",IF(AND('[1]Ledger With Mark'!AI37&gt;=1),"E","N")))))))))</f>
        <v>A+</v>
      </c>
      <c r="AJ35" s="7" t="str">
        <f>IF(AND('[1]Ledger With Mark'!AJ37&gt;=90),"A+",IF(AND('[1]Ledger With Mark'!AJ37&gt;=80),"A",IF(AND('[1]Ledger With Mark'!AJ37&gt;=70),"B+",IF(AND('[1]Ledger With Mark'!AJ37&gt;=60),"B",IF(AND('[1]Ledger With Mark'!AJ37&gt;=50),"C+",IF(AND('[1]Ledger With Mark'!AJ37&gt;=40),"C",IF(AND('[1]Ledger With Mark'!AJ37&gt;=30),"D+",IF(AND('[1]Ledger With Mark'!AJ37&gt;=20),"D",IF(AND('[1]Ledger With Mark'!AJ37&gt;=1),"E","N")))))))))</f>
        <v>A</v>
      </c>
      <c r="AK35" s="13">
        <f t="shared" si="7"/>
        <v>3.6</v>
      </c>
      <c r="AL35" s="7" t="str">
        <f>IF(AND('[1]Ledger With Mark'!AL37&gt;=45),"A+",IF(AND('[1]Ledger With Mark'!AL37&gt;=40),"A",IF(AND('[1]Ledger With Mark'!AL37&gt;=35),"B+",IF(AND('[1]Ledger With Mark'!AL37&gt;=30),"B",IF(AND('[1]Ledger With Mark'!AL37&gt;=25),"C+",IF(AND('[1]Ledger With Mark'!AL37&gt;=20),"C",IF(AND('[1]Ledger With Mark'!AL37&gt;=15),"D+",IF(AND('[1]Ledger With Mark'!AL37&gt;=10),"D",IF(AND('[1]Ledger With Mark'!AL37&gt;=1),"E","N")))))))))</f>
        <v>C</v>
      </c>
      <c r="AM35" s="7" t="str">
        <f>IF(AND('[1]Ledger With Mark'!AM37&gt;=45),"A+",IF(AND('[1]Ledger With Mark'!AM37&gt;=40),"A",IF(AND('[1]Ledger With Mark'!AM37&gt;=35),"B+",IF(AND('[1]Ledger With Mark'!AM37&gt;=30),"B",IF(AND('[1]Ledger With Mark'!AM37&gt;=25),"C+",IF(AND('[1]Ledger With Mark'!AM37&gt;=20),"C",IF(AND('[1]Ledger With Mark'!AM37&gt;=15),"D+",IF(AND('[1]Ledger With Mark'!AM37&gt;=10),"D",IF(AND('[1]Ledger With Mark'!AM37&gt;=1),"E","N")))))))))</f>
        <v>A</v>
      </c>
      <c r="AN35" s="7" t="str">
        <f>IF(AND('[1]Ledger With Mark'!AN37&gt;=90),"A+",IF(AND('[1]Ledger With Mark'!AN37&gt;=80),"A",IF(AND('[1]Ledger With Mark'!AN37&gt;=70),"B+",IF(AND('[1]Ledger With Mark'!AN37&gt;=60),"B",IF(AND('[1]Ledger With Mark'!AN37&gt;=50),"C+",IF(AND('[1]Ledger With Mark'!AN37&gt;=40),"C",IF(AND('[1]Ledger With Mark'!AN37&gt;=30),"D+",IF(AND('[1]Ledger With Mark'!AN37&gt;=20),"D",IF(AND('[1]Ledger With Mark'!AN37&gt;=1),"E","N")))))))))</f>
        <v>B</v>
      </c>
      <c r="AO35" s="13">
        <f t="shared" si="8"/>
        <v>2.8</v>
      </c>
      <c r="AP35" s="14">
        <f t="shared" si="9"/>
        <v>2.7250000000000001</v>
      </c>
      <c r="AQ35" s="7"/>
      <c r="AR35" s="15" t="s">
        <v>36</v>
      </c>
      <c r="BB35" s="17">
        <v>34</v>
      </c>
    </row>
    <row r="36" spans="1:54" ht="15">
      <c r="A36" s="7">
        <f>'[1]Ledger With Mark'!A38</f>
        <v>35</v>
      </c>
      <c r="B36" s="8">
        <f>'[1]Ledger With Mark'!B38</f>
        <v>752035</v>
      </c>
      <c r="C36" s="9" t="s">
        <v>58</v>
      </c>
      <c r="D36" s="10">
        <v>58019</v>
      </c>
      <c r="E36" s="11" t="s">
        <v>59</v>
      </c>
      <c r="F36" s="11" t="s">
        <v>60</v>
      </c>
      <c r="G36" s="19" t="s">
        <v>35</v>
      </c>
      <c r="H36" s="7" t="str">
        <f>IF(AND('[1]Ledger With Mark'!H38&gt;=67.5),"A+",IF(AND('[1]Ledger With Mark'!H38&gt;=60),"A",IF(AND('[1]Ledger With Mark'!H38&gt;=52.5),"B+",IF(AND('[1]Ledger With Mark'!H38&gt;=45),"B",IF(AND('[1]Ledger With Mark'!H38&gt;=37.5),"C+",IF(AND('[1]Ledger With Mark'!H38&gt;=30),"C",IF(AND('[1]Ledger With Mark'!H38&gt;=22.5),"D+",IF(AND('[1]Ledger With Mark'!H38&gt;=15),"D",IF(AND('[1]Ledger With Mark'!H38&gt;=1),"E","N")))))))))</f>
        <v>C</v>
      </c>
      <c r="I36" s="7" t="str">
        <f>IF(AND('[1]Ledger With Mark'!I38&gt;=22.5),"A+",IF(AND('[1]Ledger With Mark'!I38&gt;=20),"A",IF(AND('[1]Ledger With Mark'!I38&gt;=17.5),"B+",IF(AND('[1]Ledger With Mark'!I38&gt;=15),"B",IF(AND('[1]Ledger With Mark'!I38&gt;=12.5),"C+",IF(AND('[1]Ledger With Mark'!I38&gt;=10),"C",IF(AND('[1]Ledger With Mark'!I38&gt;=7.5),"D+",IF(AND('[1]Ledger With Mark'!I38&gt;=5),"D",IF(AND('[1]Ledger With Mark'!I38&gt;=1),"E","N")))))))))</f>
        <v>A</v>
      </c>
      <c r="J36" s="7" t="str">
        <f>IF(AND('[1]Ledger With Mark'!J38&gt;=90),"A+",IF(AND('[1]Ledger With Mark'!J38&gt;=80),"A",IF(AND('[1]Ledger With Mark'!J38&gt;=70),"B+",IF(AND('[1]Ledger With Mark'!J38&gt;=60),"B",IF(AND('[1]Ledger With Mark'!J38&gt;=50),"C+",IF(AND('[1]Ledger With Mark'!J38&gt;=40),"C",IF(AND('[1]Ledger With Mark'!J38&gt;=30),"D+",IF(AND('[1]Ledger With Mark'!J38&gt;=20),"D",IF(AND('[1]Ledger With Mark'!J38&gt;=1),"E","N")))))))))</f>
        <v>C+</v>
      </c>
      <c r="K36" s="13">
        <f t="shared" si="0"/>
        <v>2.4</v>
      </c>
      <c r="L36" s="7" t="str">
        <f>IF(AND('[1]Ledger With Mark'!L38&gt;=67.5),"A+",IF(AND('[1]Ledger With Mark'!L38&gt;=60),"A",IF(AND('[1]Ledger With Mark'!L38&gt;=52.5),"B+",IF(AND('[1]Ledger With Mark'!L38&gt;=45),"B",IF(AND('[1]Ledger With Mark'!L38&gt;=37.5),"C+",IF(AND('[1]Ledger With Mark'!L38&gt;=30),"C",IF(AND('[1]Ledger With Mark'!L38&gt;=22.5),"D+",IF(AND('[1]Ledger With Mark'!L38&gt;=15),"D",IF(AND('[1]Ledger With Mark'!L38&gt;=1),"E","N")))))))))</f>
        <v>D+</v>
      </c>
      <c r="M36" s="7" t="str">
        <f>IF(AND('[1]Ledger With Mark'!M38&gt;=22.5),"A+",IF(AND('[1]Ledger With Mark'!M38&gt;=20),"A",IF(AND('[1]Ledger With Mark'!M38&gt;=17.5),"B+",IF(AND('[1]Ledger With Mark'!M38&gt;=15),"B",IF(AND('[1]Ledger With Mark'!M38&gt;=12.5),"C+",IF(AND('[1]Ledger With Mark'!M38&gt;=10),"C",IF(AND('[1]Ledger With Mark'!M38&gt;=7.5),"D+",IF(AND('[1]Ledger With Mark'!M38&gt;=5),"D",IF(AND('[1]Ledger With Mark'!M38&gt;=1),"E","N")))))))))</f>
        <v>A</v>
      </c>
      <c r="N36" s="7" t="str">
        <f>IF(AND('[1]Ledger With Mark'!N38&gt;=90),"A+",IF(AND('[1]Ledger With Mark'!N38&gt;=80),"A",IF(AND('[1]Ledger With Mark'!N38&gt;=70),"B+",IF(AND('[1]Ledger With Mark'!N38&gt;=60),"B",IF(AND('[1]Ledger With Mark'!N38&gt;=50),"C+",IF(AND('[1]Ledger With Mark'!N38&gt;=40),"C",IF(AND('[1]Ledger With Mark'!N38&gt;=30),"D+",IF(AND('[1]Ledger With Mark'!N38&gt;=20),"D",IF(AND('[1]Ledger With Mark'!N38&gt;=1),"E","N")))))))))</f>
        <v>C</v>
      </c>
      <c r="O36" s="13">
        <f t="shared" si="1"/>
        <v>2</v>
      </c>
      <c r="P36" s="7" t="str">
        <f>IF(AND('[1]Ledger With Mark'!P38&gt;=90),"A+",IF(AND('[1]Ledger With Mark'!P38&gt;=80),"A",IF(AND('[1]Ledger With Mark'!P38&gt;=70),"B+",IF(AND('[1]Ledger With Mark'!P38&gt;=60),"B",IF(AND('[1]Ledger With Mark'!P38&gt;=50),"C+",IF(AND('[1]Ledger With Mark'!P38&gt;=40),"C",IF(AND('[1]Ledger With Mark'!P38&gt;=30),"D+",IF(AND('[1]Ledger With Mark'!P38&gt;=20),"D",IF(AND('[1]Ledger With Mark'!P38&gt;=1),"E","N")))))))))</f>
        <v>C</v>
      </c>
      <c r="Q36" s="13">
        <f t="shared" si="2"/>
        <v>2</v>
      </c>
      <c r="R36" s="7" t="str">
        <f>IF(AND('[1]Ledger With Mark'!R38&gt;=67.5),"A+",IF(AND('[1]Ledger With Mark'!R38&gt;=60),"A",IF(AND('[1]Ledger With Mark'!R38&gt;=52.5),"B+",IF(AND('[1]Ledger With Mark'!R38&gt;=45),"B",IF(AND('[1]Ledger With Mark'!R38&gt;=37.5),"C+",IF(AND('[1]Ledger With Mark'!R38&gt;=30),"C",IF(AND('[1]Ledger With Mark'!R38&gt;=22.5),"D+",IF(AND('[1]Ledger With Mark'!R38&gt;=15),"D",IF(AND('[1]Ledger With Mark'!R38&gt;=1),"E","N")))))))))</f>
        <v>C</v>
      </c>
      <c r="S36" s="7" t="str">
        <f>IF(AND('[1]Ledger With Mark'!S38&gt;=22.5),"A+",IF(AND('[1]Ledger With Mark'!S38&gt;=20),"A",IF(AND('[1]Ledger With Mark'!S38&gt;=17.5),"B+",IF(AND('[1]Ledger With Mark'!S38&gt;=15),"B",IF(AND('[1]Ledger With Mark'!S38&gt;=12.5),"C+",IF(AND('[1]Ledger With Mark'!S38&gt;=10),"C",IF(AND('[1]Ledger With Mark'!S38&gt;=7.5),"D+",IF(AND('[1]Ledger With Mark'!S38&gt;=5),"D",IF(AND('[1]Ledger With Mark'!S38&gt;=1),"E","N")))))))))</f>
        <v>A</v>
      </c>
      <c r="T36" s="7" t="str">
        <f>IF(AND('[1]Ledger With Mark'!T38&gt;=90),"A+",IF(AND('[1]Ledger With Mark'!T38&gt;=80),"A",IF(AND('[1]Ledger With Mark'!T38&gt;=70),"B+",IF(AND('[1]Ledger With Mark'!T38&gt;=60),"B",IF(AND('[1]Ledger With Mark'!T38&gt;=50),"C+",IF(AND('[1]Ledger With Mark'!T38&gt;=40),"C",IF(AND('[1]Ledger With Mark'!T38&gt;=30),"D+",IF(AND('[1]Ledger With Mark'!T38&gt;=20),"D",IF(AND('[1]Ledger With Mark'!T38&gt;=1),"E","N")))))))))</f>
        <v>C+</v>
      </c>
      <c r="U36" s="13">
        <f t="shared" si="3"/>
        <v>2.4</v>
      </c>
      <c r="V36" s="7" t="str">
        <f>IF(AND('[1]Ledger With Mark'!V38&gt;=67.5),"A+",IF(AND('[1]Ledger With Mark'!V38&gt;=60),"A",IF(AND('[1]Ledger With Mark'!V38&gt;=52.5),"B+",IF(AND('[1]Ledger With Mark'!V38&gt;=45),"B",IF(AND('[1]Ledger With Mark'!V38&gt;=37.5),"C+",IF(AND('[1]Ledger With Mark'!V38&gt;=30),"C",IF(AND('[1]Ledger With Mark'!V38&gt;=22.5),"D+",IF(AND('[1]Ledger With Mark'!V38&gt;=15),"D",IF(AND('[1]Ledger With Mark'!V38&gt;=1),"E","N")))))))))</f>
        <v>C</v>
      </c>
      <c r="W36" s="7" t="str">
        <f>IF(AND('[1]Ledger With Mark'!W38&gt;=22.5),"A+",IF(AND('[1]Ledger With Mark'!W38&gt;=20),"A",IF(AND('[1]Ledger With Mark'!W38&gt;=17.5),"B+",IF(AND('[1]Ledger With Mark'!W38&gt;=15),"B",IF(AND('[1]Ledger With Mark'!W38&gt;=12.5),"C+",IF(AND('[1]Ledger With Mark'!W38&gt;=10),"C",IF(AND('[1]Ledger With Mark'!W38&gt;=7.5),"D+",IF(AND('[1]Ledger With Mark'!W38&gt;=5),"D",IF(AND('[1]Ledger With Mark'!W38&gt;=1),"E","N")))))))))</f>
        <v>A</v>
      </c>
      <c r="X36" s="7" t="str">
        <f>IF(AND('[1]Ledger With Mark'!X38&gt;=90),"A+",IF(AND('[1]Ledger With Mark'!X38&gt;=80),"A",IF(AND('[1]Ledger With Mark'!X38&gt;=70),"B+",IF(AND('[1]Ledger With Mark'!X38&gt;=60),"B",IF(AND('[1]Ledger With Mark'!X38&gt;=50),"C+",IF(AND('[1]Ledger With Mark'!X38&gt;=40),"C",IF(AND('[1]Ledger With Mark'!X38&gt;=30),"D+",IF(AND('[1]Ledger With Mark'!X38&gt;=20),"D",IF(AND('[1]Ledger With Mark'!X38&gt;=1),"E","N")))))))))</f>
        <v>C+</v>
      </c>
      <c r="Y36" s="13">
        <f t="shared" si="4"/>
        <v>2.4</v>
      </c>
      <c r="Z36" s="7" t="str">
        <f>IF(AND('[1]Ledger With Mark'!Z38&gt;=27),"A+",IF(AND('[1]Ledger With Mark'!Z38&gt;=24),"A",IF(AND('[1]Ledger With Mark'!Z38&gt;=21),"B+",IF(AND('[1]Ledger With Mark'!Z38&gt;=18),"B",IF(AND('[1]Ledger With Mark'!Z38&gt;=15),"C+",IF(AND('[1]Ledger With Mark'!Z38&gt;=12),"C",IF(AND('[1]Ledger With Mark'!Z38&gt;=9),"D+",IF(AND('[1]Ledger With Mark'!Z38&gt;=6),"D",IF(AND('[1]Ledger With Mark'!Z38&gt;=1),"E","N")))))))))</f>
        <v>B</v>
      </c>
      <c r="AA36" s="7" t="str">
        <f>IF(AND('[1]Ledger With Mark'!AA38&gt;=18),"A+",IF(AND('[1]Ledger With Mark'!AA38&gt;=16),"A",IF(AND('[1]Ledger With Mark'!AA38&gt;=14),"B+",IF(AND('[1]Ledger With Mark'!AA38&gt;=12),"B",IF(AND('[1]Ledger With Mark'!AA38&gt;=10),"C+",IF(AND('[1]Ledger With Mark'!AA38&gt;=8),"C",IF(AND('[1]Ledger With Mark'!AA38&gt;=6),"D+",IF(AND('[1]Ledger With Mark'!AA38&gt;=4),"D",IF(AND('[1]Ledger With Mark'!AA38&gt;=1),"E","N")))))))))</f>
        <v>B</v>
      </c>
      <c r="AB36" s="7" t="str">
        <f>IF(AND('[1]Ledger With Mark'!AB38&gt;=45),"A+",IF(AND('[1]Ledger With Mark'!AB38&gt;=40),"A",IF(AND('[1]Ledger With Mark'!AB38&gt;=35),"B+",IF(AND('[1]Ledger With Mark'!AB38&gt;=30),"B",IF(AND('[1]Ledger With Mark'!AB38&gt;=25),"C+",IF(AND('[1]Ledger With Mark'!AB38&gt;=20),"C",IF(AND('[1]Ledger With Mark'!AB38&gt;=15),"D+",IF(AND('[1]Ledger With Mark'!AB38&gt;=10),"D",IF(AND('[1]Ledger With Mark'!AB38&gt;=1),"E","N")))))))))</f>
        <v>B</v>
      </c>
      <c r="AC36" s="13">
        <f t="shared" si="5"/>
        <v>1.4</v>
      </c>
      <c r="AD36" s="7" t="str">
        <f>IF(AND('[1]Ledger With Mark'!AD38&gt;=22.5),"A+",IF(AND('[1]Ledger With Mark'!AD38&gt;=20),"A",IF(AND('[1]Ledger With Mark'!AD38&gt;=17.5),"B+",IF(AND('[1]Ledger With Mark'!AD38&gt;=15),"B",IF(AND('[1]Ledger With Mark'!AD38&gt;=12.5),"C+",IF(AND('[1]Ledger With Mark'!AD38&gt;=10),"C",IF(AND('[1]Ledger With Mark'!AD38&gt;=7.5),"D+",IF(AND('[1]Ledger With Mark'!AD38&gt;=5),"D",IF(AND('[1]Ledger With Mark'!AD38&gt;=1),"E","N")))))))))</f>
        <v>C</v>
      </c>
      <c r="AE36" s="7" t="str">
        <f>IF(AND('[1]Ledger With Mark'!AE38&gt;=22.5),"A+",IF(AND('[1]Ledger With Mark'!AE38&gt;=20),"A",IF(AND('[1]Ledger With Mark'!AE38&gt;=17.5),"B+",IF(AND('[1]Ledger With Mark'!AE38&gt;=15),"B",IF(AND('[1]Ledger With Mark'!AE38&gt;=12.5),"C+",IF(AND('[1]Ledger With Mark'!AE38&gt;=10),"C",IF(AND('[1]Ledger With Mark'!AE38&gt;=7.5),"D+",IF(AND('[1]Ledger With Mark'!AE38&gt;=5),"D",IF(AND('[1]Ledger With Mark'!AE38&gt;=1),"E","N")))))))))</f>
        <v>A</v>
      </c>
      <c r="AF36" s="7" t="str">
        <f>IF(AND('[1]Ledger With Mark'!AF38&gt;=45),"A+",IF(AND('[1]Ledger With Mark'!AF38&gt;=40),"A",IF(AND('[1]Ledger With Mark'!AF38&gt;=35),"B+",IF(AND('[1]Ledger With Mark'!AF38&gt;=30),"B",IF(AND('[1]Ledger With Mark'!AF38&gt;=25),"C+",IF(AND('[1]Ledger With Mark'!AF38&gt;=20),"C",IF(AND('[1]Ledger With Mark'!AF38&gt;=15),"D+",IF(AND('[1]Ledger With Mark'!AF38&gt;=10),"D",IF(AND('[1]Ledger With Mark'!AF38&gt;=1),"E","N")))))))))</f>
        <v>B</v>
      </c>
      <c r="AG36" s="13">
        <f t="shared" si="6"/>
        <v>1.4</v>
      </c>
      <c r="AH36" s="7" t="str">
        <f>IF(AND('[1]Ledger With Mark'!AH38&gt;=45),"A+",IF(AND('[1]Ledger With Mark'!AH38&gt;=40),"A",IF(AND('[1]Ledger With Mark'!AH38&gt;=35),"B+",IF(AND('[1]Ledger With Mark'!AH38&gt;=30),"B",IF(AND('[1]Ledger With Mark'!AH38&gt;=25),"C+",IF(AND('[1]Ledger With Mark'!AH38&gt;=20),"C",IF(AND('[1]Ledger With Mark'!AH38&gt;=15),"D+",IF(AND('[1]Ledger With Mark'!AH38&gt;=10),"D",IF(AND('[1]Ledger With Mark'!AH38&gt;=1),"E","N")))))))))</f>
        <v>D+</v>
      </c>
      <c r="AI36" s="7" t="str">
        <f>IF(AND('[1]Ledger With Mark'!AI38&gt;=45),"A+",IF(AND('[1]Ledger With Mark'!AI38&gt;=40),"A",IF(AND('[1]Ledger With Mark'!AI38&gt;=35),"B+",IF(AND('[1]Ledger With Mark'!AI38&gt;=30),"B",IF(AND('[1]Ledger With Mark'!AI38&gt;=25),"C+",IF(AND('[1]Ledger With Mark'!AI38&gt;=20),"C",IF(AND('[1]Ledger With Mark'!AI38&gt;=15),"D+",IF(AND('[1]Ledger With Mark'!AI38&gt;=10),"D",IF(AND('[1]Ledger With Mark'!AI38&gt;=1),"E","N")))))))))</f>
        <v>A+</v>
      </c>
      <c r="AJ36" s="7" t="str">
        <f>IF(AND('[1]Ledger With Mark'!AJ38&gt;=90),"A+",IF(AND('[1]Ledger With Mark'!AJ38&gt;=80),"A",IF(AND('[1]Ledger With Mark'!AJ38&gt;=70),"B+",IF(AND('[1]Ledger With Mark'!AJ38&gt;=60),"B",IF(AND('[1]Ledger With Mark'!AJ38&gt;=50),"C+",IF(AND('[1]Ledger With Mark'!AJ38&gt;=40),"C",IF(AND('[1]Ledger With Mark'!AJ38&gt;=30),"D+",IF(AND('[1]Ledger With Mark'!AJ38&gt;=20),"D",IF(AND('[1]Ledger With Mark'!AJ38&gt;=1),"E","N")))))))))</f>
        <v>B+</v>
      </c>
      <c r="AK36" s="13">
        <f t="shared" si="7"/>
        <v>3.2</v>
      </c>
      <c r="AL36" s="7" t="str">
        <f>IF(AND('[1]Ledger With Mark'!AL38&gt;=45),"A+",IF(AND('[1]Ledger With Mark'!AL38&gt;=40),"A",IF(AND('[1]Ledger With Mark'!AL38&gt;=35),"B+",IF(AND('[1]Ledger With Mark'!AL38&gt;=30),"B",IF(AND('[1]Ledger With Mark'!AL38&gt;=25),"C+",IF(AND('[1]Ledger With Mark'!AL38&gt;=20),"C",IF(AND('[1]Ledger With Mark'!AL38&gt;=15),"D+",IF(AND('[1]Ledger With Mark'!AL38&gt;=10),"D",IF(AND('[1]Ledger With Mark'!AL38&gt;=1),"E","N")))))))))</f>
        <v>C</v>
      </c>
      <c r="AM36" s="7" t="str">
        <f>IF(AND('[1]Ledger With Mark'!AM38&gt;=45),"A+",IF(AND('[1]Ledger With Mark'!AM38&gt;=40),"A",IF(AND('[1]Ledger With Mark'!AM38&gt;=35),"B+",IF(AND('[1]Ledger With Mark'!AM38&gt;=30),"B",IF(AND('[1]Ledger With Mark'!AM38&gt;=25),"C+",IF(AND('[1]Ledger With Mark'!AM38&gt;=20),"C",IF(AND('[1]Ledger With Mark'!AM38&gt;=15),"D+",IF(AND('[1]Ledger With Mark'!AM38&gt;=10),"D",IF(AND('[1]Ledger With Mark'!AM38&gt;=1),"E","N")))))))))</f>
        <v>A</v>
      </c>
      <c r="AN36" s="7" t="str">
        <f>IF(AND('[1]Ledger With Mark'!AN38&gt;=90),"A+",IF(AND('[1]Ledger With Mark'!AN38&gt;=80),"A",IF(AND('[1]Ledger With Mark'!AN38&gt;=70),"B+",IF(AND('[1]Ledger With Mark'!AN38&gt;=60),"B",IF(AND('[1]Ledger With Mark'!AN38&gt;=50),"C+",IF(AND('[1]Ledger With Mark'!AN38&gt;=40),"C",IF(AND('[1]Ledger With Mark'!AN38&gt;=30),"D+",IF(AND('[1]Ledger With Mark'!AN38&gt;=20),"D",IF(AND('[1]Ledger With Mark'!AN38&gt;=1),"E","N")))))))))</f>
        <v>B</v>
      </c>
      <c r="AO36" s="13">
        <f t="shared" si="8"/>
        <v>2.8</v>
      </c>
      <c r="AP36" s="14">
        <f t="shared" si="9"/>
        <v>2.5000000000000004</v>
      </c>
      <c r="AQ36" s="7"/>
      <c r="AR36" s="15" t="s">
        <v>36</v>
      </c>
      <c r="BB36" s="17">
        <v>35</v>
      </c>
    </row>
    <row r="37" spans="1:54" ht="15">
      <c r="A37" s="7">
        <f>'[1]Ledger With Mark'!A39</f>
        <v>36</v>
      </c>
      <c r="B37" s="8">
        <f>'[1]Ledger With Mark'!B39</f>
        <v>752036</v>
      </c>
      <c r="C37" s="9" t="s">
        <v>61</v>
      </c>
      <c r="D37" s="10">
        <v>58786</v>
      </c>
      <c r="E37" s="11" t="s">
        <v>62</v>
      </c>
      <c r="F37" s="11" t="s">
        <v>63</v>
      </c>
      <c r="G37" s="19" t="s">
        <v>35</v>
      </c>
      <c r="H37" s="7" t="str">
        <f>IF(AND('[1]Ledger With Mark'!H39&gt;=67.5),"A+",IF(AND('[1]Ledger With Mark'!H39&gt;=60),"A",IF(AND('[1]Ledger With Mark'!H39&gt;=52.5),"B+",IF(AND('[1]Ledger With Mark'!H39&gt;=45),"B",IF(AND('[1]Ledger With Mark'!H39&gt;=37.5),"C+",IF(AND('[1]Ledger With Mark'!H39&gt;=30),"C",IF(AND('[1]Ledger With Mark'!H39&gt;=22.5),"D+",IF(AND('[1]Ledger With Mark'!H39&gt;=15),"D",IF(AND('[1]Ledger With Mark'!H39&gt;=1),"E","N")))))))))</f>
        <v>B</v>
      </c>
      <c r="I37" s="7" t="str">
        <f>IF(AND('[1]Ledger With Mark'!I39&gt;=22.5),"A+",IF(AND('[1]Ledger With Mark'!I39&gt;=20),"A",IF(AND('[1]Ledger With Mark'!I39&gt;=17.5),"B+",IF(AND('[1]Ledger With Mark'!I39&gt;=15),"B",IF(AND('[1]Ledger With Mark'!I39&gt;=12.5),"C+",IF(AND('[1]Ledger With Mark'!I39&gt;=10),"C",IF(AND('[1]Ledger With Mark'!I39&gt;=7.5),"D+",IF(AND('[1]Ledger With Mark'!I39&gt;=5),"D",IF(AND('[1]Ledger With Mark'!I39&gt;=1),"E","N")))))))))</f>
        <v>A+</v>
      </c>
      <c r="J37" s="7" t="str">
        <f>IF(AND('[1]Ledger With Mark'!J39&gt;=90),"A+",IF(AND('[1]Ledger With Mark'!J39&gt;=80),"A",IF(AND('[1]Ledger With Mark'!J39&gt;=70),"B+",IF(AND('[1]Ledger With Mark'!J39&gt;=60),"B",IF(AND('[1]Ledger With Mark'!J39&gt;=50),"C+",IF(AND('[1]Ledger With Mark'!J39&gt;=40),"C",IF(AND('[1]Ledger With Mark'!J39&gt;=30),"D+",IF(AND('[1]Ledger With Mark'!J39&gt;=20),"D",IF(AND('[1]Ledger With Mark'!J39&gt;=1),"E","N")))))))))</f>
        <v>B+</v>
      </c>
      <c r="K37" s="13">
        <f t="shared" si="0"/>
        <v>3.2</v>
      </c>
      <c r="L37" s="7" t="str">
        <f>IF(AND('[1]Ledger With Mark'!L39&gt;=67.5),"A+",IF(AND('[1]Ledger With Mark'!L39&gt;=60),"A",IF(AND('[1]Ledger With Mark'!L39&gt;=52.5),"B+",IF(AND('[1]Ledger With Mark'!L39&gt;=45),"B",IF(AND('[1]Ledger With Mark'!L39&gt;=37.5),"C+",IF(AND('[1]Ledger With Mark'!L39&gt;=30),"C",IF(AND('[1]Ledger With Mark'!L39&gt;=22.5),"D+",IF(AND('[1]Ledger With Mark'!L39&gt;=15),"D",IF(AND('[1]Ledger With Mark'!L39&gt;=1),"E","N")))))))))</f>
        <v>C</v>
      </c>
      <c r="M37" s="7" t="str">
        <f>IF(AND('[1]Ledger With Mark'!M39&gt;=22.5),"A+",IF(AND('[1]Ledger With Mark'!M39&gt;=20),"A",IF(AND('[1]Ledger With Mark'!M39&gt;=17.5),"B+",IF(AND('[1]Ledger With Mark'!M39&gt;=15),"B",IF(AND('[1]Ledger With Mark'!M39&gt;=12.5),"C+",IF(AND('[1]Ledger With Mark'!M39&gt;=10),"C",IF(AND('[1]Ledger With Mark'!M39&gt;=7.5),"D+",IF(AND('[1]Ledger With Mark'!M39&gt;=5),"D",IF(AND('[1]Ledger With Mark'!M39&gt;=1),"E","N")))))))))</f>
        <v>A</v>
      </c>
      <c r="N37" s="7" t="str">
        <f>IF(AND('[1]Ledger With Mark'!N39&gt;=90),"A+",IF(AND('[1]Ledger With Mark'!N39&gt;=80),"A",IF(AND('[1]Ledger With Mark'!N39&gt;=70),"B+",IF(AND('[1]Ledger With Mark'!N39&gt;=60),"B",IF(AND('[1]Ledger With Mark'!N39&gt;=50),"C+",IF(AND('[1]Ledger With Mark'!N39&gt;=40),"C",IF(AND('[1]Ledger With Mark'!N39&gt;=30),"D+",IF(AND('[1]Ledger With Mark'!N39&gt;=20),"D",IF(AND('[1]Ledger With Mark'!N39&gt;=1),"E","N")))))))))</f>
        <v>C+</v>
      </c>
      <c r="O37" s="13">
        <f t="shared" si="1"/>
        <v>2.4</v>
      </c>
      <c r="P37" s="7" t="str">
        <f>IF(AND('[1]Ledger With Mark'!P39&gt;=90),"A+",IF(AND('[1]Ledger With Mark'!P39&gt;=80),"A",IF(AND('[1]Ledger With Mark'!P39&gt;=70),"B+",IF(AND('[1]Ledger With Mark'!P39&gt;=60),"B",IF(AND('[1]Ledger With Mark'!P39&gt;=50),"C+",IF(AND('[1]Ledger With Mark'!P39&gt;=40),"C",IF(AND('[1]Ledger With Mark'!P39&gt;=30),"D+",IF(AND('[1]Ledger With Mark'!P39&gt;=20),"D",IF(AND('[1]Ledger With Mark'!P39&gt;=1),"E","N")))))))))</f>
        <v>B</v>
      </c>
      <c r="Q37" s="13">
        <f t="shared" si="2"/>
        <v>2.8</v>
      </c>
      <c r="R37" s="7" t="str">
        <f>IF(AND('[1]Ledger With Mark'!R39&gt;=67.5),"A+",IF(AND('[1]Ledger With Mark'!R39&gt;=60),"A",IF(AND('[1]Ledger With Mark'!R39&gt;=52.5),"B+",IF(AND('[1]Ledger With Mark'!R39&gt;=45),"B",IF(AND('[1]Ledger With Mark'!R39&gt;=37.5),"C+",IF(AND('[1]Ledger With Mark'!R39&gt;=30),"C",IF(AND('[1]Ledger With Mark'!R39&gt;=22.5),"D+",IF(AND('[1]Ledger With Mark'!R39&gt;=15),"D",IF(AND('[1]Ledger With Mark'!R39&gt;=1),"E","N")))))))))</f>
        <v>C+</v>
      </c>
      <c r="S37" s="7" t="str">
        <f>IF(AND('[1]Ledger With Mark'!S39&gt;=22.5),"A+",IF(AND('[1]Ledger With Mark'!S39&gt;=20),"A",IF(AND('[1]Ledger With Mark'!S39&gt;=17.5),"B+",IF(AND('[1]Ledger With Mark'!S39&gt;=15),"B",IF(AND('[1]Ledger With Mark'!S39&gt;=12.5),"C+",IF(AND('[1]Ledger With Mark'!S39&gt;=10),"C",IF(AND('[1]Ledger With Mark'!S39&gt;=7.5),"D+",IF(AND('[1]Ledger With Mark'!S39&gt;=5),"D",IF(AND('[1]Ledger With Mark'!S39&gt;=1),"E","N")))))))))</f>
        <v>A</v>
      </c>
      <c r="T37" s="7" t="str">
        <f>IF(AND('[1]Ledger With Mark'!T39&gt;=90),"A+",IF(AND('[1]Ledger With Mark'!T39&gt;=80),"A",IF(AND('[1]Ledger With Mark'!T39&gt;=70),"B+",IF(AND('[1]Ledger With Mark'!T39&gt;=60),"B",IF(AND('[1]Ledger With Mark'!T39&gt;=50),"C+",IF(AND('[1]Ledger With Mark'!T39&gt;=40),"C",IF(AND('[1]Ledger With Mark'!T39&gt;=30),"D+",IF(AND('[1]Ledger With Mark'!T39&gt;=20),"D",IF(AND('[1]Ledger With Mark'!T39&gt;=1),"E","N")))))))))</f>
        <v>B</v>
      </c>
      <c r="U37" s="13">
        <f t="shared" si="3"/>
        <v>2.8</v>
      </c>
      <c r="V37" s="7" t="str">
        <f>IF(AND('[1]Ledger With Mark'!V39&gt;=67.5),"A+",IF(AND('[1]Ledger With Mark'!V39&gt;=60),"A",IF(AND('[1]Ledger With Mark'!V39&gt;=52.5),"B+",IF(AND('[1]Ledger With Mark'!V39&gt;=45),"B",IF(AND('[1]Ledger With Mark'!V39&gt;=37.5),"C+",IF(AND('[1]Ledger With Mark'!V39&gt;=30),"C",IF(AND('[1]Ledger With Mark'!V39&gt;=22.5),"D+",IF(AND('[1]Ledger With Mark'!V39&gt;=15),"D",IF(AND('[1]Ledger With Mark'!V39&gt;=1),"E","N")))))))))</f>
        <v>C</v>
      </c>
      <c r="W37" s="7" t="str">
        <f>IF(AND('[1]Ledger With Mark'!W39&gt;=22.5),"A+",IF(AND('[1]Ledger With Mark'!W39&gt;=20),"A",IF(AND('[1]Ledger With Mark'!W39&gt;=17.5),"B+",IF(AND('[1]Ledger With Mark'!W39&gt;=15),"B",IF(AND('[1]Ledger With Mark'!W39&gt;=12.5),"C+",IF(AND('[1]Ledger With Mark'!W39&gt;=10),"C",IF(AND('[1]Ledger With Mark'!W39&gt;=7.5),"D+",IF(AND('[1]Ledger With Mark'!W39&gt;=5),"D",IF(AND('[1]Ledger With Mark'!W39&gt;=1),"E","N")))))))))</f>
        <v>A</v>
      </c>
      <c r="X37" s="7" t="str">
        <f>IF(AND('[1]Ledger With Mark'!X39&gt;=90),"A+",IF(AND('[1]Ledger With Mark'!X39&gt;=80),"A",IF(AND('[1]Ledger With Mark'!X39&gt;=70),"B+",IF(AND('[1]Ledger With Mark'!X39&gt;=60),"B",IF(AND('[1]Ledger With Mark'!X39&gt;=50),"C+",IF(AND('[1]Ledger With Mark'!X39&gt;=40),"C",IF(AND('[1]Ledger With Mark'!X39&gt;=30),"D+",IF(AND('[1]Ledger With Mark'!X39&gt;=20),"D",IF(AND('[1]Ledger With Mark'!X39&gt;=1),"E","N")))))))))</f>
        <v>C+</v>
      </c>
      <c r="Y37" s="13">
        <f t="shared" si="4"/>
        <v>2.4</v>
      </c>
      <c r="Z37" s="7" t="str">
        <f>IF(AND('[1]Ledger With Mark'!Z39&gt;=27),"A+",IF(AND('[1]Ledger With Mark'!Z39&gt;=24),"A",IF(AND('[1]Ledger With Mark'!Z39&gt;=21),"B+",IF(AND('[1]Ledger With Mark'!Z39&gt;=18),"B",IF(AND('[1]Ledger With Mark'!Z39&gt;=15),"C+",IF(AND('[1]Ledger With Mark'!Z39&gt;=12),"C",IF(AND('[1]Ledger With Mark'!Z39&gt;=9),"D+",IF(AND('[1]Ledger With Mark'!Z39&gt;=6),"D",IF(AND('[1]Ledger With Mark'!Z39&gt;=1),"E","N")))))))))</f>
        <v>A</v>
      </c>
      <c r="AA37" s="7" t="str">
        <f>IF(AND('[1]Ledger With Mark'!AA39&gt;=18),"A+",IF(AND('[1]Ledger With Mark'!AA39&gt;=16),"A",IF(AND('[1]Ledger With Mark'!AA39&gt;=14),"B+",IF(AND('[1]Ledger With Mark'!AA39&gt;=12),"B",IF(AND('[1]Ledger With Mark'!AA39&gt;=10),"C+",IF(AND('[1]Ledger With Mark'!AA39&gt;=8),"C",IF(AND('[1]Ledger With Mark'!AA39&gt;=6),"D+",IF(AND('[1]Ledger With Mark'!AA39&gt;=4),"D",IF(AND('[1]Ledger With Mark'!AA39&gt;=1),"E","N")))))))))</f>
        <v>B+</v>
      </c>
      <c r="AB37" s="7" t="str">
        <f>IF(AND('[1]Ledger With Mark'!AB39&gt;=45),"A+",IF(AND('[1]Ledger With Mark'!AB39&gt;=40),"A",IF(AND('[1]Ledger With Mark'!AB39&gt;=35),"B+",IF(AND('[1]Ledger With Mark'!AB39&gt;=30),"B",IF(AND('[1]Ledger With Mark'!AB39&gt;=25),"C+",IF(AND('[1]Ledger With Mark'!AB39&gt;=20),"C",IF(AND('[1]Ledger With Mark'!AB39&gt;=15),"D+",IF(AND('[1]Ledger With Mark'!AB39&gt;=10),"D",IF(AND('[1]Ledger With Mark'!AB39&gt;=1),"E","N")))))))))</f>
        <v>A</v>
      </c>
      <c r="AC37" s="13">
        <f t="shared" si="5"/>
        <v>1.8</v>
      </c>
      <c r="AD37" s="7" t="str">
        <f>IF(AND('[1]Ledger With Mark'!AD39&gt;=22.5),"A+",IF(AND('[1]Ledger With Mark'!AD39&gt;=20),"A",IF(AND('[1]Ledger With Mark'!AD39&gt;=17.5),"B+",IF(AND('[1]Ledger With Mark'!AD39&gt;=15),"B",IF(AND('[1]Ledger With Mark'!AD39&gt;=12.5),"C+",IF(AND('[1]Ledger With Mark'!AD39&gt;=10),"C",IF(AND('[1]Ledger With Mark'!AD39&gt;=7.5),"D+",IF(AND('[1]Ledger With Mark'!AD39&gt;=5),"D",IF(AND('[1]Ledger With Mark'!AD39&gt;=1),"E","N")))))))))</f>
        <v>A</v>
      </c>
      <c r="AE37" s="7" t="str">
        <f>IF(AND('[1]Ledger With Mark'!AE39&gt;=22.5),"A+",IF(AND('[1]Ledger With Mark'!AE39&gt;=20),"A",IF(AND('[1]Ledger With Mark'!AE39&gt;=17.5),"B+",IF(AND('[1]Ledger With Mark'!AE39&gt;=15),"B",IF(AND('[1]Ledger With Mark'!AE39&gt;=12.5),"C+",IF(AND('[1]Ledger With Mark'!AE39&gt;=10),"C",IF(AND('[1]Ledger With Mark'!AE39&gt;=7.5),"D+",IF(AND('[1]Ledger With Mark'!AE39&gt;=5),"D",IF(AND('[1]Ledger With Mark'!AE39&gt;=1),"E","N")))))))))</f>
        <v>A+</v>
      </c>
      <c r="AF37" s="7" t="str">
        <f>IF(AND('[1]Ledger With Mark'!AF39&gt;=45),"A+",IF(AND('[1]Ledger With Mark'!AF39&gt;=40),"A",IF(AND('[1]Ledger With Mark'!AF39&gt;=35),"B+",IF(AND('[1]Ledger With Mark'!AF39&gt;=30),"B",IF(AND('[1]Ledger With Mark'!AF39&gt;=25),"C+",IF(AND('[1]Ledger With Mark'!AF39&gt;=20),"C",IF(AND('[1]Ledger With Mark'!AF39&gt;=15),"D+",IF(AND('[1]Ledger With Mark'!AF39&gt;=10),"D",IF(AND('[1]Ledger With Mark'!AF39&gt;=1),"E","N")))))))))</f>
        <v>A+</v>
      </c>
      <c r="AG37" s="13">
        <f t="shared" si="6"/>
        <v>2</v>
      </c>
      <c r="AH37" s="7" t="str">
        <f>IF(AND('[1]Ledger With Mark'!AH39&gt;=45),"A+",IF(AND('[1]Ledger With Mark'!AH39&gt;=40),"A",IF(AND('[1]Ledger With Mark'!AH39&gt;=35),"B+",IF(AND('[1]Ledger With Mark'!AH39&gt;=30),"B",IF(AND('[1]Ledger With Mark'!AH39&gt;=25),"C+",IF(AND('[1]Ledger With Mark'!AH39&gt;=20),"C",IF(AND('[1]Ledger With Mark'!AH39&gt;=15),"D+",IF(AND('[1]Ledger With Mark'!AH39&gt;=10),"D",IF(AND('[1]Ledger With Mark'!AH39&gt;=1),"E","N")))))))))</f>
        <v>B+</v>
      </c>
      <c r="AI37" s="7" t="str">
        <f>IF(AND('[1]Ledger With Mark'!AI39&gt;=45),"A+",IF(AND('[1]Ledger With Mark'!AI39&gt;=40),"A",IF(AND('[1]Ledger With Mark'!AI39&gt;=35),"B+",IF(AND('[1]Ledger With Mark'!AI39&gt;=30),"B",IF(AND('[1]Ledger With Mark'!AI39&gt;=25),"C+",IF(AND('[1]Ledger With Mark'!AI39&gt;=20),"C",IF(AND('[1]Ledger With Mark'!AI39&gt;=15),"D+",IF(AND('[1]Ledger With Mark'!AI39&gt;=10),"D",IF(AND('[1]Ledger With Mark'!AI39&gt;=1),"E","N")))))))))</f>
        <v>A+</v>
      </c>
      <c r="AJ37" s="7" t="str">
        <f>IF(AND('[1]Ledger With Mark'!AJ39&gt;=90),"A+",IF(AND('[1]Ledger With Mark'!AJ39&gt;=80),"A",IF(AND('[1]Ledger With Mark'!AJ39&gt;=70),"B+",IF(AND('[1]Ledger With Mark'!AJ39&gt;=60),"B",IF(AND('[1]Ledger With Mark'!AJ39&gt;=50),"C+",IF(AND('[1]Ledger With Mark'!AJ39&gt;=40),"C",IF(AND('[1]Ledger With Mark'!AJ39&gt;=30),"D+",IF(AND('[1]Ledger With Mark'!AJ39&gt;=20),"D",IF(AND('[1]Ledger With Mark'!AJ39&gt;=1),"E","N")))))))))</f>
        <v>A</v>
      </c>
      <c r="AK37" s="13">
        <f t="shared" si="7"/>
        <v>3.6</v>
      </c>
      <c r="AL37" s="7" t="str">
        <f>IF(AND('[1]Ledger With Mark'!AL39&gt;=45),"A+",IF(AND('[1]Ledger With Mark'!AL39&gt;=40),"A",IF(AND('[1]Ledger With Mark'!AL39&gt;=35),"B+",IF(AND('[1]Ledger With Mark'!AL39&gt;=30),"B",IF(AND('[1]Ledger With Mark'!AL39&gt;=25),"C+",IF(AND('[1]Ledger With Mark'!AL39&gt;=20),"C",IF(AND('[1]Ledger With Mark'!AL39&gt;=15),"D+",IF(AND('[1]Ledger With Mark'!AL39&gt;=10),"D",IF(AND('[1]Ledger With Mark'!AL39&gt;=1),"E","N")))))))))</f>
        <v>C</v>
      </c>
      <c r="AM37" s="7" t="str">
        <f>IF(AND('[1]Ledger With Mark'!AM39&gt;=45),"A+",IF(AND('[1]Ledger With Mark'!AM39&gt;=40),"A",IF(AND('[1]Ledger With Mark'!AM39&gt;=35),"B+",IF(AND('[1]Ledger With Mark'!AM39&gt;=30),"B",IF(AND('[1]Ledger With Mark'!AM39&gt;=25),"C+",IF(AND('[1]Ledger With Mark'!AM39&gt;=20),"C",IF(AND('[1]Ledger With Mark'!AM39&gt;=15),"D+",IF(AND('[1]Ledger With Mark'!AM39&gt;=10),"D",IF(AND('[1]Ledger With Mark'!AM39&gt;=1),"E","N")))))))))</f>
        <v>A</v>
      </c>
      <c r="AN37" s="7" t="str">
        <f>IF(AND('[1]Ledger With Mark'!AN39&gt;=90),"A+",IF(AND('[1]Ledger With Mark'!AN39&gt;=80),"A",IF(AND('[1]Ledger With Mark'!AN39&gt;=70),"B+",IF(AND('[1]Ledger With Mark'!AN39&gt;=60),"B",IF(AND('[1]Ledger With Mark'!AN39&gt;=50),"C+",IF(AND('[1]Ledger With Mark'!AN39&gt;=40),"C",IF(AND('[1]Ledger With Mark'!AN39&gt;=30),"D+",IF(AND('[1]Ledger With Mark'!AN39&gt;=20),"D",IF(AND('[1]Ledger With Mark'!AN39&gt;=1),"E","N")))))))))</f>
        <v>B</v>
      </c>
      <c r="AO37" s="13">
        <f t="shared" si="8"/>
        <v>2.8</v>
      </c>
      <c r="AP37" s="14">
        <f t="shared" si="9"/>
        <v>2.9750000000000001</v>
      </c>
      <c r="AQ37" s="7"/>
      <c r="AR37" s="15" t="s">
        <v>36</v>
      </c>
      <c r="BB37" s="17">
        <v>36</v>
      </c>
    </row>
    <row r="38" spans="1:54" ht="15">
      <c r="A38" s="7">
        <f>'[1]Ledger With Mark'!A40</f>
        <v>37</v>
      </c>
      <c r="B38" s="8">
        <f>'[1]Ledger With Mark'!B40</f>
        <v>752037</v>
      </c>
      <c r="C38" s="9" t="s">
        <v>64</v>
      </c>
      <c r="D38" s="10">
        <v>58507</v>
      </c>
      <c r="E38" s="11" t="s">
        <v>65</v>
      </c>
      <c r="F38" s="11" t="s">
        <v>66</v>
      </c>
      <c r="G38" s="19" t="s">
        <v>35</v>
      </c>
      <c r="H38" s="7" t="str">
        <f>IF(AND('[1]Ledger With Mark'!H40&gt;=67.5),"A+",IF(AND('[1]Ledger With Mark'!H40&gt;=60),"A",IF(AND('[1]Ledger With Mark'!H40&gt;=52.5),"B+",IF(AND('[1]Ledger With Mark'!H40&gt;=45),"B",IF(AND('[1]Ledger With Mark'!H40&gt;=37.5),"C+",IF(AND('[1]Ledger With Mark'!H40&gt;=30),"C",IF(AND('[1]Ledger With Mark'!H40&gt;=22.5),"D+",IF(AND('[1]Ledger With Mark'!H40&gt;=15),"D",IF(AND('[1]Ledger With Mark'!H40&gt;=1),"E","N")))))))))</f>
        <v>C+</v>
      </c>
      <c r="I38" s="7" t="str">
        <f>IF(AND('[1]Ledger With Mark'!I40&gt;=22.5),"A+",IF(AND('[1]Ledger With Mark'!I40&gt;=20),"A",IF(AND('[1]Ledger With Mark'!I40&gt;=17.5),"B+",IF(AND('[1]Ledger With Mark'!I40&gt;=15),"B",IF(AND('[1]Ledger With Mark'!I40&gt;=12.5),"C+",IF(AND('[1]Ledger With Mark'!I40&gt;=10),"C",IF(AND('[1]Ledger With Mark'!I40&gt;=7.5),"D+",IF(AND('[1]Ledger With Mark'!I40&gt;=5),"D",IF(AND('[1]Ledger With Mark'!I40&gt;=1),"E","N")))))))))</f>
        <v>A</v>
      </c>
      <c r="J38" s="7" t="str">
        <f>IF(AND('[1]Ledger With Mark'!J40&gt;=90),"A+",IF(AND('[1]Ledger With Mark'!J40&gt;=80),"A",IF(AND('[1]Ledger With Mark'!J40&gt;=70),"B+",IF(AND('[1]Ledger With Mark'!J40&gt;=60),"B",IF(AND('[1]Ledger With Mark'!J40&gt;=50),"C+",IF(AND('[1]Ledger With Mark'!J40&gt;=40),"C",IF(AND('[1]Ledger With Mark'!J40&gt;=30),"D+",IF(AND('[1]Ledger With Mark'!J40&gt;=20),"D",IF(AND('[1]Ledger With Mark'!J40&gt;=1),"E","N")))))))))</f>
        <v>B</v>
      </c>
      <c r="K38" s="13">
        <f t="shared" si="0"/>
        <v>2.8</v>
      </c>
      <c r="L38" s="7" t="str">
        <f>IF(AND('[1]Ledger With Mark'!L40&gt;=67.5),"A+",IF(AND('[1]Ledger With Mark'!L40&gt;=60),"A",IF(AND('[1]Ledger With Mark'!L40&gt;=52.5),"B+",IF(AND('[1]Ledger With Mark'!L40&gt;=45),"B",IF(AND('[1]Ledger With Mark'!L40&gt;=37.5),"C+",IF(AND('[1]Ledger With Mark'!L40&gt;=30),"C",IF(AND('[1]Ledger With Mark'!L40&gt;=22.5),"D+",IF(AND('[1]Ledger With Mark'!L40&gt;=15),"D",IF(AND('[1]Ledger With Mark'!L40&gt;=1),"E","N")))))))))</f>
        <v>C</v>
      </c>
      <c r="M38" s="7" t="str">
        <f>IF(AND('[1]Ledger With Mark'!M40&gt;=22.5),"A+",IF(AND('[1]Ledger With Mark'!M40&gt;=20),"A",IF(AND('[1]Ledger With Mark'!M40&gt;=17.5),"B+",IF(AND('[1]Ledger With Mark'!M40&gt;=15),"B",IF(AND('[1]Ledger With Mark'!M40&gt;=12.5),"C+",IF(AND('[1]Ledger With Mark'!M40&gt;=10),"C",IF(AND('[1]Ledger With Mark'!M40&gt;=7.5),"D+",IF(AND('[1]Ledger With Mark'!M40&gt;=5),"D",IF(AND('[1]Ledger With Mark'!M40&gt;=1),"E","N")))))))))</f>
        <v>A</v>
      </c>
      <c r="N38" s="7" t="str">
        <f>IF(AND('[1]Ledger With Mark'!N40&gt;=90),"A+",IF(AND('[1]Ledger With Mark'!N40&gt;=80),"A",IF(AND('[1]Ledger With Mark'!N40&gt;=70),"B+",IF(AND('[1]Ledger With Mark'!N40&gt;=60),"B",IF(AND('[1]Ledger With Mark'!N40&gt;=50),"C+",IF(AND('[1]Ledger With Mark'!N40&gt;=40),"C",IF(AND('[1]Ledger With Mark'!N40&gt;=30),"D+",IF(AND('[1]Ledger With Mark'!N40&gt;=20),"D",IF(AND('[1]Ledger With Mark'!N40&gt;=1),"E","N")))))))))</f>
        <v>C+</v>
      </c>
      <c r="O38" s="13">
        <f t="shared" si="1"/>
        <v>2.4</v>
      </c>
      <c r="P38" s="7" t="str">
        <f>IF(AND('[1]Ledger With Mark'!P40&gt;=90),"A+",IF(AND('[1]Ledger With Mark'!P40&gt;=80),"A",IF(AND('[1]Ledger With Mark'!P40&gt;=70),"B+",IF(AND('[1]Ledger With Mark'!P40&gt;=60),"B",IF(AND('[1]Ledger With Mark'!P40&gt;=50),"C+",IF(AND('[1]Ledger With Mark'!P40&gt;=40),"C",IF(AND('[1]Ledger With Mark'!P40&gt;=30),"D+",IF(AND('[1]Ledger With Mark'!P40&gt;=20),"D",IF(AND('[1]Ledger With Mark'!P40&gt;=1),"E","N")))))))))</f>
        <v>C</v>
      </c>
      <c r="Q38" s="13">
        <f t="shared" si="2"/>
        <v>2</v>
      </c>
      <c r="R38" s="7" t="str">
        <f>IF(AND('[1]Ledger With Mark'!R40&gt;=67.5),"A+",IF(AND('[1]Ledger With Mark'!R40&gt;=60),"A",IF(AND('[1]Ledger With Mark'!R40&gt;=52.5),"B+",IF(AND('[1]Ledger With Mark'!R40&gt;=45),"B",IF(AND('[1]Ledger With Mark'!R40&gt;=37.5),"C+",IF(AND('[1]Ledger With Mark'!R40&gt;=30),"C",IF(AND('[1]Ledger With Mark'!R40&gt;=22.5),"D+",IF(AND('[1]Ledger With Mark'!R40&gt;=15),"D",IF(AND('[1]Ledger With Mark'!R40&gt;=1),"E","N")))))))))</f>
        <v>C</v>
      </c>
      <c r="S38" s="7" t="str">
        <f>IF(AND('[1]Ledger With Mark'!S40&gt;=22.5),"A+",IF(AND('[1]Ledger With Mark'!S40&gt;=20),"A",IF(AND('[1]Ledger With Mark'!S40&gt;=17.5),"B+",IF(AND('[1]Ledger With Mark'!S40&gt;=15),"B",IF(AND('[1]Ledger With Mark'!S40&gt;=12.5),"C+",IF(AND('[1]Ledger With Mark'!S40&gt;=10),"C",IF(AND('[1]Ledger With Mark'!S40&gt;=7.5),"D+",IF(AND('[1]Ledger With Mark'!S40&gt;=5),"D",IF(AND('[1]Ledger With Mark'!S40&gt;=1),"E","N")))))))))</f>
        <v>A</v>
      </c>
      <c r="T38" s="7" t="str">
        <f>IF(AND('[1]Ledger With Mark'!T40&gt;=90),"A+",IF(AND('[1]Ledger With Mark'!T40&gt;=80),"A",IF(AND('[1]Ledger With Mark'!T40&gt;=70),"B+",IF(AND('[1]Ledger With Mark'!T40&gt;=60),"B",IF(AND('[1]Ledger With Mark'!T40&gt;=50),"C+",IF(AND('[1]Ledger With Mark'!T40&gt;=40),"C",IF(AND('[1]Ledger With Mark'!T40&gt;=30),"D+",IF(AND('[1]Ledger With Mark'!T40&gt;=20),"D",IF(AND('[1]Ledger With Mark'!T40&gt;=1),"E","N")))))))))</f>
        <v>C+</v>
      </c>
      <c r="U38" s="13">
        <f t="shared" si="3"/>
        <v>2.4</v>
      </c>
      <c r="V38" s="7" t="str">
        <f>IF(AND('[1]Ledger With Mark'!V40&gt;=67.5),"A+",IF(AND('[1]Ledger With Mark'!V40&gt;=60),"A",IF(AND('[1]Ledger With Mark'!V40&gt;=52.5),"B+",IF(AND('[1]Ledger With Mark'!V40&gt;=45),"B",IF(AND('[1]Ledger With Mark'!V40&gt;=37.5),"C+",IF(AND('[1]Ledger With Mark'!V40&gt;=30),"C",IF(AND('[1]Ledger With Mark'!V40&gt;=22.5),"D+",IF(AND('[1]Ledger With Mark'!V40&gt;=15),"D",IF(AND('[1]Ledger With Mark'!V40&gt;=1),"E","N")))))))))</f>
        <v>B</v>
      </c>
      <c r="W38" s="7" t="str">
        <f>IF(AND('[1]Ledger With Mark'!W40&gt;=22.5),"A+",IF(AND('[1]Ledger With Mark'!W40&gt;=20),"A",IF(AND('[1]Ledger With Mark'!W40&gt;=17.5),"B+",IF(AND('[1]Ledger With Mark'!W40&gt;=15),"B",IF(AND('[1]Ledger With Mark'!W40&gt;=12.5),"C+",IF(AND('[1]Ledger With Mark'!W40&gt;=10),"C",IF(AND('[1]Ledger With Mark'!W40&gt;=7.5),"D+",IF(AND('[1]Ledger With Mark'!W40&gt;=5),"D",IF(AND('[1]Ledger With Mark'!W40&gt;=1),"E","N")))))))))</f>
        <v>A+</v>
      </c>
      <c r="X38" s="7" t="str">
        <f>IF(AND('[1]Ledger With Mark'!X40&gt;=90),"A+",IF(AND('[1]Ledger With Mark'!X40&gt;=80),"A",IF(AND('[1]Ledger With Mark'!X40&gt;=70),"B+",IF(AND('[1]Ledger With Mark'!X40&gt;=60),"B",IF(AND('[1]Ledger With Mark'!X40&gt;=50),"C+",IF(AND('[1]Ledger With Mark'!X40&gt;=40),"C",IF(AND('[1]Ledger With Mark'!X40&gt;=30),"D+",IF(AND('[1]Ledger With Mark'!X40&gt;=20),"D",IF(AND('[1]Ledger With Mark'!X40&gt;=1),"E","N")))))))))</f>
        <v>B</v>
      </c>
      <c r="Y38" s="13">
        <f t="shared" si="4"/>
        <v>2.8</v>
      </c>
      <c r="Z38" s="7" t="str">
        <f>IF(AND('[1]Ledger With Mark'!Z40&gt;=27),"A+",IF(AND('[1]Ledger With Mark'!Z40&gt;=24),"A",IF(AND('[1]Ledger With Mark'!Z40&gt;=21),"B+",IF(AND('[1]Ledger With Mark'!Z40&gt;=18),"B",IF(AND('[1]Ledger With Mark'!Z40&gt;=15),"C+",IF(AND('[1]Ledger With Mark'!Z40&gt;=12),"C",IF(AND('[1]Ledger With Mark'!Z40&gt;=9),"D+",IF(AND('[1]Ledger With Mark'!Z40&gt;=6),"D",IF(AND('[1]Ledger With Mark'!Z40&gt;=1),"E","N")))))))))</f>
        <v>C+</v>
      </c>
      <c r="AA38" s="7" t="str">
        <f>IF(AND('[1]Ledger With Mark'!AA40&gt;=18),"A+",IF(AND('[1]Ledger With Mark'!AA40&gt;=16),"A",IF(AND('[1]Ledger With Mark'!AA40&gt;=14),"B+",IF(AND('[1]Ledger With Mark'!AA40&gt;=12),"B",IF(AND('[1]Ledger With Mark'!AA40&gt;=10),"C+",IF(AND('[1]Ledger With Mark'!AA40&gt;=8),"C",IF(AND('[1]Ledger With Mark'!AA40&gt;=6),"D+",IF(AND('[1]Ledger With Mark'!AA40&gt;=4),"D",IF(AND('[1]Ledger With Mark'!AA40&gt;=1),"E","N")))))))))</f>
        <v>B</v>
      </c>
      <c r="AB38" s="7" t="str">
        <f>IF(AND('[1]Ledger With Mark'!AB40&gt;=45),"A+",IF(AND('[1]Ledger With Mark'!AB40&gt;=40),"A",IF(AND('[1]Ledger With Mark'!AB40&gt;=35),"B+",IF(AND('[1]Ledger With Mark'!AB40&gt;=30),"B",IF(AND('[1]Ledger With Mark'!AB40&gt;=25),"C+",IF(AND('[1]Ledger With Mark'!AB40&gt;=20),"C",IF(AND('[1]Ledger With Mark'!AB40&gt;=15),"D+",IF(AND('[1]Ledger With Mark'!AB40&gt;=10),"D",IF(AND('[1]Ledger With Mark'!AB40&gt;=1),"E","N")))))))))</f>
        <v>C+</v>
      </c>
      <c r="AC38" s="13">
        <f t="shared" si="5"/>
        <v>1.2</v>
      </c>
      <c r="AD38" s="7" t="str">
        <f>IF(AND('[1]Ledger With Mark'!AD40&gt;=22.5),"A+",IF(AND('[1]Ledger With Mark'!AD40&gt;=20),"A",IF(AND('[1]Ledger With Mark'!AD40&gt;=17.5),"B+",IF(AND('[1]Ledger With Mark'!AD40&gt;=15),"B",IF(AND('[1]Ledger With Mark'!AD40&gt;=12.5),"C+",IF(AND('[1]Ledger With Mark'!AD40&gt;=10),"C",IF(AND('[1]Ledger With Mark'!AD40&gt;=7.5),"D+",IF(AND('[1]Ledger With Mark'!AD40&gt;=5),"D",IF(AND('[1]Ledger With Mark'!AD40&gt;=1),"E","N")))))))))</f>
        <v>C+</v>
      </c>
      <c r="AE38" s="7" t="str">
        <f>IF(AND('[1]Ledger With Mark'!AE40&gt;=22.5),"A+",IF(AND('[1]Ledger With Mark'!AE40&gt;=20),"A",IF(AND('[1]Ledger With Mark'!AE40&gt;=17.5),"B+",IF(AND('[1]Ledger With Mark'!AE40&gt;=15),"B",IF(AND('[1]Ledger With Mark'!AE40&gt;=12.5),"C+",IF(AND('[1]Ledger With Mark'!AE40&gt;=10),"C",IF(AND('[1]Ledger With Mark'!AE40&gt;=7.5),"D+",IF(AND('[1]Ledger With Mark'!AE40&gt;=5),"D",IF(AND('[1]Ledger With Mark'!AE40&gt;=1),"E","N")))))))))</f>
        <v>A</v>
      </c>
      <c r="AF38" s="7" t="str">
        <f>IF(AND('[1]Ledger With Mark'!AF40&gt;=45),"A+",IF(AND('[1]Ledger With Mark'!AF40&gt;=40),"A",IF(AND('[1]Ledger With Mark'!AF40&gt;=35),"B+",IF(AND('[1]Ledger With Mark'!AF40&gt;=30),"B",IF(AND('[1]Ledger With Mark'!AF40&gt;=25),"C+",IF(AND('[1]Ledger With Mark'!AF40&gt;=20),"C",IF(AND('[1]Ledger With Mark'!AF40&gt;=15),"D+",IF(AND('[1]Ledger With Mark'!AF40&gt;=10),"D",IF(AND('[1]Ledger With Mark'!AF40&gt;=1),"E","N")))))))))</f>
        <v>B+</v>
      </c>
      <c r="AG38" s="13">
        <f t="shared" si="6"/>
        <v>1.6</v>
      </c>
      <c r="AH38" s="7" t="str">
        <f>IF(AND('[1]Ledger With Mark'!AH40&gt;=45),"A+",IF(AND('[1]Ledger With Mark'!AH40&gt;=40),"A",IF(AND('[1]Ledger With Mark'!AH40&gt;=35),"B+",IF(AND('[1]Ledger With Mark'!AH40&gt;=30),"B",IF(AND('[1]Ledger With Mark'!AH40&gt;=25),"C+",IF(AND('[1]Ledger With Mark'!AH40&gt;=20),"C",IF(AND('[1]Ledger With Mark'!AH40&gt;=15),"D+",IF(AND('[1]Ledger With Mark'!AH40&gt;=10),"D",IF(AND('[1]Ledger With Mark'!AH40&gt;=1),"E","N")))))))))</f>
        <v>D+</v>
      </c>
      <c r="AI38" s="7" t="str">
        <f>IF(AND('[1]Ledger With Mark'!AI40&gt;=45),"A+",IF(AND('[1]Ledger With Mark'!AI40&gt;=40),"A",IF(AND('[1]Ledger With Mark'!AI40&gt;=35),"B+",IF(AND('[1]Ledger With Mark'!AI40&gt;=30),"B",IF(AND('[1]Ledger With Mark'!AI40&gt;=25),"C+",IF(AND('[1]Ledger With Mark'!AI40&gt;=20),"C",IF(AND('[1]Ledger With Mark'!AI40&gt;=15),"D+",IF(AND('[1]Ledger With Mark'!AI40&gt;=10),"D",IF(AND('[1]Ledger With Mark'!AI40&gt;=1),"E","N")))))))))</f>
        <v>A</v>
      </c>
      <c r="AJ38" s="7" t="str">
        <f>IF(AND('[1]Ledger With Mark'!AJ40&gt;=90),"A+",IF(AND('[1]Ledger With Mark'!AJ40&gt;=80),"A",IF(AND('[1]Ledger With Mark'!AJ40&gt;=70),"B+",IF(AND('[1]Ledger With Mark'!AJ40&gt;=60),"B",IF(AND('[1]Ledger With Mark'!AJ40&gt;=50),"C+",IF(AND('[1]Ledger With Mark'!AJ40&gt;=40),"C",IF(AND('[1]Ledger With Mark'!AJ40&gt;=30),"D+",IF(AND('[1]Ledger With Mark'!AJ40&gt;=20),"D",IF(AND('[1]Ledger With Mark'!AJ40&gt;=1),"E","N")))))))))</f>
        <v>B</v>
      </c>
      <c r="AK38" s="13">
        <f t="shared" si="7"/>
        <v>2.8</v>
      </c>
      <c r="AL38" s="7" t="str">
        <f>IF(AND('[1]Ledger With Mark'!AL40&gt;=45),"A+",IF(AND('[1]Ledger With Mark'!AL40&gt;=40),"A",IF(AND('[1]Ledger With Mark'!AL40&gt;=35),"B+",IF(AND('[1]Ledger With Mark'!AL40&gt;=30),"B",IF(AND('[1]Ledger With Mark'!AL40&gt;=25),"C+",IF(AND('[1]Ledger With Mark'!AL40&gt;=20),"C",IF(AND('[1]Ledger With Mark'!AL40&gt;=15),"D+",IF(AND('[1]Ledger With Mark'!AL40&gt;=10),"D",IF(AND('[1]Ledger With Mark'!AL40&gt;=1),"E","N")))))))))</f>
        <v>C</v>
      </c>
      <c r="AM38" s="7" t="str">
        <f>IF(AND('[1]Ledger With Mark'!AM40&gt;=45),"A+",IF(AND('[1]Ledger With Mark'!AM40&gt;=40),"A",IF(AND('[1]Ledger With Mark'!AM40&gt;=35),"B+",IF(AND('[1]Ledger With Mark'!AM40&gt;=30),"B",IF(AND('[1]Ledger With Mark'!AM40&gt;=25),"C+",IF(AND('[1]Ledger With Mark'!AM40&gt;=20),"C",IF(AND('[1]Ledger With Mark'!AM40&gt;=15),"D+",IF(AND('[1]Ledger With Mark'!AM40&gt;=10),"D",IF(AND('[1]Ledger With Mark'!AM40&gt;=1),"E","N")))))))))</f>
        <v>A</v>
      </c>
      <c r="AN38" s="7" t="str">
        <f>IF(AND('[1]Ledger With Mark'!AN40&gt;=90),"A+",IF(AND('[1]Ledger With Mark'!AN40&gt;=80),"A",IF(AND('[1]Ledger With Mark'!AN40&gt;=70),"B+",IF(AND('[1]Ledger With Mark'!AN40&gt;=60),"B",IF(AND('[1]Ledger With Mark'!AN40&gt;=50),"C+",IF(AND('[1]Ledger With Mark'!AN40&gt;=40),"C",IF(AND('[1]Ledger With Mark'!AN40&gt;=30),"D+",IF(AND('[1]Ledger With Mark'!AN40&gt;=20),"D",IF(AND('[1]Ledger With Mark'!AN40&gt;=1),"E","N")))))))))</f>
        <v>B</v>
      </c>
      <c r="AO38" s="13">
        <f t="shared" si="8"/>
        <v>2.8</v>
      </c>
      <c r="AP38" s="14">
        <f t="shared" si="9"/>
        <v>2.5999999999999996</v>
      </c>
      <c r="AQ38" s="7"/>
      <c r="AR38" s="15" t="s">
        <v>36</v>
      </c>
      <c r="BB38" s="17">
        <v>37</v>
      </c>
    </row>
    <row r="39" spans="1:54" ht="15">
      <c r="A39" s="7">
        <f>'[1]Ledger With Mark'!A41</f>
        <v>38</v>
      </c>
      <c r="B39" s="8">
        <f>'[1]Ledger With Mark'!B41</f>
        <v>752038</v>
      </c>
      <c r="C39" s="9" t="s">
        <v>67</v>
      </c>
      <c r="D39" s="10">
        <v>58505</v>
      </c>
      <c r="E39" s="11" t="s">
        <v>68</v>
      </c>
      <c r="F39" s="11" t="s">
        <v>69</v>
      </c>
      <c r="G39" s="19" t="s">
        <v>35</v>
      </c>
      <c r="H39" s="7" t="str">
        <f>IF(AND('[1]Ledger With Mark'!H41&gt;=67.5),"A+",IF(AND('[1]Ledger With Mark'!H41&gt;=60),"A",IF(AND('[1]Ledger With Mark'!H41&gt;=52.5),"B+",IF(AND('[1]Ledger With Mark'!H41&gt;=45),"B",IF(AND('[1]Ledger With Mark'!H41&gt;=37.5),"C+",IF(AND('[1]Ledger With Mark'!H41&gt;=30),"C",IF(AND('[1]Ledger With Mark'!H41&gt;=22.5),"D+",IF(AND('[1]Ledger With Mark'!H41&gt;=15),"D",IF(AND('[1]Ledger With Mark'!H41&gt;=1),"E","N")))))))))</f>
        <v>C</v>
      </c>
      <c r="I39" s="7" t="str">
        <f>IF(AND('[1]Ledger With Mark'!I41&gt;=22.5),"A+",IF(AND('[1]Ledger With Mark'!I41&gt;=20),"A",IF(AND('[1]Ledger With Mark'!I41&gt;=17.5),"B+",IF(AND('[1]Ledger With Mark'!I41&gt;=15),"B",IF(AND('[1]Ledger With Mark'!I41&gt;=12.5),"C+",IF(AND('[1]Ledger With Mark'!I41&gt;=10),"C",IF(AND('[1]Ledger With Mark'!I41&gt;=7.5),"D+",IF(AND('[1]Ledger With Mark'!I41&gt;=5),"D",IF(AND('[1]Ledger With Mark'!I41&gt;=1),"E","N")))))))))</f>
        <v>A</v>
      </c>
      <c r="J39" s="7" t="str">
        <f>IF(AND('[1]Ledger With Mark'!J41&gt;=90),"A+",IF(AND('[1]Ledger With Mark'!J41&gt;=80),"A",IF(AND('[1]Ledger With Mark'!J41&gt;=70),"B+",IF(AND('[1]Ledger With Mark'!J41&gt;=60),"B",IF(AND('[1]Ledger With Mark'!J41&gt;=50),"C+",IF(AND('[1]Ledger With Mark'!J41&gt;=40),"C",IF(AND('[1]Ledger With Mark'!J41&gt;=30),"D+",IF(AND('[1]Ledger With Mark'!J41&gt;=20),"D",IF(AND('[1]Ledger With Mark'!J41&gt;=1),"E","N")))))))))</f>
        <v>C+</v>
      </c>
      <c r="K39" s="13">
        <f t="shared" si="0"/>
        <v>2.4</v>
      </c>
      <c r="L39" s="7" t="str">
        <f>IF(AND('[1]Ledger With Mark'!L41&gt;=67.5),"A+",IF(AND('[1]Ledger With Mark'!L41&gt;=60),"A",IF(AND('[1]Ledger With Mark'!L41&gt;=52.5),"B+",IF(AND('[1]Ledger With Mark'!L41&gt;=45),"B",IF(AND('[1]Ledger With Mark'!L41&gt;=37.5),"C+",IF(AND('[1]Ledger With Mark'!L41&gt;=30),"C",IF(AND('[1]Ledger With Mark'!L41&gt;=22.5),"D+",IF(AND('[1]Ledger With Mark'!L41&gt;=15),"D",IF(AND('[1]Ledger With Mark'!L41&gt;=1),"E","N")))))))))</f>
        <v>D</v>
      </c>
      <c r="M39" s="7" t="str">
        <f>IF(AND('[1]Ledger With Mark'!M41&gt;=22.5),"A+",IF(AND('[1]Ledger With Mark'!M41&gt;=20),"A",IF(AND('[1]Ledger With Mark'!M41&gt;=17.5),"B+",IF(AND('[1]Ledger With Mark'!M41&gt;=15),"B",IF(AND('[1]Ledger With Mark'!M41&gt;=12.5),"C+",IF(AND('[1]Ledger With Mark'!M41&gt;=10),"C",IF(AND('[1]Ledger With Mark'!M41&gt;=7.5),"D+",IF(AND('[1]Ledger With Mark'!M41&gt;=5),"D",IF(AND('[1]Ledger With Mark'!M41&gt;=1),"E","N")))))))))</f>
        <v>A</v>
      </c>
      <c r="N39" s="7" t="str">
        <f>IF(AND('[1]Ledger With Mark'!N41&gt;=90),"A+",IF(AND('[1]Ledger With Mark'!N41&gt;=80),"A",IF(AND('[1]Ledger With Mark'!N41&gt;=70),"B+",IF(AND('[1]Ledger With Mark'!N41&gt;=60),"B",IF(AND('[1]Ledger With Mark'!N41&gt;=50),"C+",IF(AND('[1]Ledger With Mark'!N41&gt;=40),"C",IF(AND('[1]Ledger With Mark'!N41&gt;=30),"D+",IF(AND('[1]Ledger With Mark'!N41&gt;=20),"D",IF(AND('[1]Ledger With Mark'!N41&gt;=1),"E","N")))))))))</f>
        <v>D+</v>
      </c>
      <c r="O39" s="13">
        <f t="shared" si="1"/>
        <v>1.6</v>
      </c>
      <c r="P39" s="7" t="str">
        <f>IF(AND('[1]Ledger With Mark'!P41&gt;=90),"A+",IF(AND('[1]Ledger With Mark'!P41&gt;=80),"A",IF(AND('[1]Ledger With Mark'!P41&gt;=70),"B+",IF(AND('[1]Ledger With Mark'!P41&gt;=60),"B",IF(AND('[1]Ledger With Mark'!P41&gt;=50),"C+",IF(AND('[1]Ledger With Mark'!P41&gt;=40),"C",IF(AND('[1]Ledger With Mark'!P41&gt;=30),"D+",IF(AND('[1]Ledger With Mark'!P41&gt;=20),"D",IF(AND('[1]Ledger With Mark'!P41&gt;=1),"E","N")))))))))</f>
        <v>C</v>
      </c>
      <c r="Q39" s="13">
        <f t="shared" si="2"/>
        <v>2</v>
      </c>
      <c r="R39" s="7" t="str">
        <f>IF(AND('[1]Ledger With Mark'!R41&gt;=67.5),"A+",IF(AND('[1]Ledger With Mark'!R41&gt;=60),"A",IF(AND('[1]Ledger With Mark'!R41&gt;=52.5),"B+",IF(AND('[1]Ledger With Mark'!R41&gt;=45),"B",IF(AND('[1]Ledger With Mark'!R41&gt;=37.5),"C+",IF(AND('[1]Ledger With Mark'!R41&gt;=30),"C",IF(AND('[1]Ledger With Mark'!R41&gt;=22.5),"D+",IF(AND('[1]Ledger With Mark'!R41&gt;=15),"D",IF(AND('[1]Ledger With Mark'!R41&gt;=1),"E","N")))))))))</f>
        <v>C</v>
      </c>
      <c r="S39" s="7" t="str">
        <f>IF(AND('[1]Ledger With Mark'!S41&gt;=22.5),"A+",IF(AND('[1]Ledger With Mark'!S41&gt;=20),"A",IF(AND('[1]Ledger With Mark'!S41&gt;=17.5),"B+",IF(AND('[1]Ledger With Mark'!S41&gt;=15),"B",IF(AND('[1]Ledger With Mark'!S41&gt;=12.5),"C+",IF(AND('[1]Ledger With Mark'!S41&gt;=10),"C",IF(AND('[1]Ledger With Mark'!S41&gt;=7.5),"D+",IF(AND('[1]Ledger With Mark'!S41&gt;=5),"D",IF(AND('[1]Ledger With Mark'!S41&gt;=1),"E","N")))))))))</f>
        <v>A</v>
      </c>
      <c r="T39" s="7" t="str">
        <f>IF(AND('[1]Ledger With Mark'!T41&gt;=90),"A+",IF(AND('[1]Ledger With Mark'!T41&gt;=80),"A",IF(AND('[1]Ledger With Mark'!T41&gt;=70),"B+",IF(AND('[1]Ledger With Mark'!T41&gt;=60),"B",IF(AND('[1]Ledger With Mark'!T41&gt;=50),"C+",IF(AND('[1]Ledger With Mark'!T41&gt;=40),"C",IF(AND('[1]Ledger With Mark'!T41&gt;=30),"D+",IF(AND('[1]Ledger With Mark'!T41&gt;=20),"D",IF(AND('[1]Ledger With Mark'!T41&gt;=1),"E","N")))))))))</f>
        <v>C+</v>
      </c>
      <c r="U39" s="13">
        <f t="shared" si="3"/>
        <v>2.4</v>
      </c>
      <c r="V39" s="7" t="str">
        <f>IF(AND('[1]Ledger With Mark'!V41&gt;=67.5),"A+",IF(AND('[1]Ledger With Mark'!V41&gt;=60),"A",IF(AND('[1]Ledger With Mark'!V41&gt;=52.5),"B+",IF(AND('[1]Ledger With Mark'!V41&gt;=45),"B",IF(AND('[1]Ledger With Mark'!V41&gt;=37.5),"C+",IF(AND('[1]Ledger With Mark'!V41&gt;=30),"C",IF(AND('[1]Ledger With Mark'!V41&gt;=22.5),"D+",IF(AND('[1]Ledger With Mark'!V41&gt;=15),"D",IF(AND('[1]Ledger With Mark'!V41&gt;=1),"E","N")))))))))</f>
        <v>C</v>
      </c>
      <c r="W39" s="7" t="str">
        <f>IF(AND('[1]Ledger With Mark'!W41&gt;=22.5),"A+",IF(AND('[1]Ledger With Mark'!W41&gt;=20),"A",IF(AND('[1]Ledger With Mark'!W41&gt;=17.5),"B+",IF(AND('[1]Ledger With Mark'!W41&gt;=15),"B",IF(AND('[1]Ledger With Mark'!W41&gt;=12.5),"C+",IF(AND('[1]Ledger With Mark'!W41&gt;=10),"C",IF(AND('[1]Ledger With Mark'!W41&gt;=7.5),"D+",IF(AND('[1]Ledger With Mark'!W41&gt;=5),"D",IF(AND('[1]Ledger With Mark'!W41&gt;=1),"E","N")))))))))</f>
        <v>B+</v>
      </c>
      <c r="X39" s="7" t="str">
        <f>IF(AND('[1]Ledger With Mark'!X41&gt;=90),"A+",IF(AND('[1]Ledger With Mark'!X41&gt;=80),"A",IF(AND('[1]Ledger With Mark'!X41&gt;=70),"B+",IF(AND('[1]Ledger With Mark'!X41&gt;=60),"B",IF(AND('[1]Ledger With Mark'!X41&gt;=50),"C+",IF(AND('[1]Ledger With Mark'!X41&gt;=40),"C",IF(AND('[1]Ledger With Mark'!X41&gt;=30),"D+",IF(AND('[1]Ledger With Mark'!X41&gt;=20),"D",IF(AND('[1]Ledger With Mark'!X41&gt;=1),"E","N")))))))))</f>
        <v>C</v>
      </c>
      <c r="Y39" s="13">
        <f t="shared" si="4"/>
        <v>2</v>
      </c>
      <c r="Z39" s="7" t="str">
        <f>IF(AND('[1]Ledger With Mark'!Z41&gt;=27),"A+",IF(AND('[1]Ledger With Mark'!Z41&gt;=24),"A",IF(AND('[1]Ledger With Mark'!Z41&gt;=21),"B+",IF(AND('[1]Ledger With Mark'!Z41&gt;=18),"B",IF(AND('[1]Ledger With Mark'!Z41&gt;=15),"C+",IF(AND('[1]Ledger With Mark'!Z41&gt;=12),"C",IF(AND('[1]Ledger With Mark'!Z41&gt;=9),"D+",IF(AND('[1]Ledger With Mark'!Z41&gt;=6),"D",IF(AND('[1]Ledger With Mark'!Z41&gt;=1),"E","N")))))))))</f>
        <v>C+</v>
      </c>
      <c r="AA39" s="7" t="str">
        <f>IF(AND('[1]Ledger With Mark'!AA41&gt;=18),"A+",IF(AND('[1]Ledger With Mark'!AA41&gt;=16),"A",IF(AND('[1]Ledger With Mark'!AA41&gt;=14),"B+",IF(AND('[1]Ledger With Mark'!AA41&gt;=12),"B",IF(AND('[1]Ledger With Mark'!AA41&gt;=10),"C+",IF(AND('[1]Ledger With Mark'!AA41&gt;=8),"C",IF(AND('[1]Ledger With Mark'!AA41&gt;=6),"D+",IF(AND('[1]Ledger With Mark'!AA41&gt;=4),"D",IF(AND('[1]Ledger With Mark'!AA41&gt;=1),"E","N")))))))))</f>
        <v>B</v>
      </c>
      <c r="AB39" s="7" t="str">
        <f>IF(AND('[1]Ledger With Mark'!AB41&gt;=45),"A+",IF(AND('[1]Ledger With Mark'!AB41&gt;=40),"A",IF(AND('[1]Ledger With Mark'!AB41&gt;=35),"B+",IF(AND('[1]Ledger With Mark'!AB41&gt;=30),"B",IF(AND('[1]Ledger With Mark'!AB41&gt;=25),"C+",IF(AND('[1]Ledger With Mark'!AB41&gt;=20),"C",IF(AND('[1]Ledger With Mark'!AB41&gt;=15),"D+",IF(AND('[1]Ledger With Mark'!AB41&gt;=10),"D",IF(AND('[1]Ledger With Mark'!AB41&gt;=1),"E","N")))))))))</f>
        <v>C+</v>
      </c>
      <c r="AC39" s="13">
        <f t="shared" si="5"/>
        <v>1.2</v>
      </c>
      <c r="AD39" s="7" t="str">
        <f>IF(AND('[1]Ledger With Mark'!AD41&gt;=22.5),"A+",IF(AND('[1]Ledger With Mark'!AD41&gt;=20),"A",IF(AND('[1]Ledger With Mark'!AD41&gt;=17.5),"B+",IF(AND('[1]Ledger With Mark'!AD41&gt;=15),"B",IF(AND('[1]Ledger With Mark'!AD41&gt;=12.5),"C+",IF(AND('[1]Ledger With Mark'!AD41&gt;=10),"C",IF(AND('[1]Ledger With Mark'!AD41&gt;=7.5),"D+",IF(AND('[1]Ledger With Mark'!AD41&gt;=5),"D",IF(AND('[1]Ledger With Mark'!AD41&gt;=1),"E","N")))))))))</f>
        <v>C+</v>
      </c>
      <c r="AE39" s="7" t="str">
        <f>IF(AND('[1]Ledger With Mark'!AE41&gt;=22.5),"A+",IF(AND('[1]Ledger With Mark'!AE41&gt;=20),"A",IF(AND('[1]Ledger With Mark'!AE41&gt;=17.5),"B+",IF(AND('[1]Ledger With Mark'!AE41&gt;=15),"B",IF(AND('[1]Ledger With Mark'!AE41&gt;=12.5),"C+",IF(AND('[1]Ledger With Mark'!AE41&gt;=10),"C",IF(AND('[1]Ledger With Mark'!AE41&gt;=7.5),"D+",IF(AND('[1]Ledger With Mark'!AE41&gt;=5),"D",IF(AND('[1]Ledger With Mark'!AE41&gt;=1),"E","N")))))))))</f>
        <v>A</v>
      </c>
      <c r="AF39" s="7" t="str">
        <f>IF(AND('[1]Ledger With Mark'!AF41&gt;=45),"A+",IF(AND('[1]Ledger With Mark'!AF41&gt;=40),"A",IF(AND('[1]Ledger With Mark'!AF41&gt;=35),"B+",IF(AND('[1]Ledger With Mark'!AF41&gt;=30),"B",IF(AND('[1]Ledger With Mark'!AF41&gt;=25),"C+",IF(AND('[1]Ledger With Mark'!AF41&gt;=20),"C",IF(AND('[1]Ledger With Mark'!AF41&gt;=15),"D+",IF(AND('[1]Ledger With Mark'!AF41&gt;=10),"D",IF(AND('[1]Ledger With Mark'!AF41&gt;=1),"E","N")))))))))</f>
        <v>B+</v>
      </c>
      <c r="AG39" s="13">
        <f t="shared" si="6"/>
        <v>1.6</v>
      </c>
      <c r="AH39" s="7" t="str">
        <f>IF(AND('[1]Ledger With Mark'!AH41&gt;=45),"A+",IF(AND('[1]Ledger With Mark'!AH41&gt;=40),"A",IF(AND('[1]Ledger With Mark'!AH41&gt;=35),"B+",IF(AND('[1]Ledger With Mark'!AH41&gt;=30),"B",IF(AND('[1]Ledger With Mark'!AH41&gt;=25),"C+",IF(AND('[1]Ledger With Mark'!AH41&gt;=20),"C",IF(AND('[1]Ledger With Mark'!AH41&gt;=15),"D+",IF(AND('[1]Ledger With Mark'!AH41&gt;=10),"D",IF(AND('[1]Ledger With Mark'!AH41&gt;=1),"E","N")))))))))</f>
        <v>D</v>
      </c>
      <c r="AI39" s="7" t="str">
        <f>IF(AND('[1]Ledger With Mark'!AI41&gt;=45),"A+",IF(AND('[1]Ledger With Mark'!AI41&gt;=40),"A",IF(AND('[1]Ledger With Mark'!AI41&gt;=35),"B+",IF(AND('[1]Ledger With Mark'!AI41&gt;=30),"B",IF(AND('[1]Ledger With Mark'!AI41&gt;=25),"C+",IF(AND('[1]Ledger With Mark'!AI41&gt;=20),"C",IF(AND('[1]Ledger With Mark'!AI41&gt;=15),"D+",IF(AND('[1]Ledger With Mark'!AI41&gt;=10),"D",IF(AND('[1]Ledger With Mark'!AI41&gt;=1),"E","N")))))))))</f>
        <v>A</v>
      </c>
      <c r="AJ39" s="7" t="str">
        <f>IF(AND('[1]Ledger With Mark'!AJ41&gt;=90),"A+",IF(AND('[1]Ledger With Mark'!AJ41&gt;=80),"A",IF(AND('[1]Ledger With Mark'!AJ41&gt;=70),"B+",IF(AND('[1]Ledger With Mark'!AJ41&gt;=60),"B",IF(AND('[1]Ledger With Mark'!AJ41&gt;=50),"C+",IF(AND('[1]Ledger With Mark'!AJ41&gt;=40),"C",IF(AND('[1]Ledger With Mark'!AJ41&gt;=30),"D+",IF(AND('[1]Ledger With Mark'!AJ41&gt;=20),"D",IF(AND('[1]Ledger With Mark'!AJ41&gt;=1),"E","N")))))))))</f>
        <v>C+</v>
      </c>
      <c r="AK39" s="13">
        <f t="shared" si="7"/>
        <v>2.4</v>
      </c>
      <c r="AL39" s="7" t="str">
        <f>IF(AND('[1]Ledger With Mark'!AL41&gt;=45),"A+",IF(AND('[1]Ledger With Mark'!AL41&gt;=40),"A",IF(AND('[1]Ledger With Mark'!AL41&gt;=35),"B+",IF(AND('[1]Ledger With Mark'!AL41&gt;=30),"B",IF(AND('[1]Ledger With Mark'!AL41&gt;=25),"C+",IF(AND('[1]Ledger With Mark'!AL41&gt;=20),"C",IF(AND('[1]Ledger With Mark'!AL41&gt;=15),"D+",IF(AND('[1]Ledger With Mark'!AL41&gt;=10),"D",IF(AND('[1]Ledger With Mark'!AL41&gt;=1),"E","N")))))))))</f>
        <v>C</v>
      </c>
      <c r="AM39" s="7" t="str">
        <f>IF(AND('[1]Ledger With Mark'!AM41&gt;=45),"A+",IF(AND('[1]Ledger With Mark'!AM41&gt;=40),"A",IF(AND('[1]Ledger With Mark'!AM41&gt;=35),"B+",IF(AND('[1]Ledger With Mark'!AM41&gt;=30),"B",IF(AND('[1]Ledger With Mark'!AM41&gt;=25),"C+",IF(AND('[1]Ledger With Mark'!AM41&gt;=20),"C",IF(AND('[1]Ledger With Mark'!AM41&gt;=15),"D+",IF(AND('[1]Ledger With Mark'!AM41&gt;=10),"D",IF(AND('[1]Ledger With Mark'!AM41&gt;=1),"E","N")))))))))</f>
        <v>A</v>
      </c>
      <c r="AN39" s="7" t="str">
        <f>IF(AND('[1]Ledger With Mark'!AN41&gt;=90),"A+",IF(AND('[1]Ledger With Mark'!AN41&gt;=80),"A",IF(AND('[1]Ledger With Mark'!AN41&gt;=70),"B+",IF(AND('[1]Ledger With Mark'!AN41&gt;=60),"B",IF(AND('[1]Ledger With Mark'!AN41&gt;=50),"C+",IF(AND('[1]Ledger With Mark'!AN41&gt;=40),"C",IF(AND('[1]Ledger With Mark'!AN41&gt;=30),"D+",IF(AND('[1]Ledger With Mark'!AN41&gt;=20),"D",IF(AND('[1]Ledger With Mark'!AN41&gt;=1),"E","N")))))))))</f>
        <v>B</v>
      </c>
      <c r="AO39" s="13">
        <f t="shared" si="8"/>
        <v>2.8</v>
      </c>
      <c r="AP39" s="14">
        <f t="shared" si="9"/>
        <v>2.2999999999999998</v>
      </c>
      <c r="AQ39" s="7"/>
      <c r="AR39" s="15" t="s">
        <v>36</v>
      </c>
      <c r="BB39" s="17">
        <v>38</v>
      </c>
    </row>
    <row r="40" spans="1:54" ht="15">
      <c r="A40" s="7">
        <f>'[1]Ledger With Mark'!A42</f>
        <v>39</v>
      </c>
      <c r="B40" s="8">
        <f>'[1]Ledger With Mark'!B42</f>
        <v>752039</v>
      </c>
      <c r="C40" s="9" t="s">
        <v>70</v>
      </c>
      <c r="D40" s="10">
        <v>59613</v>
      </c>
      <c r="E40" s="11" t="s">
        <v>71</v>
      </c>
      <c r="F40" s="11" t="s">
        <v>72</v>
      </c>
      <c r="G40" s="19" t="s">
        <v>35</v>
      </c>
      <c r="H40" s="7" t="str">
        <f>IF(AND('[1]Ledger With Mark'!H42&gt;=67.5),"A+",IF(AND('[1]Ledger With Mark'!H42&gt;=60),"A",IF(AND('[1]Ledger With Mark'!H42&gt;=52.5),"B+",IF(AND('[1]Ledger With Mark'!H42&gt;=45),"B",IF(AND('[1]Ledger With Mark'!H42&gt;=37.5),"C+",IF(AND('[1]Ledger With Mark'!H42&gt;=30),"C",IF(AND('[1]Ledger With Mark'!H42&gt;=22.5),"D+",IF(AND('[1]Ledger With Mark'!H42&gt;=15),"D",IF(AND('[1]Ledger With Mark'!H42&gt;=1),"E","N")))))))))</f>
        <v>C+</v>
      </c>
      <c r="I40" s="7" t="str">
        <f>IF(AND('[1]Ledger With Mark'!I42&gt;=22.5),"A+",IF(AND('[1]Ledger With Mark'!I42&gt;=20),"A",IF(AND('[1]Ledger With Mark'!I42&gt;=17.5),"B+",IF(AND('[1]Ledger With Mark'!I42&gt;=15),"B",IF(AND('[1]Ledger With Mark'!I42&gt;=12.5),"C+",IF(AND('[1]Ledger With Mark'!I42&gt;=10),"C",IF(AND('[1]Ledger With Mark'!I42&gt;=7.5),"D+",IF(AND('[1]Ledger With Mark'!I42&gt;=5),"D",IF(AND('[1]Ledger With Mark'!I42&gt;=1),"E","N")))))))))</f>
        <v>A</v>
      </c>
      <c r="J40" s="7" t="str">
        <f>IF(AND('[1]Ledger With Mark'!J42&gt;=90),"A+",IF(AND('[1]Ledger With Mark'!J42&gt;=80),"A",IF(AND('[1]Ledger With Mark'!J42&gt;=70),"B+",IF(AND('[1]Ledger With Mark'!J42&gt;=60),"B",IF(AND('[1]Ledger With Mark'!J42&gt;=50),"C+",IF(AND('[1]Ledger With Mark'!J42&gt;=40),"C",IF(AND('[1]Ledger With Mark'!J42&gt;=30),"D+",IF(AND('[1]Ledger With Mark'!J42&gt;=20),"D",IF(AND('[1]Ledger With Mark'!J42&gt;=1),"E","N")))))))))</f>
        <v>B</v>
      </c>
      <c r="K40" s="13">
        <f t="shared" si="0"/>
        <v>2.8</v>
      </c>
      <c r="L40" s="7" t="str">
        <f>IF(AND('[1]Ledger With Mark'!L42&gt;=67.5),"A+",IF(AND('[1]Ledger With Mark'!L42&gt;=60),"A",IF(AND('[1]Ledger With Mark'!L42&gt;=52.5),"B+",IF(AND('[1]Ledger With Mark'!L42&gt;=45),"B",IF(AND('[1]Ledger With Mark'!L42&gt;=37.5),"C+",IF(AND('[1]Ledger With Mark'!L42&gt;=30),"C",IF(AND('[1]Ledger With Mark'!L42&gt;=22.5),"D+",IF(AND('[1]Ledger With Mark'!L42&gt;=15),"D",IF(AND('[1]Ledger With Mark'!L42&gt;=1),"E","N")))))))))</f>
        <v>C</v>
      </c>
      <c r="M40" s="7" t="str">
        <f>IF(AND('[1]Ledger With Mark'!M42&gt;=22.5),"A+",IF(AND('[1]Ledger With Mark'!M42&gt;=20),"A",IF(AND('[1]Ledger With Mark'!M42&gt;=17.5),"B+",IF(AND('[1]Ledger With Mark'!M42&gt;=15),"B",IF(AND('[1]Ledger With Mark'!M42&gt;=12.5),"C+",IF(AND('[1]Ledger With Mark'!M42&gt;=10),"C",IF(AND('[1]Ledger With Mark'!M42&gt;=7.5),"D+",IF(AND('[1]Ledger With Mark'!M42&gt;=5),"D",IF(AND('[1]Ledger With Mark'!M42&gt;=1),"E","N")))))))))</f>
        <v>A</v>
      </c>
      <c r="N40" s="7" t="str">
        <f>IF(AND('[1]Ledger With Mark'!N42&gt;=90),"A+",IF(AND('[1]Ledger With Mark'!N42&gt;=80),"A",IF(AND('[1]Ledger With Mark'!N42&gt;=70),"B+",IF(AND('[1]Ledger With Mark'!N42&gt;=60),"B",IF(AND('[1]Ledger With Mark'!N42&gt;=50),"C+",IF(AND('[1]Ledger With Mark'!N42&gt;=40),"C",IF(AND('[1]Ledger With Mark'!N42&gt;=30),"D+",IF(AND('[1]Ledger With Mark'!N42&gt;=20),"D",IF(AND('[1]Ledger With Mark'!N42&gt;=1),"E","N")))))))))</f>
        <v>C+</v>
      </c>
      <c r="O40" s="13">
        <f t="shared" si="1"/>
        <v>2.4</v>
      </c>
      <c r="P40" s="7" t="str">
        <f>IF(AND('[1]Ledger With Mark'!P42&gt;=90),"A+",IF(AND('[1]Ledger With Mark'!P42&gt;=80),"A",IF(AND('[1]Ledger With Mark'!P42&gt;=70),"B+",IF(AND('[1]Ledger With Mark'!P42&gt;=60),"B",IF(AND('[1]Ledger With Mark'!P42&gt;=50),"C+",IF(AND('[1]Ledger With Mark'!P42&gt;=40),"C",IF(AND('[1]Ledger With Mark'!P42&gt;=30),"D+",IF(AND('[1]Ledger With Mark'!P42&gt;=20),"D",IF(AND('[1]Ledger With Mark'!P42&gt;=1),"E","N")))))))))</f>
        <v>C+</v>
      </c>
      <c r="Q40" s="13">
        <f t="shared" si="2"/>
        <v>2.4</v>
      </c>
      <c r="R40" s="7" t="str">
        <f>IF(AND('[1]Ledger With Mark'!R42&gt;=67.5),"A+",IF(AND('[1]Ledger With Mark'!R42&gt;=60),"A",IF(AND('[1]Ledger With Mark'!R42&gt;=52.5),"B+",IF(AND('[1]Ledger With Mark'!R42&gt;=45),"B",IF(AND('[1]Ledger With Mark'!R42&gt;=37.5),"C+",IF(AND('[1]Ledger With Mark'!R42&gt;=30),"C",IF(AND('[1]Ledger With Mark'!R42&gt;=22.5),"D+",IF(AND('[1]Ledger With Mark'!R42&gt;=15),"D",IF(AND('[1]Ledger With Mark'!R42&gt;=1),"E","N")))))))))</f>
        <v>C+</v>
      </c>
      <c r="S40" s="7" t="str">
        <f>IF(AND('[1]Ledger With Mark'!S42&gt;=22.5),"A+",IF(AND('[1]Ledger With Mark'!S42&gt;=20),"A",IF(AND('[1]Ledger With Mark'!S42&gt;=17.5),"B+",IF(AND('[1]Ledger With Mark'!S42&gt;=15),"B",IF(AND('[1]Ledger With Mark'!S42&gt;=12.5),"C+",IF(AND('[1]Ledger With Mark'!S42&gt;=10),"C",IF(AND('[1]Ledger With Mark'!S42&gt;=7.5),"D+",IF(AND('[1]Ledger With Mark'!S42&gt;=5),"D",IF(AND('[1]Ledger With Mark'!S42&gt;=1),"E","N")))))))))</f>
        <v>A</v>
      </c>
      <c r="T40" s="7" t="str">
        <f>IF(AND('[1]Ledger With Mark'!T42&gt;=90),"A+",IF(AND('[1]Ledger With Mark'!T42&gt;=80),"A",IF(AND('[1]Ledger With Mark'!T42&gt;=70),"B+",IF(AND('[1]Ledger With Mark'!T42&gt;=60),"B",IF(AND('[1]Ledger With Mark'!T42&gt;=50),"C+",IF(AND('[1]Ledger With Mark'!T42&gt;=40),"C",IF(AND('[1]Ledger With Mark'!T42&gt;=30),"D+",IF(AND('[1]Ledger With Mark'!T42&gt;=20),"D",IF(AND('[1]Ledger With Mark'!T42&gt;=1),"E","N")))))))))</f>
        <v>B</v>
      </c>
      <c r="U40" s="13">
        <f t="shared" si="3"/>
        <v>2.8</v>
      </c>
      <c r="V40" s="7" t="str">
        <f>IF(AND('[1]Ledger With Mark'!V42&gt;=67.5),"A+",IF(AND('[1]Ledger With Mark'!V42&gt;=60),"A",IF(AND('[1]Ledger With Mark'!V42&gt;=52.5),"B+",IF(AND('[1]Ledger With Mark'!V42&gt;=45),"B",IF(AND('[1]Ledger With Mark'!V42&gt;=37.5),"C+",IF(AND('[1]Ledger With Mark'!V42&gt;=30),"C",IF(AND('[1]Ledger With Mark'!V42&gt;=22.5),"D+",IF(AND('[1]Ledger With Mark'!V42&gt;=15),"D",IF(AND('[1]Ledger With Mark'!V42&gt;=1),"E","N")))))))))</f>
        <v>C+</v>
      </c>
      <c r="W40" s="7" t="str">
        <f>IF(AND('[1]Ledger With Mark'!W42&gt;=22.5),"A+",IF(AND('[1]Ledger With Mark'!W42&gt;=20),"A",IF(AND('[1]Ledger With Mark'!W42&gt;=17.5),"B+",IF(AND('[1]Ledger With Mark'!W42&gt;=15),"B",IF(AND('[1]Ledger With Mark'!W42&gt;=12.5),"C+",IF(AND('[1]Ledger With Mark'!W42&gt;=10),"C",IF(AND('[1]Ledger With Mark'!W42&gt;=7.5),"D+",IF(AND('[1]Ledger With Mark'!W42&gt;=5),"D",IF(AND('[1]Ledger With Mark'!W42&gt;=1),"E","N")))))))))</f>
        <v>A+</v>
      </c>
      <c r="X40" s="7" t="str">
        <f>IF(AND('[1]Ledger With Mark'!X42&gt;=90),"A+",IF(AND('[1]Ledger With Mark'!X42&gt;=80),"A",IF(AND('[1]Ledger With Mark'!X42&gt;=70),"B+",IF(AND('[1]Ledger With Mark'!X42&gt;=60),"B",IF(AND('[1]Ledger With Mark'!X42&gt;=50),"C+",IF(AND('[1]Ledger With Mark'!X42&gt;=40),"C",IF(AND('[1]Ledger With Mark'!X42&gt;=30),"D+",IF(AND('[1]Ledger With Mark'!X42&gt;=20),"D",IF(AND('[1]Ledger With Mark'!X42&gt;=1),"E","N")))))))))</f>
        <v>B</v>
      </c>
      <c r="Y40" s="13">
        <f t="shared" si="4"/>
        <v>2.8</v>
      </c>
      <c r="Z40" s="7" t="str">
        <f>IF(AND('[1]Ledger With Mark'!Z42&gt;=27),"A+",IF(AND('[1]Ledger With Mark'!Z42&gt;=24),"A",IF(AND('[1]Ledger With Mark'!Z42&gt;=21),"B+",IF(AND('[1]Ledger With Mark'!Z42&gt;=18),"B",IF(AND('[1]Ledger With Mark'!Z42&gt;=15),"C+",IF(AND('[1]Ledger With Mark'!Z42&gt;=12),"C",IF(AND('[1]Ledger With Mark'!Z42&gt;=9),"D+",IF(AND('[1]Ledger With Mark'!Z42&gt;=6),"D",IF(AND('[1]Ledger With Mark'!Z42&gt;=1),"E","N")))))))))</f>
        <v>C+</v>
      </c>
      <c r="AA40" s="7" t="str">
        <f>IF(AND('[1]Ledger With Mark'!AA42&gt;=18),"A+",IF(AND('[1]Ledger With Mark'!AA42&gt;=16),"A",IF(AND('[1]Ledger With Mark'!AA42&gt;=14),"B+",IF(AND('[1]Ledger With Mark'!AA42&gt;=12),"B",IF(AND('[1]Ledger With Mark'!AA42&gt;=10),"C+",IF(AND('[1]Ledger With Mark'!AA42&gt;=8),"C",IF(AND('[1]Ledger With Mark'!AA42&gt;=6),"D+",IF(AND('[1]Ledger With Mark'!AA42&gt;=4),"D",IF(AND('[1]Ledger With Mark'!AA42&gt;=1),"E","N")))))))))</f>
        <v>B+</v>
      </c>
      <c r="AB40" s="7" t="str">
        <f>IF(AND('[1]Ledger With Mark'!AB42&gt;=45),"A+",IF(AND('[1]Ledger With Mark'!AB42&gt;=40),"A",IF(AND('[1]Ledger With Mark'!AB42&gt;=35),"B+",IF(AND('[1]Ledger With Mark'!AB42&gt;=30),"B",IF(AND('[1]Ledger With Mark'!AB42&gt;=25),"C+",IF(AND('[1]Ledger With Mark'!AB42&gt;=20),"C",IF(AND('[1]Ledger With Mark'!AB42&gt;=15),"D+",IF(AND('[1]Ledger With Mark'!AB42&gt;=10),"D",IF(AND('[1]Ledger With Mark'!AB42&gt;=1),"E","N")))))))))</f>
        <v>B</v>
      </c>
      <c r="AC40" s="13">
        <f t="shared" si="5"/>
        <v>1.4</v>
      </c>
      <c r="AD40" s="7" t="str">
        <f>IF(AND('[1]Ledger With Mark'!AD42&gt;=22.5),"A+",IF(AND('[1]Ledger With Mark'!AD42&gt;=20),"A",IF(AND('[1]Ledger With Mark'!AD42&gt;=17.5),"B+",IF(AND('[1]Ledger With Mark'!AD42&gt;=15),"B",IF(AND('[1]Ledger With Mark'!AD42&gt;=12.5),"C+",IF(AND('[1]Ledger With Mark'!AD42&gt;=10),"C",IF(AND('[1]Ledger With Mark'!AD42&gt;=7.5),"D+",IF(AND('[1]Ledger With Mark'!AD42&gt;=5),"D",IF(AND('[1]Ledger With Mark'!AD42&gt;=1),"E","N")))))))))</f>
        <v>B+</v>
      </c>
      <c r="AE40" s="7" t="str">
        <f>IF(AND('[1]Ledger With Mark'!AE42&gt;=22.5),"A+",IF(AND('[1]Ledger With Mark'!AE42&gt;=20),"A",IF(AND('[1]Ledger With Mark'!AE42&gt;=17.5),"B+",IF(AND('[1]Ledger With Mark'!AE42&gt;=15),"B",IF(AND('[1]Ledger With Mark'!AE42&gt;=12.5),"C+",IF(AND('[1]Ledger With Mark'!AE42&gt;=10),"C",IF(AND('[1]Ledger With Mark'!AE42&gt;=7.5),"D+",IF(AND('[1]Ledger With Mark'!AE42&gt;=5),"D",IF(AND('[1]Ledger With Mark'!AE42&gt;=1),"E","N")))))))))</f>
        <v>A+</v>
      </c>
      <c r="AF40" s="7" t="str">
        <f>IF(AND('[1]Ledger With Mark'!AF42&gt;=45),"A+",IF(AND('[1]Ledger With Mark'!AF42&gt;=40),"A",IF(AND('[1]Ledger With Mark'!AF42&gt;=35),"B+",IF(AND('[1]Ledger With Mark'!AF42&gt;=30),"B",IF(AND('[1]Ledger With Mark'!AF42&gt;=25),"C+",IF(AND('[1]Ledger With Mark'!AF42&gt;=20),"C",IF(AND('[1]Ledger With Mark'!AF42&gt;=15),"D+",IF(AND('[1]Ledger With Mark'!AF42&gt;=10),"D",IF(AND('[1]Ledger With Mark'!AF42&gt;=1),"E","N")))))))))</f>
        <v>A</v>
      </c>
      <c r="AG40" s="13">
        <f t="shared" si="6"/>
        <v>1.8</v>
      </c>
      <c r="AH40" s="7" t="str">
        <f>IF(AND('[1]Ledger With Mark'!AH42&gt;=45),"A+",IF(AND('[1]Ledger With Mark'!AH42&gt;=40),"A",IF(AND('[1]Ledger With Mark'!AH42&gt;=35),"B+",IF(AND('[1]Ledger With Mark'!AH42&gt;=30),"B",IF(AND('[1]Ledger With Mark'!AH42&gt;=25),"C+",IF(AND('[1]Ledger With Mark'!AH42&gt;=20),"C",IF(AND('[1]Ledger With Mark'!AH42&gt;=15),"D+",IF(AND('[1]Ledger With Mark'!AH42&gt;=10),"D",IF(AND('[1]Ledger With Mark'!AH42&gt;=1),"E","N")))))))))</f>
        <v>C+</v>
      </c>
      <c r="AI40" s="7" t="str">
        <f>IF(AND('[1]Ledger With Mark'!AI42&gt;=45),"A+",IF(AND('[1]Ledger With Mark'!AI42&gt;=40),"A",IF(AND('[1]Ledger With Mark'!AI42&gt;=35),"B+",IF(AND('[1]Ledger With Mark'!AI42&gt;=30),"B",IF(AND('[1]Ledger With Mark'!AI42&gt;=25),"C+",IF(AND('[1]Ledger With Mark'!AI42&gt;=20),"C",IF(AND('[1]Ledger With Mark'!AI42&gt;=15),"D+",IF(AND('[1]Ledger With Mark'!AI42&gt;=10),"D",IF(AND('[1]Ledger With Mark'!AI42&gt;=1),"E","N")))))))))</f>
        <v>A+</v>
      </c>
      <c r="AJ40" s="7" t="str">
        <f>IF(AND('[1]Ledger With Mark'!AJ42&gt;=90),"A+",IF(AND('[1]Ledger With Mark'!AJ42&gt;=80),"A",IF(AND('[1]Ledger With Mark'!AJ42&gt;=70),"B+",IF(AND('[1]Ledger With Mark'!AJ42&gt;=60),"B",IF(AND('[1]Ledger With Mark'!AJ42&gt;=50),"C+",IF(AND('[1]Ledger With Mark'!AJ42&gt;=40),"C",IF(AND('[1]Ledger With Mark'!AJ42&gt;=30),"D+",IF(AND('[1]Ledger With Mark'!AJ42&gt;=20),"D",IF(AND('[1]Ledger With Mark'!AJ42&gt;=1),"E","N")))))))))</f>
        <v>B+</v>
      </c>
      <c r="AK40" s="13">
        <f t="shared" si="7"/>
        <v>3.2</v>
      </c>
      <c r="AL40" s="7" t="str">
        <f>IF(AND('[1]Ledger With Mark'!AL42&gt;=45),"A+",IF(AND('[1]Ledger With Mark'!AL42&gt;=40),"A",IF(AND('[1]Ledger With Mark'!AL42&gt;=35),"B+",IF(AND('[1]Ledger With Mark'!AL42&gt;=30),"B",IF(AND('[1]Ledger With Mark'!AL42&gt;=25),"C+",IF(AND('[1]Ledger With Mark'!AL42&gt;=20),"C",IF(AND('[1]Ledger With Mark'!AL42&gt;=15),"D+",IF(AND('[1]Ledger With Mark'!AL42&gt;=10),"D",IF(AND('[1]Ledger With Mark'!AL42&gt;=1),"E","N")))))))))</f>
        <v>C</v>
      </c>
      <c r="AM40" s="7" t="str">
        <f>IF(AND('[1]Ledger With Mark'!AM42&gt;=45),"A+",IF(AND('[1]Ledger With Mark'!AM42&gt;=40),"A",IF(AND('[1]Ledger With Mark'!AM42&gt;=35),"B+",IF(AND('[1]Ledger With Mark'!AM42&gt;=30),"B",IF(AND('[1]Ledger With Mark'!AM42&gt;=25),"C+",IF(AND('[1]Ledger With Mark'!AM42&gt;=20),"C",IF(AND('[1]Ledger With Mark'!AM42&gt;=15),"D+",IF(AND('[1]Ledger With Mark'!AM42&gt;=10),"D",IF(AND('[1]Ledger With Mark'!AM42&gt;=1),"E","N")))))))))</f>
        <v>A</v>
      </c>
      <c r="AN40" s="7" t="str">
        <f>IF(AND('[1]Ledger With Mark'!AN42&gt;=90),"A+",IF(AND('[1]Ledger With Mark'!AN42&gt;=80),"A",IF(AND('[1]Ledger With Mark'!AN42&gt;=70),"B+",IF(AND('[1]Ledger With Mark'!AN42&gt;=60),"B",IF(AND('[1]Ledger With Mark'!AN42&gt;=50),"C+",IF(AND('[1]Ledger With Mark'!AN42&gt;=40),"C",IF(AND('[1]Ledger With Mark'!AN42&gt;=30),"D+",IF(AND('[1]Ledger With Mark'!AN42&gt;=20),"D",IF(AND('[1]Ledger With Mark'!AN42&gt;=1),"E","N")))))))))</f>
        <v>B</v>
      </c>
      <c r="AO40" s="13">
        <f t="shared" si="8"/>
        <v>2.8</v>
      </c>
      <c r="AP40" s="14">
        <f t="shared" si="9"/>
        <v>2.8</v>
      </c>
      <c r="AQ40" s="7"/>
      <c r="AR40" s="15" t="s">
        <v>36</v>
      </c>
      <c r="BB40" s="17">
        <v>39</v>
      </c>
    </row>
    <row r="41" spans="1:54" ht="15">
      <c r="A41" s="7">
        <f>'[1]Ledger With Mark'!A43</f>
        <v>40</v>
      </c>
      <c r="B41" s="8">
        <f>'[1]Ledger With Mark'!B43</f>
        <v>752040</v>
      </c>
      <c r="C41" s="9" t="s">
        <v>73</v>
      </c>
      <c r="D41" s="10">
        <v>58752</v>
      </c>
      <c r="E41" s="11" t="s">
        <v>74</v>
      </c>
      <c r="F41" s="11" t="s">
        <v>75</v>
      </c>
      <c r="G41" s="19" t="s">
        <v>35</v>
      </c>
      <c r="H41" s="7" t="str">
        <f>IF(AND('[1]Ledger With Mark'!H43&gt;=67.5),"A+",IF(AND('[1]Ledger With Mark'!H43&gt;=60),"A",IF(AND('[1]Ledger With Mark'!H43&gt;=52.5),"B+",IF(AND('[1]Ledger With Mark'!H43&gt;=45),"B",IF(AND('[1]Ledger With Mark'!H43&gt;=37.5),"C+",IF(AND('[1]Ledger With Mark'!H43&gt;=30),"C",IF(AND('[1]Ledger With Mark'!H43&gt;=22.5),"D+",IF(AND('[1]Ledger With Mark'!H43&gt;=15),"D",IF(AND('[1]Ledger With Mark'!H43&gt;=1),"E","N")))))))))</f>
        <v>C+</v>
      </c>
      <c r="I41" s="7" t="str">
        <f>IF(AND('[1]Ledger With Mark'!I43&gt;=22.5),"A+",IF(AND('[1]Ledger With Mark'!I43&gt;=20),"A",IF(AND('[1]Ledger With Mark'!I43&gt;=17.5),"B+",IF(AND('[1]Ledger With Mark'!I43&gt;=15),"B",IF(AND('[1]Ledger With Mark'!I43&gt;=12.5),"C+",IF(AND('[1]Ledger With Mark'!I43&gt;=10),"C",IF(AND('[1]Ledger With Mark'!I43&gt;=7.5),"D+",IF(AND('[1]Ledger With Mark'!I43&gt;=5),"D",IF(AND('[1]Ledger With Mark'!I43&gt;=1),"E","N")))))))))</f>
        <v>A+</v>
      </c>
      <c r="J41" s="7" t="str">
        <f>IF(AND('[1]Ledger With Mark'!J43&gt;=90),"A+",IF(AND('[1]Ledger With Mark'!J43&gt;=80),"A",IF(AND('[1]Ledger With Mark'!J43&gt;=70),"B+",IF(AND('[1]Ledger With Mark'!J43&gt;=60),"B",IF(AND('[1]Ledger With Mark'!J43&gt;=50),"C+",IF(AND('[1]Ledger With Mark'!J43&gt;=40),"C",IF(AND('[1]Ledger With Mark'!J43&gt;=30),"D+",IF(AND('[1]Ledger With Mark'!J43&gt;=20),"D",IF(AND('[1]Ledger With Mark'!J43&gt;=1),"E","N")))))))))</f>
        <v>B</v>
      </c>
      <c r="K41" s="13">
        <f t="shared" si="0"/>
        <v>2.8</v>
      </c>
      <c r="L41" s="7" t="str">
        <f>IF(AND('[1]Ledger With Mark'!L43&gt;=67.5),"A+",IF(AND('[1]Ledger With Mark'!L43&gt;=60),"A",IF(AND('[1]Ledger With Mark'!L43&gt;=52.5),"B+",IF(AND('[1]Ledger With Mark'!L43&gt;=45),"B",IF(AND('[1]Ledger With Mark'!L43&gt;=37.5),"C+",IF(AND('[1]Ledger With Mark'!L43&gt;=30),"C",IF(AND('[1]Ledger With Mark'!L43&gt;=22.5),"D+",IF(AND('[1]Ledger With Mark'!L43&gt;=15),"D",IF(AND('[1]Ledger With Mark'!L43&gt;=1),"E","N")))))))))</f>
        <v>D+</v>
      </c>
      <c r="M41" s="7" t="str">
        <f>IF(AND('[1]Ledger With Mark'!M43&gt;=22.5),"A+",IF(AND('[1]Ledger With Mark'!M43&gt;=20),"A",IF(AND('[1]Ledger With Mark'!M43&gt;=17.5),"B+",IF(AND('[1]Ledger With Mark'!M43&gt;=15),"B",IF(AND('[1]Ledger With Mark'!M43&gt;=12.5),"C+",IF(AND('[1]Ledger With Mark'!M43&gt;=10),"C",IF(AND('[1]Ledger With Mark'!M43&gt;=7.5),"D+",IF(AND('[1]Ledger With Mark'!M43&gt;=5),"D",IF(AND('[1]Ledger With Mark'!M43&gt;=1),"E","N")))))))))</f>
        <v>A</v>
      </c>
      <c r="N41" s="7" t="str">
        <f>IF(AND('[1]Ledger With Mark'!N43&gt;=90),"A+",IF(AND('[1]Ledger With Mark'!N43&gt;=80),"A",IF(AND('[1]Ledger With Mark'!N43&gt;=70),"B+",IF(AND('[1]Ledger With Mark'!N43&gt;=60),"B",IF(AND('[1]Ledger With Mark'!N43&gt;=50),"C+",IF(AND('[1]Ledger With Mark'!N43&gt;=40),"C",IF(AND('[1]Ledger With Mark'!N43&gt;=30),"D+",IF(AND('[1]Ledger With Mark'!N43&gt;=20),"D",IF(AND('[1]Ledger With Mark'!N43&gt;=1),"E","N")))))))))</f>
        <v>C</v>
      </c>
      <c r="O41" s="13">
        <f t="shared" si="1"/>
        <v>2</v>
      </c>
      <c r="P41" s="7" t="str">
        <f>IF(AND('[1]Ledger With Mark'!P43&gt;=90),"A+",IF(AND('[1]Ledger With Mark'!P43&gt;=80),"A",IF(AND('[1]Ledger With Mark'!P43&gt;=70),"B+",IF(AND('[1]Ledger With Mark'!P43&gt;=60),"B",IF(AND('[1]Ledger With Mark'!P43&gt;=50),"C+",IF(AND('[1]Ledger With Mark'!P43&gt;=40),"C",IF(AND('[1]Ledger With Mark'!P43&gt;=30),"D+",IF(AND('[1]Ledger With Mark'!P43&gt;=20),"D",IF(AND('[1]Ledger With Mark'!P43&gt;=1),"E","N")))))))))</f>
        <v>C</v>
      </c>
      <c r="Q41" s="13">
        <f t="shared" si="2"/>
        <v>2</v>
      </c>
      <c r="R41" s="7" t="str">
        <f>IF(AND('[1]Ledger With Mark'!R43&gt;=67.5),"A+",IF(AND('[1]Ledger With Mark'!R43&gt;=60),"A",IF(AND('[1]Ledger With Mark'!R43&gt;=52.5),"B+",IF(AND('[1]Ledger With Mark'!R43&gt;=45),"B",IF(AND('[1]Ledger With Mark'!R43&gt;=37.5),"C+",IF(AND('[1]Ledger With Mark'!R43&gt;=30),"C",IF(AND('[1]Ledger With Mark'!R43&gt;=22.5),"D+",IF(AND('[1]Ledger With Mark'!R43&gt;=15),"D",IF(AND('[1]Ledger With Mark'!R43&gt;=1),"E","N")))))))))</f>
        <v>C</v>
      </c>
      <c r="S41" s="7" t="str">
        <f>IF(AND('[1]Ledger With Mark'!S43&gt;=22.5),"A+",IF(AND('[1]Ledger With Mark'!S43&gt;=20),"A",IF(AND('[1]Ledger With Mark'!S43&gt;=17.5),"B+",IF(AND('[1]Ledger With Mark'!S43&gt;=15),"B",IF(AND('[1]Ledger With Mark'!S43&gt;=12.5),"C+",IF(AND('[1]Ledger With Mark'!S43&gt;=10),"C",IF(AND('[1]Ledger With Mark'!S43&gt;=7.5),"D+",IF(AND('[1]Ledger With Mark'!S43&gt;=5),"D",IF(AND('[1]Ledger With Mark'!S43&gt;=1),"E","N")))))))))</f>
        <v>A</v>
      </c>
      <c r="T41" s="7" t="str">
        <f>IF(AND('[1]Ledger With Mark'!T43&gt;=90),"A+",IF(AND('[1]Ledger With Mark'!T43&gt;=80),"A",IF(AND('[1]Ledger With Mark'!T43&gt;=70),"B+",IF(AND('[1]Ledger With Mark'!T43&gt;=60),"B",IF(AND('[1]Ledger With Mark'!T43&gt;=50),"C+",IF(AND('[1]Ledger With Mark'!T43&gt;=40),"C",IF(AND('[1]Ledger With Mark'!T43&gt;=30),"D+",IF(AND('[1]Ledger With Mark'!T43&gt;=20),"D",IF(AND('[1]Ledger With Mark'!T43&gt;=1),"E","N")))))))))</f>
        <v>C+</v>
      </c>
      <c r="U41" s="13">
        <f t="shared" si="3"/>
        <v>2.4</v>
      </c>
      <c r="V41" s="7" t="str">
        <f>IF(AND('[1]Ledger With Mark'!V43&gt;=67.5),"A+",IF(AND('[1]Ledger With Mark'!V43&gt;=60),"A",IF(AND('[1]Ledger With Mark'!V43&gt;=52.5),"B+",IF(AND('[1]Ledger With Mark'!V43&gt;=45),"B",IF(AND('[1]Ledger With Mark'!V43&gt;=37.5),"C+",IF(AND('[1]Ledger With Mark'!V43&gt;=30),"C",IF(AND('[1]Ledger With Mark'!V43&gt;=22.5),"D+",IF(AND('[1]Ledger With Mark'!V43&gt;=15),"D",IF(AND('[1]Ledger With Mark'!V43&gt;=1),"E","N")))))))))</f>
        <v>B</v>
      </c>
      <c r="W41" s="7" t="str">
        <f>IF(AND('[1]Ledger With Mark'!W43&gt;=22.5),"A+",IF(AND('[1]Ledger With Mark'!W43&gt;=20),"A",IF(AND('[1]Ledger With Mark'!W43&gt;=17.5),"B+",IF(AND('[1]Ledger With Mark'!W43&gt;=15),"B",IF(AND('[1]Ledger With Mark'!W43&gt;=12.5),"C+",IF(AND('[1]Ledger With Mark'!W43&gt;=10),"C",IF(AND('[1]Ledger With Mark'!W43&gt;=7.5),"D+",IF(AND('[1]Ledger With Mark'!W43&gt;=5),"D",IF(AND('[1]Ledger With Mark'!W43&gt;=1),"E","N")))))))))</f>
        <v>A+</v>
      </c>
      <c r="X41" s="7" t="str">
        <f>IF(AND('[1]Ledger With Mark'!X43&gt;=90),"A+",IF(AND('[1]Ledger With Mark'!X43&gt;=80),"A",IF(AND('[1]Ledger With Mark'!X43&gt;=70),"B+",IF(AND('[1]Ledger With Mark'!X43&gt;=60),"B",IF(AND('[1]Ledger With Mark'!X43&gt;=50),"C+",IF(AND('[1]Ledger With Mark'!X43&gt;=40),"C",IF(AND('[1]Ledger With Mark'!X43&gt;=30),"D+",IF(AND('[1]Ledger With Mark'!X43&gt;=20),"D",IF(AND('[1]Ledger With Mark'!X43&gt;=1),"E","N")))))))))</f>
        <v>B</v>
      </c>
      <c r="Y41" s="13">
        <f t="shared" si="4"/>
        <v>2.8</v>
      </c>
      <c r="Z41" s="7" t="str">
        <f>IF(AND('[1]Ledger With Mark'!Z43&gt;=27),"A+",IF(AND('[1]Ledger With Mark'!Z43&gt;=24),"A",IF(AND('[1]Ledger With Mark'!Z43&gt;=21),"B+",IF(AND('[1]Ledger With Mark'!Z43&gt;=18),"B",IF(AND('[1]Ledger With Mark'!Z43&gt;=15),"C+",IF(AND('[1]Ledger With Mark'!Z43&gt;=12),"C",IF(AND('[1]Ledger With Mark'!Z43&gt;=9),"D+",IF(AND('[1]Ledger With Mark'!Z43&gt;=6),"D",IF(AND('[1]Ledger With Mark'!Z43&gt;=1),"E","N")))))))))</f>
        <v>C</v>
      </c>
      <c r="AA41" s="7" t="str">
        <f>IF(AND('[1]Ledger With Mark'!AA43&gt;=18),"A+",IF(AND('[1]Ledger With Mark'!AA43&gt;=16),"A",IF(AND('[1]Ledger With Mark'!AA43&gt;=14),"B+",IF(AND('[1]Ledger With Mark'!AA43&gt;=12),"B",IF(AND('[1]Ledger With Mark'!AA43&gt;=10),"C+",IF(AND('[1]Ledger With Mark'!AA43&gt;=8),"C",IF(AND('[1]Ledger With Mark'!AA43&gt;=6),"D+",IF(AND('[1]Ledger With Mark'!AA43&gt;=4),"D",IF(AND('[1]Ledger With Mark'!AA43&gt;=1),"E","N")))))))))</f>
        <v>B</v>
      </c>
      <c r="AB41" s="7" t="str">
        <f>IF(AND('[1]Ledger With Mark'!AB43&gt;=45),"A+",IF(AND('[1]Ledger With Mark'!AB43&gt;=40),"A",IF(AND('[1]Ledger With Mark'!AB43&gt;=35),"B+",IF(AND('[1]Ledger With Mark'!AB43&gt;=30),"B",IF(AND('[1]Ledger With Mark'!AB43&gt;=25),"C+",IF(AND('[1]Ledger With Mark'!AB43&gt;=20),"C",IF(AND('[1]Ledger With Mark'!AB43&gt;=15),"D+",IF(AND('[1]Ledger With Mark'!AB43&gt;=10),"D",IF(AND('[1]Ledger With Mark'!AB43&gt;=1),"E","N")))))))))</f>
        <v>C+</v>
      </c>
      <c r="AC41" s="13">
        <f t="shared" si="5"/>
        <v>1.2</v>
      </c>
      <c r="AD41" s="7" t="str">
        <f>IF(AND('[1]Ledger With Mark'!AD43&gt;=22.5),"A+",IF(AND('[1]Ledger With Mark'!AD43&gt;=20),"A",IF(AND('[1]Ledger With Mark'!AD43&gt;=17.5),"B+",IF(AND('[1]Ledger With Mark'!AD43&gt;=15),"B",IF(AND('[1]Ledger With Mark'!AD43&gt;=12.5),"C+",IF(AND('[1]Ledger With Mark'!AD43&gt;=10),"C",IF(AND('[1]Ledger With Mark'!AD43&gt;=7.5),"D+",IF(AND('[1]Ledger With Mark'!AD43&gt;=5),"D",IF(AND('[1]Ledger With Mark'!AD43&gt;=1),"E","N")))))))))</f>
        <v>C</v>
      </c>
      <c r="AE41" s="7" t="str">
        <f>IF(AND('[1]Ledger With Mark'!AE43&gt;=22.5),"A+",IF(AND('[1]Ledger With Mark'!AE43&gt;=20),"A",IF(AND('[1]Ledger With Mark'!AE43&gt;=17.5),"B+",IF(AND('[1]Ledger With Mark'!AE43&gt;=15),"B",IF(AND('[1]Ledger With Mark'!AE43&gt;=12.5),"C+",IF(AND('[1]Ledger With Mark'!AE43&gt;=10),"C",IF(AND('[1]Ledger With Mark'!AE43&gt;=7.5),"D+",IF(AND('[1]Ledger With Mark'!AE43&gt;=5),"D",IF(AND('[1]Ledger With Mark'!AE43&gt;=1),"E","N")))))))))</f>
        <v>A+</v>
      </c>
      <c r="AF41" s="7" t="str">
        <f>IF(AND('[1]Ledger With Mark'!AF43&gt;=45),"A+",IF(AND('[1]Ledger With Mark'!AF43&gt;=40),"A",IF(AND('[1]Ledger With Mark'!AF43&gt;=35),"B+",IF(AND('[1]Ledger With Mark'!AF43&gt;=30),"B",IF(AND('[1]Ledger With Mark'!AF43&gt;=25),"C+",IF(AND('[1]Ledger With Mark'!AF43&gt;=20),"C",IF(AND('[1]Ledger With Mark'!AF43&gt;=15),"D+",IF(AND('[1]Ledger With Mark'!AF43&gt;=10),"D",IF(AND('[1]Ledger With Mark'!AF43&gt;=1),"E","N")))))))))</f>
        <v>B</v>
      </c>
      <c r="AG41" s="13">
        <f t="shared" si="6"/>
        <v>1.4</v>
      </c>
      <c r="AH41" s="7" t="str">
        <f>IF(AND('[1]Ledger With Mark'!AH43&gt;=45),"A+",IF(AND('[1]Ledger With Mark'!AH43&gt;=40),"A",IF(AND('[1]Ledger With Mark'!AH43&gt;=35),"B+",IF(AND('[1]Ledger With Mark'!AH43&gt;=30),"B",IF(AND('[1]Ledger With Mark'!AH43&gt;=25),"C+",IF(AND('[1]Ledger With Mark'!AH43&gt;=20),"C",IF(AND('[1]Ledger With Mark'!AH43&gt;=15),"D+",IF(AND('[1]Ledger With Mark'!AH43&gt;=10),"D",IF(AND('[1]Ledger With Mark'!AH43&gt;=1),"E","N")))))))))</f>
        <v>C</v>
      </c>
      <c r="AI41" s="7" t="str">
        <f>IF(AND('[1]Ledger With Mark'!AI43&gt;=45),"A+",IF(AND('[1]Ledger With Mark'!AI43&gt;=40),"A",IF(AND('[1]Ledger With Mark'!AI43&gt;=35),"B+",IF(AND('[1]Ledger With Mark'!AI43&gt;=30),"B",IF(AND('[1]Ledger With Mark'!AI43&gt;=25),"C+",IF(AND('[1]Ledger With Mark'!AI43&gt;=20),"C",IF(AND('[1]Ledger With Mark'!AI43&gt;=15),"D+",IF(AND('[1]Ledger With Mark'!AI43&gt;=10),"D",IF(AND('[1]Ledger With Mark'!AI43&gt;=1),"E","N")))))))))</f>
        <v>A+</v>
      </c>
      <c r="AJ41" s="7" t="str">
        <f>IF(AND('[1]Ledger With Mark'!AJ43&gt;=90),"A+",IF(AND('[1]Ledger With Mark'!AJ43&gt;=80),"A",IF(AND('[1]Ledger With Mark'!AJ43&gt;=70),"B+",IF(AND('[1]Ledger With Mark'!AJ43&gt;=60),"B",IF(AND('[1]Ledger With Mark'!AJ43&gt;=50),"C+",IF(AND('[1]Ledger With Mark'!AJ43&gt;=40),"C",IF(AND('[1]Ledger With Mark'!AJ43&gt;=30),"D+",IF(AND('[1]Ledger With Mark'!AJ43&gt;=20),"D",IF(AND('[1]Ledger With Mark'!AJ43&gt;=1),"E","N")))))))))</f>
        <v>B</v>
      </c>
      <c r="AK41" s="13">
        <f t="shared" si="7"/>
        <v>2.8</v>
      </c>
      <c r="AL41" s="7" t="str">
        <f>IF(AND('[1]Ledger With Mark'!AL43&gt;=45),"A+",IF(AND('[1]Ledger With Mark'!AL43&gt;=40),"A",IF(AND('[1]Ledger With Mark'!AL43&gt;=35),"B+",IF(AND('[1]Ledger With Mark'!AL43&gt;=30),"B",IF(AND('[1]Ledger With Mark'!AL43&gt;=25),"C+",IF(AND('[1]Ledger With Mark'!AL43&gt;=20),"C",IF(AND('[1]Ledger With Mark'!AL43&gt;=15),"D+",IF(AND('[1]Ledger With Mark'!AL43&gt;=10),"D",IF(AND('[1]Ledger With Mark'!AL43&gt;=1),"E","N")))))))))</f>
        <v>C</v>
      </c>
      <c r="AM41" s="7" t="str">
        <f>IF(AND('[1]Ledger With Mark'!AM43&gt;=45),"A+",IF(AND('[1]Ledger With Mark'!AM43&gt;=40),"A",IF(AND('[1]Ledger With Mark'!AM43&gt;=35),"B+",IF(AND('[1]Ledger With Mark'!AM43&gt;=30),"B",IF(AND('[1]Ledger With Mark'!AM43&gt;=25),"C+",IF(AND('[1]Ledger With Mark'!AM43&gt;=20),"C",IF(AND('[1]Ledger With Mark'!AM43&gt;=15),"D+",IF(AND('[1]Ledger With Mark'!AM43&gt;=10),"D",IF(AND('[1]Ledger With Mark'!AM43&gt;=1),"E","N")))))))))</f>
        <v>A</v>
      </c>
      <c r="AN41" s="7" t="str">
        <f>IF(AND('[1]Ledger With Mark'!AN43&gt;=90),"A+",IF(AND('[1]Ledger With Mark'!AN43&gt;=80),"A",IF(AND('[1]Ledger With Mark'!AN43&gt;=70),"B+",IF(AND('[1]Ledger With Mark'!AN43&gt;=60),"B",IF(AND('[1]Ledger With Mark'!AN43&gt;=50),"C+",IF(AND('[1]Ledger With Mark'!AN43&gt;=40),"C",IF(AND('[1]Ledger With Mark'!AN43&gt;=30),"D+",IF(AND('[1]Ledger With Mark'!AN43&gt;=20),"D",IF(AND('[1]Ledger With Mark'!AN43&gt;=1),"E","N")))))))))</f>
        <v>B</v>
      </c>
      <c r="AO41" s="13">
        <f t="shared" si="8"/>
        <v>2.8</v>
      </c>
      <c r="AP41" s="14">
        <f t="shared" si="9"/>
        <v>2.5249999999999999</v>
      </c>
      <c r="AQ41" s="7"/>
      <c r="AR41" s="15" t="s">
        <v>36</v>
      </c>
      <c r="BB41" s="17">
        <v>40</v>
      </c>
    </row>
    <row r="42" spans="1:54" ht="15">
      <c r="A42" s="7">
        <f>'[1]Ledger With Mark'!A44</f>
        <v>41</v>
      </c>
      <c r="B42" s="8">
        <f>'[1]Ledger With Mark'!B44</f>
        <v>752041</v>
      </c>
      <c r="C42" s="9" t="s">
        <v>76</v>
      </c>
      <c r="D42" s="10">
        <v>58807</v>
      </c>
      <c r="E42" s="11" t="s">
        <v>77</v>
      </c>
      <c r="F42" s="11" t="s">
        <v>78</v>
      </c>
      <c r="G42" s="19" t="s">
        <v>79</v>
      </c>
      <c r="H42" s="7" t="str">
        <f>IF(AND('[1]Ledger With Mark'!H44&gt;=67.5),"A+",IF(AND('[1]Ledger With Mark'!H44&gt;=60),"A",IF(AND('[1]Ledger With Mark'!H44&gt;=52.5),"B+",IF(AND('[1]Ledger With Mark'!H44&gt;=45),"B",IF(AND('[1]Ledger With Mark'!H44&gt;=37.5),"C+",IF(AND('[1]Ledger With Mark'!H44&gt;=30),"C",IF(AND('[1]Ledger With Mark'!H44&gt;=22.5),"D+",IF(AND('[1]Ledger With Mark'!H44&gt;=15),"D",IF(AND('[1]Ledger With Mark'!H44&gt;=1),"E","N")))))))))</f>
        <v>B</v>
      </c>
      <c r="I42" s="7" t="str">
        <f>IF(AND('[1]Ledger With Mark'!I44&gt;=22.5),"A+",IF(AND('[1]Ledger With Mark'!I44&gt;=20),"A",IF(AND('[1]Ledger With Mark'!I44&gt;=17.5),"B+",IF(AND('[1]Ledger With Mark'!I44&gt;=15),"B",IF(AND('[1]Ledger With Mark'!I44&gt;=12.5),"C+",IF(AND('[1]Ledger With Mark'!I44&gt;=10),"C",IF(AND('[1]Ledger With Mark'!I44&gt;=7.5),"D+",IF(AND('[1]Ledger With Mark'!I44&gt;=5),"D",IF(AND('[1]Ledger With Mark'!I44&gt;=1),"E","N")))))))))</f>
        <v>A+</v>
      </c>
      <c r="J42" s="7" t="str">
        <f>IF(AND('[1]Ledger With Mark'!J44&gt;=90),"A+",IF(AND('[1]Ledger With Mark'!J44&gt;=80),"A",IF(AND('[1]Ledger With Mark'!J44&gt;=70),"B+",IF(AND('[1]Ledger With Mark'!J44&gt;=60),"B",IF(AND('[1]Ledger With Mark'!J44&gt;=50),"C+",IF(AND('[1]Ledger With Mark'!J44&gt;=40),"C",IF(AND('[1]Ledger With Mark'!J44&gt;=30),"D+",IF(AND('[1]Ledger With Mark'!J44&gt;=20),"D",IF(AND('[1]Ledger With Mark'!J44&gt;=1),"E","N")))))))))</f>
        <v>B+</v>
      </c>
      <c r="K42" s="13">
        <f t="shared" si="0"/>
        <v>3.2</v>
      </c>
      <c r="L42" s="7" t="str">
        <f>IF(AND('[1]Ledger With Mark'!L44&gt;=67.5),"A+",IF(AND('[1]Ledger With Mark'!L44&gt;=60),"A",IF(AND('[1]Ledger With Mark'!L44&gt;=52.5),"B+",IF(AND('[1]Ledger With Mark'!L44&gt;=45),"B",IF(AND('[1]Ledger With Mark'!L44&gt;=37.5),"C+",IF(AND('[1]Ledger With Mark'!L44&gt;=30),"C",IF(AND('[1]Ledger With Mark'!L44&gt;=22.5),"D+",IF(AND('[1]Ledger With Mark'!L44&gt;=15),"D",IF(AND('[1]Ledger With Mark'!L44&gt;=1),"E","N")))))))))</f>
        <v>C</v>
      </c>
      <c r="M42" s="7" t="str">
        <f>IF(AND('[1]Ledger With Mark'!M44&gt;=22.5),"A+",IF(AND('[1]Ledger With Mark'!M44&gt;=20),"A",IF(AND('[1]Ledger With Mark'!M44&gt;=17.5),"B+",IF(AND('[1]Ledger With Mark'!M44&gt;=15),"B",IF(AND('[1]Ledger With Mark'!M44&gt;=12.5),"C+",IF(AND('[1]Ledger With Mark'!M44&gt;=10),"C",IF(AND('[1]Ledger With Mark'!M44&gt;=7.5),"D+",IF(AND('[1]Ledger With Mark'!M44&gt;=5),"D",IF(AND('[1]Ledger With Mark'!M44&gt;=1),"E","N")))))))))</f>
        <v>A</v>
      </c>
      <c r="N42" s="7" t="str">
        <f>IF(AND('[1]Ledger With Mark'!N44&gt;=90),"A+",IF(AND('[1]Ledger With Mark'!N44&gt;=80),"A",IF(AND('[1]Ledger With Mark'!N44&gt;=70),"B+",IF(AND('[1]Ledger With Mark'!N44&gt;=60),"B",IF(AND('[1]Ledger With Mark'!N44&gt;=50),"C+",IF(AND('[1]Ledger With Mark'!N44&gt;=40),"C",IF(AND('[1]Ledger With Mark'!N44&gt;=30),"D+",IF(AND('[1]Ledger With Mark'!N44&gt;=20),"D",IF(AND('[1]Ledger With Mark'!N44&gt;=1),"E","N")))))))))</f>
        <v>C+</v>
      </c>
      <c r="O42" s="13">
        <f t="shared" si="1"/>
        <v>2.4</v>
      </c>
      <c r="P42" s="7" t="str">
        <f>IF(AND('[1]Ledger With Mark'!P44&gt;=90),"A+",IF(AND('[1]Ledger With Mark'!P44&gt;=80),"A",IF(AND('[1]Ledger With Mark'!P44&gt;=70),"B+",IF(AND('[1]Ledger With Mark'!P44&gt;=60),"B",IF(AND('[1]Ledger With Mark'!P44&gt;=50),"C+",IF(AND('[1]Ledger With Mark'!P44&gt;=40),"C",IF(AND('[1]Ledger With Mark'!P44&gt;=30),"D+",IF(AND('[1]Ledger With Mark'!P44&gt;=20),"D",IF(AND('[1]Ledger With Mark'!P44&gt;=1),"E","N")))))))))</f>
        <v>C+</v>
      </c>
      <c r="Q42" s="13">
        <f t="shared" si="2"/>
        <v>2.4</v>
      </c>
      <c r="R42" s="7" t="str">
        <f>IF(AND('[1]Ledger With Mark'!R44&gt;=67.5),"A+",IF(AND('[1]Ledger With Mark'!R44&gt;=60),"A",IF(AND('[1]Ledger With Mark'!R44&gt;=52.5),"B+",IF(AND('[1]Ledger With Mark'!R44&gt;=45),"B",IF(AND('[1]Ledger With Mark'!R44&gt;=37.5),"C+",IF(AND('[1]Ledger With Mark'!R44&gt;=30),"C",IF(AND('[1]Ledger With Mark'!R44&gt;=22.5),"D+",IF(AND('[1]Ledger With Mark'!R44&gt;=15),"D",IF(AND('[1]Ledger With Mark'!R44&gt;=1),"E","N")))))))))</f>
        <v>C+</v>
      </c>
      <c r="S42" s="7" t="str">
        <f>IF(AND('[1]Ledger With Mark'!S44&gt;=22.5),"A+",IF(AND('[1]Ledger With Mark'!S44&gt;=20),"A",IF(AND('[1]Ledger With Mark'!S44&gt;=17.5),"B+",IF(AND('[1]Ledger With Mark'!S44&gt;=15),"B",IF(AND('[1]Ledger With Mark'!S44&gt;=12.5),"C+",IF(AND('[1]Ledger With Mark'!S44&gt;=10),"C",IF(AND('[1]Ledger With Mark'!S44&gt;=7.5),"D+",IF(AND('[1]Ledger With Mark'!S44&gt;=5),"D",IF(AND('[1]Ledger With Mark'!S44&gt;=1),"E","N")))))))))</f>
        <v>A</v>
      </c>
      <c r="T42" s="7" t="str">
        <f>IF(AND('[1]Ledger With Mark'!T44&gt;=90),"A+",IF(AND('[1]Ledger With Mark'!T44&gt;=80),"A",IF(AND('[1]Ledger With Mark'!T44&gt;=70),"B+",IF(AND('[1]Ledger With Mark'!T44&gt;=60),"B",IF(AND('[1]Ledger With Mark'!T44&gt;=50),"C+",IF(AND('[1]Ledger With Mark'!T44&gt;=40),"C",IF(AND('[1]Ledger With Mark'!T44&gt;=30),"D+",IF(AND('[1]Ledger With Mark'!T44&gt;=20),"D",IF(AND('[1]Ledger With Mark'!T44&gt;=1),"E","N")))))))))</f>
        <v>B</v>
      </c>
      <c r="U42" s="13">
        <f t="shared" si="3"/>
        <v>2.8</v>
      </c>
      <c r="V42" s="7" t="str">
        <f>IF(AND('[1]Ledger With Mark'!V44&gt;=67.5),"A+",IF(AND('[1]Ledger With Mark'!V44&gt;=60),"A",IF(AND('[1]Ledger With Mark'!V44&gt;=52.5),"B+",IF(AND('[1]Ledger With Mark'!V44&gt;=45),"B",IF(AND('[1]Ledger With Mark'!V44&gt;=37.5),"C+",IF(AND('[1]Ledger With Mark'!V44&gt;=30),"C",IF(AND('[1]Ledger With Mark'!V44&gt;=22.5),"D+",IF(AND('[1]Ledger With Mark'!V44&gt;=15),"D",IF(AND('[1]Ledger With Mark'!V44&gt;=1),"E","N")))))))))</f>
        <v>B+</v>
      </c>
      <c r="W42" s="7" t="str">
        <f>IF(AND('[1]Ledger With Mark'!W44&gt;=22.5),"A+",IF(AND('[1]Ledger With Mark'!W44&gt;=20),"A",IF(AND('[1]Ledger With Mark'!W44&gt;=17.5),"B+",IF(AND('[1]Ledger With Mark'!W44&gt;=15),"B",IF(AND('[1]Ledger With Mark'!W44&gt;=12.5),"C+",IF(AND('[1]Ledger With Mark'!W44&gt;=10),"C",IF(AND('[1]Ledger With Mark'!W44&gt;=7.5),"D+",IF(AND('[1]Ledger With Mark'!W44&gt;=5),"D",IF(AND('[1]Ledger With Mark'!W44&gt;=1),"E","N")))))))))</f>
        <v>A+</v>
      </c>
      <c r="X42" s="7" t="str">
        <f>IF(AND('[1]Ledger With Mark'!X44&gt;=90),"A+",IF(AND('[1]Ledger With Mark'!X44&gt;=80),"A",IF(AND('[1]Ledger With Mark'!X44&gt;=70),"B+",IF(AND('[1]Ledger With Mark'!X44&gt;=60),"B",IF(AND('[1]Ledger With Mark'!X44&gt;=50),"C+",IF(AND('[1]Ledger With Mark'!X44&gt;=40),"C",IF(AND('[1]Ledger With Mark'!X44&gt;=30),"D+",IF(AND('[1]Ledger With Mark'!X44&gt;=20),"D",IF(AND('[1]Ledger With Mark'!X44&gt;=1),"E","N")))))))))</f>
        <v>A</v>
      </c>
      <c r="Y42" s="13">
        <f t="shared" si="4"/>
        <v>3.6</v>
      </c>
      <c r="Z42" s="7" t="str">
        <f>IF(AND('[1]Ledger With Mark'!Z44&gt;=27),"A+",IF(AND('[1]Ledger With Mark'!Z44&gt;=24),"A",IF(AND('[1]Ledger With Mark'!Z44&gt;=21),"B+",IF(AND('[1]Ledger With Mark'!Z44&gt;=18),"B",IF(AND('[1]Ledger With Mark'!Z44&gt;=15),"C+",IF(AND('[1]Ledger With Mark'!Z44&gt;=12),"C",IF(AND('[1]Ledger With Mark'!Z44&gt;=9),"D+",IF(AND('[1]Ledger With Mark'!Z44&gt;=6),"D",IF(AND('[1]Ledger With Mark'!Z44&gt;=1),"E","N")))))))))</f>
        <v>B+</v>
      </c>
      <c r="AA42" s="7" t="str">
        <f>IF(AND('[1]Ledger With Mark'!AA44&gt;=18),"A+",IF(AND('[1]Ledger With Mark'!AA44&gt;=16),"A",IF(AND('[1]Ledger With Mark'!AA44&gt;=14),"B+",IF(AND('[1]Ledger With Mark'!AA44&gt;=12),"B",IF(AND('[1]Ledger With Mark'!AA44&gt;=10),"C+",IF(AND('[1]Ledger With Mark'!AA44&gt;=8),"C",IF(AND('[1]Ledger With Mark'!AA44&gt;=6),"D+",IF(AND('[1]Ledger With Mark'!AA44&gt;=4),"D",IF(AND('[1]Ledger With Mark'!AA44&gt;=1),"E","N")))))))))</f>
        <v>B+</v>
      </c>
      <c r="AB42" s="7" t="str">
        <f>IF(AND('[1]Ledger With Mark'!AB44&gt;=45),"A+",IF(AND('[1]Ledger With Mark'!AB44&gt;=40),"A",IF(AND('[1]Ledger With Mark'!AB44&gt;=35),"B+",IF(AND('[1]Ledger With Mark'!AB44&gt;=30),"B",IF(AND('[1]Ledger With Mark'!AB44&gt;=25),"C+",IF(AND('[1]Ledger With Mark'!AB44&gt;=20),"C",IF(AND('[1]Ledger With Mark'!AB44&gt;=15),"D+",IF(AND('[1]Ledger With Mark'!AB44&gt;=10),"D",IF(AND('[1]Ledger With Mark'!AB44&gt;=1),"E","N")))))))))</f>
        <v>B+</v>
      </c>
      <c r="AC42" s="13">
        <f t="shared" si="5"/>
        <v>1.6</v>
      </c>
      <c r="AD42" s="7" t="str">
        <f>IF(AND('[1]Ledger With Mark'!AD44&gt;=22.5),"A+",IF(AND('[1]Ledger With Mark'!AD44&gt;=20),"A",IF(AND('[1]Ledger With Mark'!AD44&gt;=17.5),"B+",IF(AND('[1]Ledger With Mark'!AD44&gt;=15),"B",IF(AND('[1]Ledger With Mark'!AD44&gt;=12.5),"C+",IF(AND('[1]Ledger With Mark'!AD44&gt;=10),"C",IF(AND('[1]Ledger With Mark'!AD44&gt;=7.5),"D+",IF(AND('[1]Ledger With Mark'!AD44&gt;=5),"D",IF(AND('[1]Ledger With Mark'!AD44&gt;=1),"E","N")))))))))</f>
        <v>A</v>
      </c>
      <c r="AE42" s="7" t="str">
        <f>IF(AND('[1]Ledger With Mark'!AE44&gt;=22.5),"A+",IF(AND('[1]Ledger With Mark'!AE44&gt;=20),"A",IF(AND('[1]Ledger With Mark'!AE44&gt;=17.5),"B+",IF(AND('[1]Ledger With Mark'!AE44&gt;=15),"B",IF(AND('[1]Ledger With Mark'!AE44&gt;=12.5),"C+",IF(AND('[1]Ledger With Mark'!AE44&gt;=10),"C",IF(AND('[1]Ledger With Mark'!AE44&gt;=7.5),"D+",IF(AND('[1]Ledger With Mark'!AE44&gt;=5),"D",IF(AND('[1]Ledger With Mark'!AE44&gt;=1),"E","N")))))))))</f>
        <v>A+</v>
      </c>
      <c r="AF42" s="7" t="str">
        <f>IF(AND('[1]Ledger With Mark'!AF44&gt;=45),"A+",IF(AND('[1]Ledger With Mark'!AF44&gt;=40),"A",IF(AND('[1]Ledger With Mark'!AF44&gt;=35),"B+",IF(AND('[1]Ledger With Mark'!AF44&gt;=30),"B",IF(AND('[1]Ledger With Mark'!AF44&gt;=25),"C+",IF(AND('[1]Ledger With Mark'!AF44&gt;=20),"C",IF(AND('[1]Ledger With Mark'!AF44&gt;=15),"D+",IF(AND('[1]Ledger With Mark'!AF44&gt;=10),"D",IF(AND('[1]Ledger With Mark'!AF44&gt;=1),"E","N")))))))))</f>
        <v>A+</v>
      </c>
      <c r="AG42" s="13">
        <f t="shared" si="6"/>
        <v>2</v>
      </c>
      <c r="AH42" s="7" t="str">
        <f>IF(AND('[1]Ledger With Mark'!AH44&gt;=45),"A+",IF(AND('[1]Ledger With Mark'!AH44&gt;=40),"A",IF(AND('[1]Ledger With Mark'!AH44&gt;=35),"B+",IF(AND('[1]Ledger With Mark'!AH44&gt;=30),"B",IF(AND('[1]Ledger With Mark'!AH44&gt;=25),"C+",IF(AND('[1]Ledger With Mark'!AH44&gt;=20),"C",IF(AND('[1]Ledger With Mark'!AH44&gt;=15),"D+",IF(AND('[1]Ledger With Mark'!AH44&gt;=10),"D",IF(AND('[1]Ledger With Mark'!AH44&gt;=1),"E","N")))))))))</f>
        <v>B+</v>
      </c>
      <c r="AI42" s="7" t="str">
        <f>IF(AND('[1]Ledger With Mark'!AI44&gt;=45),"A+",IF(AND('[1]Ledger With Mark'!AI44&gt;=40),"A",IF(AND('[1]Ledger With Mark'!AI44&gt;=35),"B+",IF(AND('[1]Ledger With Mark'!AI44&gt;=30),"B",IF(AND('[1]Ledger With Mark'!AI44&gt;=25),"C+",IF(AND('[1]Ledger With Mark'!AI44&gt;=20),"C",IF(AND('[1]Ledger With Mark'!AI44&gt;=15),"D+",IF(AND('[1]Ledger With Mark'!AI44&gt;=10),"D",IF(AND('[1]Ledger With Mark'!AI44&gt;=1),"E","N")))))))))</f>
        <v>A+</v>
      </c>
      <c r="AJ42" s="7" t="str">
        <f>IF(AND('[1]Ledger With Mark'!AJ44&gt;=90),"A+",IF(AND('[1]Ledger With Mark'!AJ44&gt;=80),"A",IF(AND('[1]Ledger With Mark'!AJ44&gt;=70),"B+",IF(AND('[1]Ledger With Mark'!AJ44&gt;=60),"B",IF(AND('[1]Ledger With Mark'!AJ44&gt;=50),"C+",IF(AND('[1]Ledger With Mark'!AJ44&gt;=40),"C",IF(AND('[1]Ledger With Mark'!AJ44&gt;=30),"D+",IF(AND('[1]Ledger With Mark'!AJ44&gt;=20),"D",IF(AND('[1]Ledger With Mark'!AJ44&gt;=1),"E","N")))))))))</f>
        <v>A</v>
      </c>
      <c r="AK42" s="13">
        <f t="shared" si="7"/>
        <v>3.6</v>
      </c>
      <c r="AL42" s="7" t="str">
        <f>IF(AND('[1]Ledger With Mark'!AL44&gt;=45),"A+",IF(AND('[1]Ledger With Mark'!AL44&gt;=40),"A",IF(AND('[1]Ledger With Mark'!AL44&gt;=35),"B+",IF(AND('[1]Ledger With Mark'!AL44&gt;=30),"B",IF(AND('[1]Ledger With Mark'!AL44&gt;=25),"C+",IF(AND('[1]Ledger With Mark'!AL44&gt;=20),"C",IF(AND('[1]Ledger With Mark'!AL44&gt;=15),"D+",IF(AND('[1]Ledger With Mark'!AL44&gt;=10),"D",IF(AND('[1]Ledger With Mark'!AL44&gt;=1),"E","N")))))))))</f>
        <v>C+</v>
      </c>
      <c r="AM42" s="7" t="str">
        <f>IF(AND('[1]Ledger With Mark'!AM44&gt;=45),"A+",IF(AND('[1]Ledger With Mark'!AM44&gt;=40),"A",IF(AND('[1]Ledger With Mark'!AM44&gt;=35),"B+",IF(AND('[1]Ledger With Mark'!AM44&gt;=30),"B",IF(AND('[1]Ledger With Mark'!AM44&gt;=25),"C+",IF(AND('[1]Ledger With Mark'!AM44&gt;=20),"C",IF(AND('[1]Ledger With Mark'!AM44&gt;=15),"D+",IF(AND('[1]Ledger With Mark'!AM44&gt;=10),"D",IF(AND('[1]Ledger With Mark'!AM44&gt;=1),"E","N")))))))))</f>
        <v>A</v>
      </c>
      <c r="AN42" s="7" t="str">
        <f>IF(AND('[1]Ledger With Mark'!AN44&gt;=90),"A+",IF(AND('[1]Ledger With Mark'!AN44&gt;=80),"A",IF(AND('[1]Ledger With Mark'!AN44&gt;=70),"B+",IF(AND('[1]Ledger With Mark'!AN44&gt;=60),"B",IF(AND('[1]Ledger With Mark'!AN44&gt;=50),"C+",IF(AND('[1]Ledger With Mark'!AN44&gt;=40),"C",IF(AND('[1]Ledger With Mark'!AN44&gt;=30),"D+",IF(AND('[1]Ledger With Mark'!AN44&gt;=20),"D",IF(AND('[1]Ledger With Mark'!AN44&gt;=1),"E","N")))))))))</f>
        <v>B+</v>
      </c>
      <c r="AO42" s="13">
        <f t="shared" si="8"/>
        <v>3.2</v>
      </c>
      <c r="AP42" s="14">
        <f t="shared" si="9"/>
        <v>3.1</v>
      </c>
      <c r="AQ42" s="7"/>
      <c r="AR42" s="15" t="s">
        <v>36</v>
      </c>
      <c r="BB42" s="17">
        <v>41</v>
      </c>
    </row>
    <row r="43" spans="1:54" ht="15">
      <c r="A43" s="7">
        <f>'[1]Ledger With Mark'!A45</f>
        <v>42</v>
      </c>
      <c r="B43" s="8">
        <f>'[1]Ledger With Mark'!B45</f>
        <v>752042</v>
      </c>
      <c r="C43" s="9" t="s">
        <v>80</v>
      </c>
      <c r="D43" s="10">
        <v>58578</v>
      </c>
      <c r="E43" s="11" t="s">
        <v>81</v>
      </c>
      <c r="F43" s="11" t="s">
        <v>82</v>
      </c>
      <c r="G43" s="19" t="s">
        <v>35</v>
      </c>
      <c r="H43" s="7" t="str">
        <f>IF(AND('[1]Ledger With Mark'!H45&gt;=67.5),"A+",IF(AND('[1]Ledger With Mark'!H45&gt;=60),"A",IF(AND('[1]Ledger With Mark'!H45&gt;=52.5),"B+",IF(AND('[1]Ledger With Mark'!H45&gt;=45),"B",IF(AND('[1]Ledger With Mark'!H45&gt;=37.5),"C+",IF(AND('[1]Ledger With Mark'!H45&gt;=30),"C",IF(AND('[1]Ledger With Mark'!H45&gt;=22.5),"D+",IF(AND('[1]Ledger With Mark'!H45&gt;=15),"D",IF(AND('[1]Ledger With Mark'!H45&gt;=1),"E","N")))))))))</f>
        <v>C</v>
      </c>
      <c r="I43" s="7" t="str">
        <f>IF(AND('[1]Ledger With Mark'!I45&gt;=22.5),"A+",IF(AND('[1]Ledger With Mark'!I45&gt;=20),"A",IF(AND('[1]Ledger With Mark'!I45&gt;=17.5),"B+",IF(AND('[1]Ledger With Mark'!I45&gt;=15),"B",IF(AND('[1]Ledger With Mark'!I45&gt;=12.5),"C+",IF(AND('[1]Ledger With Mark'!I45&gt;=10),"C",IF(AND('[1]Ledger With Mark'!I45&gt;=7.5),"D+",IF(AND('[1]Ledger With Mark'!I45&gt;=5),"D",IF(AND('[1]Ledger With Mark'!I45&gt;=1),"E","N")))))))))</f>
        <v>A</v>
      </c>
      <c r="J43" s="7" t="str">
        <f>IF(AND('[1]Ledger With Mark'!J45&gt;=90),"A+",IF(AND('[1]Ledger With Mark'!J45&gt;=80),"A",IF(AND('[1]Ledger With Mark'!J45&gt;=70),"B+",IF(AND('[1]Ledger With Mark'!J45&gt;=60),"B",IF(AND('[1]Ledger With Mark'!J45&gt;=50),"C+",IF(AND('[1]Ledger With Mark'!J45&gt;=40),"C",IF(AND('[1]Ledger With Mark'!J45&gt;=30),"D+",IF(AND('[1]Ledger With Mark'!J45&gt;=20),"D",IF(AND('[1]Ledger With Mark'!J45&gt;=1),"E","N")))))))))</f>
        <v>C+</v>
      </c>
      <c r="K43" s="13">
        <f t="shared" si="0"/>
        <v>2.4</v>
      </c>
      <c r="L43" s="7" t="str">
        <f>IF(AND('[1]Ledger With Mark'!L45&gt;=67.5),"A+",IF(AND('[1]Ledger With Mark'!L45&gt;=60),"A",IF(AND('[1]Ledger With Mark'!L45&gt;=52.5),"B+",IF(AND('[1]Ledger With Mark'!L45&gt;=45),"B",IF(AND('[1]Ledger With Mark'!L45&gt;=37.5),"C+",IF(AND('[1]Ledger With Mark'!L45&gt;=30),"C",IF(AND('[1]Ledger With Mark'!L45&gt;=22.5),"D+",IF(AND('[1]Ledger With Mark'!L45&gt;=15),"D",IF(AND('[1]Ledger With Mark'!L45&gt;=1),"E","N")))))))))</f>
        <v>C</v>
      </c>
      <c r="M43" s="7" t="str">
        <f>IF(AND('[1]Ledger With Mark'!M45&gt;=22.5),"A+",IF(AND('[1]Ledger With Mark'!M45&gt;=20),"A",IF(AND('[1]Ledger With Mark'!M45&gt;=17.5),"B+",IF(AND('[1]Ledger With Mark'!M45&gt;=15),"B",IF(AND('[1]Ledger With Mark'!M45&gt;=12.5),"C+",IF(AND('[1]Ledger With Mark'!M45&gt;=10),"C",IF(AND('[1]Ledger With Mark'!M45&gt;=7.5),"D+",IF(AND('[1]Ledger With Mark'!M45&gt;=5),"D",IF(AND('[1]Ledger With Mark'!M45&gt;=1),"E","N")))))))))</f>
        <v>A</v>
      </c>
      <c r="N43" s="7" t="str">
        <f>IF(AND('[1]Ledger With Mark'!N45&gt;=90),"A+",IF(AND('[1]Ledger With Mark'!N45&gt;=80),"A",IF(AND('[1]Ledger With Mark'!N45&gt;=70),"B+",IF(AND('[1]Ledger With Mark'!N45&gt;=60),"B",IF(AND('[1]Ledger With Mark'!N45&gt;=50),"C+",IF(AND('[1]Ledger With Mark'!N45&gt;=40),"C",IF(AND('[1]Ledger With Mark'!N45&gt;=30),"D+",IF(AND('[1]Ledger With Mark'!N45&gt;=20),"D",IF(AND('[1]Ledger With Mark'!N45&gt;=1),"E","N")))))))))</f>
        <v>C+</v>
      </c>
      <c r="O43" s="13">
        <f t="shared" si="1"/>
        <v>2.4</v>
      </c>
      <c r="P43" s="7" t="str">
        <f>IF(AND('[1]Ledger With Mark'!P45&gt;=90),"A+",IF(AND('[1]Ledger With Mark'!P45&gt;=80),"A",IF(AND('[1]Ledger With Mark'!P45&gt;=70),"B+",IF(AND('[1]Ledger With Mark'!P45&gt;=60),"B",IF(AND('[1]Ledger With Mark'!P45&gt;=50),"C+",IF(AND('[1]Ledger With Mark'!P45&gt;=40),"C",IF(AND('[1]Ledger With Mark'!P45&gt;=30),"D+",IF(AND('[1]Ledger With Mark'!P45&gt;=20),"D",IF(AND('[1]Ledger With Mark'!P45&gt;=1),"E","N")))))))))</f>
        <v>C</v>
      </c>
      <c r="Q43" s="13">
        <f t="shared" si="2"/>
        <v>2</v>
      </c>
      <c r="R43" s="7" t="str">
        <f>IF(AND('[1]Ledger With Mark'!R45&gt;=67.5),"A+",IF(AND('[1]Ledger With Mark'!R45&gt;=60),"A",IF(AND('[1]Ledger With Mark'!R45&gt;=52.5),"B+",IF(AND('[1]Ledger With Mark'!R45&gt;=45),"B",IF(AND('[1]Ledger With Mark'!R45&gt;=37.5),"C+",IF(AND('[1]Ledger With Mark'!R45&gt;=30),"C",IF(AND('[1]Ledger With Mark'!R45&gt;=22.5),"D+",IF(AND('[1]Ledger With Mark'!R45&gt;=15),"D",IF(AND('[1]Ledger With Mark'!R45&gt;=1),"E","N")))))))))</f>
        <v>C</v>
      </c>
      <c r="S43" s="7" t="str">
        <f>IF(AND('[1]Ledger With Mark'!S45&gt;=22.5),"A+",IF(AND('[1]Ledger With Mark'!S45&gt;=20),"A",IF(AND('[1]Ledger With Mark'!S45&gt;=17.5),"B+",IF(AND('[1]Ledger With Mark'!S45&gt;=15),"B",IF(AND('[1]Ledger With Mark'!S45&gt;=12.5),"C+",IF(AND('[1]Ledger With Mark'!S45&gt;=10),"C",IF(AND('[1]Ledger With Mark'!S45&gt;=7.5),"D+",IF(AND('[1]Ledger With Mark'!S45&gt;=5),"D",IF(AND('[1]Ledger With Mark'!S45&gt;=1),"E","N")))))))))</f>
        <v>A</v>
      </c>
      <c r="T43" s="7" t="str">
        <f>IF(AND('[1]Ledger With Mark'!T45&gt;=90),"A+",IF(AND('[1]Ledger With Mark'!T45&gt;=80),"A",IF(AND('[1]Ledger With Mark'!T45&gt;=70),"B+",IF(AND('[1]Ledger With Mark'!T45&gt;=60),"B",IF(AND('[1]Ledger With Mark'!T45&gt;=50),"C+",IF(AND('[1]Ledger With Mark'!T45&gt;=40),"C",IF(AND('[1]Ledger With Mark'!T45&gt;=30),"D+",IF(AND('[1]Ledger With Mark'!T45&gt;=20),"D",IF(AND('[1]Ledger With Mark'!T45&gt;=1),"E","N")))))))))</f>
        <v>C+</v>
      </c>
      <c r="U43" s="13">
        <f t="shared" si="3"/>
        <v>2.4</v>
      </c>
      <c r="V43" s="7" t="str">
        <f>IF(AND('[1]Ledger With Mark'!V45&gt;=67.5),"A+",IF(AND('[1]Ledger With Mark'!V45&gt;=60),"A",IF(AND('[1]Ledger With Mark'!V45&gt;=52.5),"B+",IF(AND('[1]Ledger With Mark'!V45&gt;=45),"B",IF(AND('[1]Ledger With Mark'!V45&gt;=37.5),"C+",IF(AND('[1]Ledger With Mark'!V45&gt;=30),"C",IF(AND('[1]Ledger With Mark'!V45&gt;=22.5),"D+",IF(AND('[1]Ledger With Mark'!V45&gt;=15),"D",IF(AND('[1]Ledger With Mark'!V45&gt;=1),"E","N")))))))))</f>
        <v>C</v>
      </c>
      <c r="W43" s="7" t="str">
        <f>IF(AND('[1]Ledger With Mark'!W45&gt;=22.5),"A+",IF(AND('[1]Ledger With Mark'!W45&gt;=20),"A",IF(AND('[1]Ledger With Mark'!W45&gt;=17.5),"B+",IF(AND('[1]Ledger With Mark'!W45&gt;=15),"B",IF(AND('[1]Ledger With Mark'!W45&gt;=12.5),"C+",IF(AND('[1]Ledger With Mark'!W45&gt;=10),"C",IF(AND('[1]Ledger With Mark'!W45&gt;=7.5),"D+",IF(AND('[1]Ledger With Mark'!W45&gt;=5),"D",IF(AND('[1]Ledger With Mark'!W45&gt;=1),"E","N")))))))))</f>
        <v>A</v>
      </c>
      <c r="X43" s="7" t="str">
        <f>IF(AND('[1]Ledger With Mark'!X45&gt;=90),"A+",IF(AND('[1]Ledger With Mark'!X45&gt;=80),"A",IF(AND('[1]Ledger With Mark'!X45&gt;=70),"B+",IF(AND('[1]Ledger With Mark'!X45&gt;=60),"B",IF(AND('[1]Ledger With Mark'!X45&gt;=50),"C+",IF(AND('[1]Ledger With Mark'!X45&gt;=40),"C",IF(AND('[1]Ledger With Mark'!X45&gt;=30),"D+",IF(AND('[1]Ledger With Mark'!X45&gt;=20),"D",IF(AND('[1]Ledger With Mark'!X45&gt;=1),"E","N")))))))))</f>
        <v>C+</v>
      </c>
      <c r="Y43" s="13">
        <f t="shared" si="4"/>
        <v>2.4</v>
      </c>
      <c r="Z43" s="7" t="str">
        <f>IF(AND('[1]Ledger With Mark'!Z45&gt;=27),"A+",IF(AND('[1]Ledger With Mark'!Z45&gt;=24),"A",IF(AND('[1]Ledger With Mark'!Z45&gt;=21),"B+",IF(AND('[1]Ledger With Mark'!Z45&gt;=18),"B",IF(AND('[1]Ledger With Mark'!Z45&gt;=15),"C+",IF(AND('[1]Ledger With Mark'!Z45&gt;=12),"C",IF(AND('[1]Ledger With Mark'!Z45&gt;=9),"D+",IF(AND('[1]Ledger With Mark'!Z45&gt;=6),"D",IF(AND('[1]Ledger With Mark'!Z45&gt;=1),"E","N")))))))))</f>
        <v>C</v>
      </c>
      <c r="AA43" s="7" t="str">
        <f>IF(AND('[1]Ledger With Mark'!AA45&gt;=18),"A+",IF(AND('[1]Ledger With Mark'!AA45&gt;=16),"A",IF(AND('[1]Ledger With Mark'!AA45&gt;=14),"B+",IF(AND('[1]Ledger With Mark'!AA45&gt;=12),"B",IF(AND('[1]Ledger With Mark'!AA45&gt;=10),"C+",IF(AND('[1]Ledger With Mark'!AA45&gt;=8),"C",IF(AND('[1]Ledger With Mark'!AA45&gt;=6),"D+",IF(AND('[1]Ledger With Mark'!AA45&gt;=4),"D",IF(AND('[1]Ledger With Mark'!AA45&gt;=1),"E","N")))))))))</f>
        <v>B</v>
      </c>
      <c r="AB43" s="7" t="str">
        <f>IF(AND('[1]Ledger With Mark'!AB45&gt;=45),"A+",IF(AND('[1]Ledger With Mark'!AB45&gt;=40),"A",IF(AND('[1]Ledger With Mark'!AB45&gt;=35),"B+",IF(AND('[1]Ledger With Mark'!AB45&gt;=30),"B",IF(AND('[1]Ledger With Mark'!AB45&gt;=25),"C+",IF(AND('[1]Ledger With Mark'!AB45&gt;=20),"C",IF(AND('[1]Ledger With Mark'!AB45&gt;=15),"D+",IF(AND('[1]Ledger With Mark'!AB45&gt;=10),"D",IF(AND('[1]Ledger With Mark'!AB45&gt;=1),"E","N")))))))))</f>
        <v>C+</v>
      </c>
      <c r="AC43" s="13">
        <f t="shared" si="5"/>
        <v>1.2</v>
      </c>
      <c r="AD43" s="7" t="str">
        <f>IF(AND('[1]Ledger With Mark'!AD45&gt;=22.5),"A+",IF(AND('[1]Ledger With Mark'!AD45&gt;=20),"A",IF(AND('[1]Ledger With Mark'!AD45&gt;=17.5),"B+",IF(AND('[1]Ledger With Mark'!AD45&gt;=15),"B",IF(AND('[1]Ledger With Mark'!AD45&gt;=12.5),"C+",IF(AND('[1]Ledger With Mark'!AD45&gt;=10),"C",IF(AND('[1]Ledger With Mark'!AD45&gt;=7.5),"D+",IF(AND('[1]Ledger With Mark'!AD45&gt;=5),"D",IF(AND('[1]Ledger With Mark'!AD45&gt;=1),"E","N")))))))))</f>
        <v>C</v>
      </c>
      <c r="AE43" s="7" t="str">
        <f>IF(AND('[1]Ledger With Mark'!AE45&gt;=22.5),"A+",IF(AND('[1]Ledger With Mark'!AE45&gt;=20),"A",IF(AND('[1]Ledger With Mark'!AE45&gt;=17.5),"B+",IF(AND('[1]Ledger With Mark'!AE45&gt;=15),"B",IF(AND('[1]Ledger With Mark'!AE45&gt;=12.5),"C+",IF(AND('[1]Ledger With Mark'!AE45&gt;=10),"C",IF(AND('[1]Ledger With Mark'!AE45&gt;=7.5),"D+",IF(AND('[1]Ledger With Mark'!AE45&gt;=5),"D",IF(AND('[1]Ledger With Mark'!AE45&gt;=1),"E","N")))))))))</f>
        <v>A</v>
      </c>
      <c r="AF43" s="7" t="str">
        <f>IF(AND('[1]Ledger With Mark'!AF45&gt;=45),"A+",IF(AND('[1]Ledger With Mark'!AF45&gt;=40),"A",IF(AND('[1]Ledger With Mark'!AF45&gt;=35),"B+",IF(AND('[1]Ledger With Mark'!AF45&gt;=30),"B",IF(AND('[1]Ledger With Mark'!AF45&gt;=25),"C+",IF(AND('[1]Ledger With Mark'!AF45&gt;=20),"C",IF(AND('[1]Ledger With Mark'!AF45&gt;=15),"D+",IF(AND('[1]Ledger With Mark'!AF45&gt;=10),"D",IF(AND('[1]Ledger With Mark'!AF45&gt;=1),"E","N")))))))))</f>
        <v>B</v>
      </c>
      <c r="AG43" s="13">
        <f t="shared" si="6"/>
        <v>1.4</v>
      </c>
      <c r="AH43" s="7" t="str">
        <f>IF(AND('[1]Ledger With Mark'!AH45&gt;=45),"A+",IF(AND('[1]Ledger With Mark'!AH45&gt;=40),"A",IF(AND('[1]Ledger With Mark'!AH45&gt;=35),"B+",IF(AND('[1]Ledger With Mark'!AH45&gt;=30),"B",IF(AND('[1]Ledger With Mark'!AH45&gt;=25),"C+",IF(AND('[1]Ledger With Mark'!AH45&gt;=20),"C",IF(AND('[1]Ledger With Mark'!AH45&gt;=15),"D+",IF(AND('[1]Ledger With Mark'!AH45&gt;=10),"D",IF(AND('[1]Ledger With Mark'!AH45&gt;=1),"E","N")))))))))</f>
        <v>C</v>
      </c>
      <c r="AI43" s="7" t="str">
        <f>IF(AND('[1]Ledger With Mark'!AI45&gt;=45),"A+",IF(AND('[1]Ledger With Mark'!AI45&gt;=40),"A",IF(AND('[1]Ledger With Mark'!AI45&gt;=35),"B+",IF(AND('[1]Ledger With Mark'!AI45&gt;=30),"B",IF(AND('[1]Ledger With Mark'!AI45&gt;=25),"C+",IF(AND('[1]Ledger With Mark'!AI45&gt;=20),"C",IF(AND('[1]Ledger With Mark'!AI45&gt;=15),"D+",IF(AND('[1]Ledger With Mark'!AI45&gt;=10),"D",IF(AND('[1]Ledger With Mark'!AI45&gt;=1),"E","N")))))))))</f>
        <v>A+</v>
      </c>
      <c r="AJ43" s="7" t="str">
        <f>IF(AND('[1]Ledger With Mark'!AJ45&gt;=90),"A+",IF(AND('[1]Ledger With Mark'!AJ45&gt;=80),"A",IF(AND('[1]Ledger With Mark'!AJ45&gt;=70),"B+",IF(AND('[1]Ledger With Mark'!AJ45&gt;=60),"B",IF(AND('[1]Ledger With Mark'!AJ45&gt;=50),"C+",IF(AND('[1]Ledger With Mark'!AJ45&gt;=40),"C",IF(AND('[1]Ledger With Mark'!AJ45&gt;=30),"D+",IF(AND('[1]Ledger With Mark'!AJ45&gt;=20),"D",IF(AND('[1]Ledger With Mark'!AJ45&gt;=1),"E","N")))))))))</f>
        <v>B</v>
      </c>
      <c r="AK43" s="13">
        <f t="shared" si="7"/>
        <v>2.8</v>
      </c>
      <c r="AL43" s="7" t="str">
        <f>IF(AND('[1]Ledger With Mark'!AL45&gt;=45),"A+",IF(AND('[1]Ledger With Mark'!AL45&gt;=40),"A",IF(AND('[1]Ledger With Mark'!AL45&gt;=35),"B+",IF(AND('[1]Ledger With Mark'!AL45&gt;=30),"B",IF(AND('[1]Ledger With Mark'!AL45&gt;=25),"C+",IF(AND('[1]Ledger With Mark'!AL45&gt;=20),"C",IF(AND('[1]Ledger With Mark'!AL45&gt;=15),"D+",IF(AND('[1]Ledger With Mark'!AL45&gt;=10),"D",IF(AND('[1]Ledger With Mark'!AL45&gt;=1),"E","N")))))))))</f>
        <v>C</v>
      </c>
      <c r="AM43" s="7" t="str">
        <f>IF(AND('[1]Ledger With Mark'!AM45&gt;=45),"A+",IF(AND('[1]Ledger With Mark'!AM45&gt;=40),"A",IF(AND('[1]Ledger With Mark'!AM45&gt;=35),"B+",IF(AND('[1]Ledger With Mark'!AM45&gt;=30),"B",IF(AND('[1]Ledger With Mark'!AM45&gt;=25),"C+",IF(AND('[1]Ledger With Mark'!AM45&gt;=20),"C",IF(AND('[1]Ledger With Mark'!AM45&gt;=15),"D+",IF(AND('[1]Ledger With Mark'!AM45&gt;=10),"D",IF(AND('[1]Ledger With Mark'!AM45&gt;=1),"E","N")))))))))</f>
        <v>A</v>
      </c>
      <c r="AN43" s="7" t="str">
        <f>IF(AND('[1]Ledger With Mark'!AN45&gt;=90),"A+",IF(AND('[1]Ledger With Mark'!AN45&gt;=80),"A",IF(AND('[1]Ledger With Mark'!AN45&gt;=70),"B+",IF(AND('[1]Ledger With Mark'!AN45&gt;=60),"B",IF(AND('[1]Ledger With Mark'!AN45&gt;=50),"C+",IF(AND('[1]Ledger With Mark'!AN45&gt;=40),"C",IF(AND('[1]Ledger With Mark'!AN45&gt;=30),"D+",IF(AND('[1]Ledger With Mark'!AN45&gt;=20),"D",IF(AND('[1]Ledger With Mark'!AN45&gt;=1),"E","N")))))))))</f>
        <v>B</v>
      </c>
      <c r="AO43" s="13">
        <f t="shared" si="8"/>
        <v>2.8</v>
      </c>
      <c r="AP43" s="14">
        <f t="shared" si="9"/>
        <v>2.4750000000000001</v>
      </c>
      <c r="AQ43" s="7"/>
      <c r="AR43" s="15" t="s">
        <v>36</v>
      </c>
      <c r="BB43" s="17">
        <v>42</v>
      </c>
    </row>
    <row r="44" spans="1:54" ht="15">
      <c r="A44" s="7">
        <f>'[1]Ledger With Mark'!A46</f>
        <v>43</v>
      </c>
      <c r="B44" s="8">
        <f>'[1]Ledger With Mark'!B46</f>
        <v>752043</v>
      </c>
      <c r="C44" s="9" t="s">
        <v>83</v>
      </c>
      <c r="D44" s="10">
        <v>58694</v>
      </c>
      <c r="E44" s="11" t="s">
        <v>84</v>
      </c>
      <c r="F44" s="11" t="s">
        <v>85</v>
      </c>
      <c r="G44" s="19" t="s">
        <v>35</v>
      </c>
      <c r="H44" s="7" t="str">
        <f>IF(AND('[1]Ledger With Mark'!H46&gt;=67.5),"A+",IF(AND('[1]Ledger With Mark'!H46&gt;=60),"A",IF(AND('[1]Ledger With Mark'!H46&gt;=52.5),"B+",IF(AND('[1]Ledger With Mark'!H46&gt;=45),"B",IF(AND('[1]Ledger With Mark'!H46&gt;=37.5),"C+",IF(AND('[1]Ledger With Mark'!H46&gt;=30),"C",IF(AND('[1]Ledger With Mark'!H46&gt;=22.5),"D+",IF(AND('[1]Ledger With Mark'!H46&gt;=15),"D",IF(AND('[1]Ledger With Mark'!H46&gt;=1),"E","N")))))))))</f>
        <v>C+</v>
      </c>
      <c r="I44" s="7" t="str">
        <f>IF(AND('[1]Ledger With Mark'!I46&gt;=22.5),"A+",IF(AND('[1]Ledger With Mark'!I46&gt;=20),"A",IF(AND('[1]Ledger With Mark'!I46&gt;=17.5),"B+",IF(AND('[1]Ledger With Mark'!I46&gt;=15),"B",IF(AND('[1]Ledger With Mark'!I46&gt;=12.5),"C+",IF(AND('[1]Ledger With Mark'!I46&gt;=10),"C",IF(AND('[1]Ledger With Mark'!I46&gt;=7.5),"D+",IF(AND('[1]Ledger With Mark'!I46&gt;=5),"D",IF(AND('[1]Ledger With Mark'!I46&gt;=1),"E","N")))))))))</f>
        <v>A</v>
      </c>
      <c r="J44" s="7" t="str">
        <f>IF(AND('[1]Ledger With Mark'!J46&gt;=90),"A+",IF(AND('[1]Ledger With Mark'!J46&gt;=80),"A",IF(AND('[1]Ledger With Mark'!J46&gt;=70),"B+",IF(AND('[1]Ledger With Mark'!J46&gt;=60),"B",IF(AND('[1]Ledger With Mark'!J46&gt;=50),"C+",IF(AND('[1]Ledger With Mark'!J46&gt;=40),"C",IF(AND('[1]Ledger With Mark'!J46&gt;=30),"D+",IF(AND('[1]Ledger With Mark'!J46&gt;=20),"D",IF(AND('[1]Ledger With Mark'!J46&gt;=1),"E","N")))))))))</f>
        <v>B</v>
      </c>
      <c r="K44" s="13">
        <f t="shared" si="0"/>
        <v>2.8</v>
      </c>
      <c r="L44" s="7" t="str">
        <f>IF(AND('[1]Ledger With Mark'!L46&gt;=67.5),"A+",IF(AND('[1]Ledger With Mark'!L46&gt;=60),"A",IF(AND('[1]Ledger With Mark'!L46&gt;=52.5),"B+",IF(AND('[1]Ledger With Mark'!L46&gt;=45),"B",IF(AND('[1]Ledger With Mark'!L46&gt;=37.5),"C+",IF(AND('[1]Ledger With Mark'!L46&gt;=30),"C",IF(AND('[1]Ledger With Mark'!L46&gt;=22.5),"D+",IF(AND('[1]Ledger With Mark'!L46&gt;=15),"D",IF(AND('[1]Ledger With Mark'!L46&gt;=1),"E","N")))))))))</f>
        <v>C</v>
      </c>
      <c r="M44" s="7" t="str">
        <f>IF(AND('[1]Ledger With Mark'!M46&gt;=22.5),"A+",IF(AND('[1]Ledger With Mark'!M46&gt;=20),"A",IF(AND('[1]Ledger With Mark'!M46&gt;=17.5),"B+",IF(AND('[1]Ledger With Mark'!M46&gt;=15),"B",IF(AND('[1]Ledger With Mark'!M46&gt;=12.5),"C+",IF(AND('[1]Ledger With Mark'!M46&gt;=10),"C",IF(AND('[1]Ledger With Mark'!M46&gt;=7.5),"D+",IF(AND('[1]Ledger With Mark'!M46&gt;=5),"D",IF(AND('[1]Ledger With Mark'!M46&gt;=1),"E","N")))))))))</f>
        <v>A</v>
      </c>
      <c r="N44" s="7" t="str">
        <f>IF(AND('[1]Ledger With Mark'!N46&gt;=90),"A+",IF(AND('[1]Ledger With Mark'!N46&gt;=80),"A",IF(AND('[1]Ledger With Mark'!N46&gt;=70),"B+",IF(AND('[1]Ledger With Mark'!N46&gt;=60),"B",IF(AND('[1]Ledger With Mark'!N46&gt;=50),"C+",IF(AND('[1]Ledger With Mark'!N46&gt;=40),"C",IF(AND('[1]Ledger With Mark'!N46&gt;=30),"D+",IF(AND('[1]Ledger With Mark'!N46&gt;=20),"D",IF(AND('[1]Ledger With Mark'!N46&gt;=1),"E","N")))))))))</f>
        <v>C+</v>
      </c>
      <c r="O44" s="13">
        <f t="shared" si="1"/>
        <v>2.4</v>
      </c>
      <c r="P44" s="7" t="str">
        <f>IF(AND('[1]Ledger With Mark'!P46&gt;=90),"A+",IF(AND('[1]Ledger With Mark'!P46&gt;=80),"A",IF(AND('[1]Ledger With Mark'!P46&gt;=70),"B+",IF(AND('[1]Ledger With Mark'!P46&gt;=60),"B",IF(AND('[1]Ledger With Mark'!P46&gt;=50),"C+",IF(AND('[1]Ledger With Mark'!P46&gt;=40),"C",IF(AND('[1]Ledger With Mark'!P46&gt;=30),"D+",IF(AND('[1]Ledger With Mark'!P46&gt;=20),"D",IF(AND('[1]Ledger With Mark'!P46&gt;=1),"E","N")))))))))</f>
        <v>C+</v>
      </c>
      <c r="Q44" s="13">
        <f t="shared" si="2"/>
        <v>2.4</v>
      </c>
      <c r="R44" s="7" t="str">
        <f>IF(AND('[1]Ledger With Mark'!R46&gt;=67.5),"A+",IF(AND('[1]Ledger With Mark'!R46&gt;=60),"A",IF(AND('[1]Ledger With Mark'!R46&gt;=52.5),"B+",IF(AND('[1]Ledger With Mark'!R46&gt;=45),"B",IF(AND('[1]Ledger With Mark'!R46&gt;=37.5),"C+",IF(AND('[1]Ledger With Mark'!R46&gt;=30),"C",IF(AND('[1]Ledger With Mark'!R46&gt;=22.5),"D+",IF(AND('[1]Ledger With Mark'!R46&gt;=15),"D",IF(AND('[1]Ledger With Mark'!R46&gt;=1),"E","N")))))))))</f>
        <v>C+</v>
      </c>
      <c r="S44" s="7" t="str">
        <f>IF(AND('[1]Ledger With Mark'!S46&gt;=22.5),"A+",IF(AND('[1]Ledger With Mark'!S46&gt;=20),"A",IF(AND('[1]Ledger With Mark'!S46&gt;=17.5),"B+",IF(AND('[1]Ledger With Mark'!S46&gt;=15),"B",IF(AND('[1]Ledger With Mark'!S46&gt;=12.5),"C+",IF(AND('[1]Ledger With Mark'!S46&gt;=10),"C",IF(AND('[1]Ledger With Mark'!S46&gt;=7.5),"D+",IF(AND('[1]Ledger With Mark'!S46&gt;=5),"D",IF(AND('[1]Ledger With Mark'!S46&gt;=1),"E","N")))))))))</f>
        <v>A</v>
      </c>
      <c r="T44" s="7" t="str">
        <f>IF(AND('[1]Ledger With Mark'!T46&gt;=90),"A+",IF(AND('[1]Ledger With Mark'!T46&gt;=80),"A",IF(AND('[1]Ledger With Mark'!T46&gt;=70),"B+",IF(AND('[1]Ledger With Mark'!T46&gt;=60),"B",IF(AND('[1]Ledger With Mark'!T46&gt;=50),"C+",IF(AND('[1]Ledger With Mark'!T46&gt;=40),"C",IF(AND('[1]Ledger With Mark'!T46&gt;=30),"D+",IF(AND('[1]Ledger With Mark'!T46&gt;=20),"D",IF(AND('[1]Ledger With Mark'!T46&gt;=1),"E","N")))))))))</f>
        <v>C+</v>
      </c>
      <c r="U44" s="13">
        <f t="shared" si="3"/>
        <v>2.4</v>
      </c>
      <c r="V44" s="7" t="str">
        <f>IF(AND('[1]Ledger With Mark'!V46&gt;=67.5),"A+",IF(AND('[1]Ledger With Mark'!V46&gt;=60),"A",IF(AND('[1]Ledger With Mark'!V46&gt;=52.5),"B+",IF(AND('[1]Ledger With Mark'!V46&gt;=45),"B",IF(AND('[1]Ledger With Mark'!V46&gt;=37.5),"C+",IF(AND('[1]Ledger With Mark'!V46&gt;=30),"C",IF(AND('[1]Ledger With Mark'!V46&gt;=22.5),"D+",IF(AND('[1]Ledger With Mark'!V46&gt;=15),"D",IF(AND('[1]Ledger With Mark'!V46&gt;=1),"E","N")))))))))</f>
        <v>C+</v>
      </c>
      <c r="W44" s="7" t="str">
        <f>IF(AND('[1]Ledger With Mark'!W46&gt;=22.5),"A+",IF(AND('[1]Ledger With Mark'!W46&gt;=20),"A",IF(AND('[1]Ledger With Mark'!W46&gt;=17.5),"B+",IF(AND('[1]Ledger With Mark'!W46&gt;=15),"B",IF(AND('[1]Ledger With Mark'!W46&gt;=12.5),"C+",IF(AND('[1]Ledger With Mark'!W46&gt;=10),"C",IF(AND('[1]Ledger With Mark'!W46&gt;=7.5),"D+",IF(AND('[1]Ledger With Mark'!W46&gt;=5),"D",IF(AND('[1]Ledger With Mark'!W46&gt;=1),"E","N")))))))))</f>
        <v>A</v>
      </c>
      <c r="X44" s="7" t="str">
        <f>IF(AND('[1]Ledger With Mark'!X46&gt;=90),"A+",IF(AND('[1]Ledger With Mark'!X46&gt;=80),"A",IF(AND('[1]Ledger With Mark'!X46&gt;=70),"B+",IF(AND('[1]Ledger With Mark'!X46&gt;=60),"B",IF(AND('[1]Ledger With Mark'!X46&gt;=50),"C+",IF(AND('[1]Ledger With Mark'!X46&gt;=40),"C",IF(AND('[1]Ledger With Mark'!X46&gt;=30),"D+",IF(AND('[1]Ledger With Mark'!X46&gt;=20),"D",IF(AND('[1]Ledger With Mark'!X46&gt;=1),"E","N")))))))))</f>
        <v>C+</v>
      </c>
      <c r="Y44" s="13">
        <f t="shared" si="4"/>
        <v>2.4</v>
      </c>
      <c r="Z44" s="7" t="str">
        <f>IF(AND('[1]Ledger With Mark'!Z46&gt;=27),"A+",IF(AND('[1]Ledger With Mark'!Z46&gt;=24),"A",IF(AND('[1]Ledger With Mark'!Z46&gt;=21),"B+",IF(AND('[1]Ledger With Mark'!Z46&gt;=18),"B",IF(AND('[1]Ledger With Mark'!Z46&gt;=15),"C+",IF(AND('[1]Ledger With Mark'!Z46&gt;=12),"C",IF(AND('[1]Ledger With Mark'!Z46&gt;=9),"D+",IF(AND('[1]Ledger With Mark'!Z46&gt;=6),"D",IF(AND('[1]Ledger With Mark'!Z46&gt;=1),"E","N")))))))))</f>
        <v>B</v>
      </c>
      <c r="AA44" s="7" t="str">
        <f>IF(AND('[1]Ledger With Mark'!AA46&gt;=18),"A+",IF(AND('[1]Ledger With Mark'!AA46&gt;=16),"A",IF(AND('[1]Ledger With Mark'!AA46&gt;=14),"B+",IF(AND('[1]Ledger With Mark'!AA46&gt;=12),"B",IF(AND('[1]Ledger With Mark'!AA46&gt;=10),"C+",IF(AND('[1]Ledger With Mark'!AA46&gt;=8),"C",IF(AND('[1]Ledger With Mark'!AA46&gt;=6),"D+",IF(AND('[1]Ledger With Mark'!AA46&gt;=4),"D",IF(AND('[1]Ledger With Mark'!AA46&gt;=1),"E","N")))))))))</f>
        <v>B</v>
      </c>
      <c r="AB44" s="7" t="str">
        <f>IF(AND('[1]Ledger With Mark'!AB46&gt;=45),"A+",IF(AND('[1]Ledger With Mark'!AB46&gt;=40),"A",IF(AND('[1]Ledger With Mark'!AB46&gt;=35),"B+",IF(AND('[1]Ledger With Mark'!AB46&gt;=30),"B",IF(AND('[1]Ledger With Mark'!AB46&gt;=25),"C+",IF(AND('[1]Ledger With Mark'!AB46&gt;=20),"C",IF(AND('[1]Ledger With Mark'!AB46&gt;=15),"D+",IF(AND('[1]Ledger With Mark'!AB46&gt;=10),"D",IF(AND('[1]Ledger With Mark'!AB46&gt;=1),"E","N")))))))))</f>
        <v>B</v>
      </c>
      <c r="AC44" s="13">
        <f t="shared" si="5"/>
        <v>1.4</v>
      </c>
      <c r="AD44" s="7" t="str">
        <f>IF(AND('[1]Ledger With Mark'!AD46&gt;=22.5),"A+",IF(AND('[1]Ledger With Mark'!AD46&gt;=20),"A",IF(AND('[1]Ledger With Mark'!AD46&gt;=17.5),"B+",IF(AND('[1]Ledger With Mark'!AD46&gt;=15),"B",IF(AND('[1]Ledger With Mark'!AD46&gt;=12.5),"C+",IF(AND('[1]Ledger With Mark'!AD46&gt;=10),"C",IF(AND('[1]Ledger With Mark'!AD46&gt;=7.5),"D+",IF(AND('[1]Ledger With Mark'!AD46&gt;=5),"D",IF(AND('[1]Ledger With Mark'!AD46&gt;=1),"E","N")))))))))</f>
        <v>B+</v>
      </c>
      <c r="AE44" s="7" t="str">
        <f>IF(AND('[1]Ledger With Mark'!AE46&gt;=22.5),"A+",IF(AND('[1]Ledger With Mark'!AE46&gt;=20),"A",IF(AND('[1]Ledger With Mark'!AE46&gt;=17.5),"B+",IF(AND('[1]Ledger With Mark'!AE46&gt;=15),"B",IF(AND('[1]Ledger With Mark'!AE46&gt;=12.5),"C+",IF(AND('[1]Ledger With Mark'!AE46&gt;=10),"C",IF(AND('[1]Ledger With Mark'!AE46&gt;=7.5),"D+",IF(AND('[1]Ledger With Mark'!AE46&gt;=5),"D",IF(AND('[1]Ledger With Mark'!AE46&gt;=1),"E","N")))))))))</f>
        <v>A+</v>
      </c>
      <c r="AF44" s="7" t="str">
        <f>IF(AND('[1]Ledger With Mark'!AF46&gt;=45),"A+",IF(AND('[1]Ledger With Mark'!AF46&gt;=40),"A",IF(AND('[1]Ledger With Mark'!AF46&gt;=35),"B+",IF(AND('[1]Ledger With Mark'!AF46&gt;=30),"B",IF(AND('[1]Ledger With Mark'!AF46&gt;=25),"C+",IF(AND('[1]Ledger With Mark'!AF46&gt;=20),"C",IF(AND('[1]Ledger With Mark'!AF46&gt;=15),"D+",IF(AND('[1]Ledger With Mark'!AF46&gt;=10),"D",IF(AND('[1]Ledger With Mark'!AF46&gt;=1),"E","N")))))))))</f>
        <v>A</v>
      </c>
      <c r="AG44" s="13">
        <f t="shared" si="6"/>
        <v>1.8</v>
      </c>
      <c r="AH44" s="7" t="str">
        <f>IF(AND('[1]Ledger With Mark'!AH46&gt;=45),"A+",IF(AND('[1]Ledger With Mark'!AH46&gt;=40),"A",IF(AND('[1]Ledger With Mark'!AH46&gt;=35),"B+",IF(AND('[1]Ledger With Mark'!AH46&gt;=30),"B",IF(AND('[1]Ledger With Mark'!AH46&gt;=25),"C+",IF(AND('[1]Ledger With Mark'!AH46&gt;=20),"C",IF(AND('[1]Ledger With Mark'!AH46&gt;=15),"D+",IF(AND('[1]Ledger With Mark'!AH46&gt;=10),"D",IF(AND('[1]Ledger With Mark'!AH46&gt;=1),"E","N")))))))))</f>
        <v>C</v>
      </c>
      <c r="AI44" s="7" t="str">
        <f>IF(AND('[1]Ledger With Mark'!AI46&gt;=45),"A+",IF(AND('[1]Ledger With Mark'!AI46&gt;=40),"A",IF(AND('[1]Ledger With Mark'!AI46&gt;=35),"B+",IF(AND('[1]Ledger With Mark'!AI46&gt;=30),"B",IF(AND('[1]Ledger With Mark'!AI46&gt;=25),"C+",IF(AND('[1]Ledger With Mark'!AI46&gt;=20),"C",IF(AND('[1]Ledger With Mark'!AI46&gt;=15),"D+",IF(AND('[1]Ledger With Mark'!AI46&gt;=10),"D",IF(AND('[1]Ledger With Mark'!AI46&gt;=1),"E","N")))))))))</f>
        <v>A+</v>
      </c>
      <c r="AJ44" s="7" t="str">
        <f>IF(AND('[1]Ledger With Mark'!AJ46&gt;=90),"A+",IF(AND('[1]Ledger With Mark'!AJ46&gt;=80),"A",IF(AND('[1]Ledger With Mark'!AJ46&gt;=70),"B+",IF(AND('[1]Ledger With Mark'!AJ46&gt;=60),"B",IF(AND('[1]Ledger With Mark'!AJ46&gt;=50),"C+",IF(AND('[1]Ledger With Mark'!AJ46&gt;=40),"C",IF(AND('[1]Ledger With Mark'!AJ46&gt;=30),"D+",IF(AND('[1]Ledger With Mark'!AJ46&gt;=20),"D",IF(AND('[1]Ledger With Mark'!AJ46&gt;=1),"E","N")))))))))</f>
        <v>B+</v>
      </c>
      <c r="AK44" s="13">
        <f t="shared" si="7"/>
        <v>3.2</v>
      </c>
      <c r="AL44" s="7" t="str">
        <f>IF(AND('[1]Ledger With Mark'!AL46&gt;=45),"A+",IF(AND('[1]Ledger With Mark'!AL46&gt;=40),"A",IF(AND('[1]Ledger With Mark'!AL46&gt;=35),"B+",IF(AND('[1]Ledger With Mark'!AL46&gt;=30),"B",IF(AND('[1]Ledger With Mark'!AL46&gt;=25),"C+",IF(AND('[1]Ledger With Mark'!AL46&gt;=20),"C",IF(AND('[1]Ledger With Mark'!AL46&gt;=15),"D+",IF(AND('[1]Ledger With Mark'!AL46&gt;=10),"D",IF(AND('[1]Ledger With Mark'!AL46&gt;=1),"E","N")))))))))</f>
        <v>C+</v>
      </c>
      <c r="AM44" s="7" t="str">
        <f>IF(AND('[1]Ledger With Mark'!AM46&gt;=45),"A+",IF(AND('[1]Ledger With Mark'!AM46&gt;=40),"A",IF(AND('[1]Ledger With Mark'!AM46&gt;=35),"B+",IF(AND('[1]Ledger With Mark'!AM46&gt;=30),"B",IF(AND('[1]Ledger With Mark'!AM46&gt;=25),"C+",IF(AND('[1]Ledger With Mark'!AM46&gt;=20),"C",IF(AND('[1]Ledger With Mark'!AM46&gt;=15),"D+",IF(AND('[1]Ledger With Mark'!AM46&gt;=10),"D",IF(AND('[1]Ledger With Mark'!AM46&gt;=1),"E","N")))))))))</f>
        <v>A</v>
      </c>
      <c r="AN44" s="7" t="str">
        <f>IF(AND('[1]Ledger With Mark'!AN46&gt;=90),"A+",IF(AND('[1]Ledger With Mark'!AN46&gt;=80),"A",IF(AND('[1]Ledger With Mark'!AN46&gt;=70),"B+",IF(AND('[1]Ledger With Mark'!AN46&gt;=60),"B",IF(AND('[1]Ledger With Mark'!AN46&gt;=50),"C+",IF(AND('[1]Ledger With Mark'!AN46&gt;=40),"C",IF(AND('[1]Ledger With Mark'!AN46&gt;=30),"D+",IF(AND('[1]Ledger With Mark'!AN46&gt;=20),"D",IF(AND('[1]Ledger With Mark'!AN46&gt;=1),"E","N")))))))))</f>
        <v>B</v>
      </c>
      <c r="AO44" s="13">
        <f t="shared" si="8"/>
        <v>2.8</v>
      </c>
      <c r="AP44" s="14">
        <f t="shared" si="9"/>
        <v>2.7</v>
      </c>
      <c r="AQ44" s="7"/>
      <c r="AR44" s="15" t="s">
        <v>36</v>
      </c>
      <c r="BB44" s="17">
        <v>43</v>
      </c>
    </row>
    <row r="45" spans="1:54" ht="15">
      <c r="A45" s="7">
        <f>'[1]Ledger With Mark'!A47</f>
        <v>44</v>
      </c>
      <c r="B45" s="8">
        <f>'[1]Ledger With Mark'!B47</f>
        <v>752044</v>
      </c>
      <c r="C45" s="9" t="s">
        <v>86</v>
      </c>
      <c r="D45" s="10">
        <v>57756</v>
      </c>
      <c r="E45" s="11" t="s">
        <v>87</v>
      </c>
      <c r="F45" s="11" t="s">
        <v>88</v>
      </c>
      <c r="G45" s="19" t="s">
        <v>35</v>
      </c>
      <c r="H45" s="7" t="str">
        <f>IF(AND('[1]Ledger With Mark'!H47&gt;=67.5),"A+",IF(AND('[1]Ledger With Mark'!H47&gt;=60),"A",IF(AND('[1]Ledger With Mark'!H47&gt;=52.5),"B+",IF(AND('[1]Ledger With Mark'!H47&gt;=45),"B",IF(AND('[1]Ledger With Mark'!H47&gt;=37.5),"C+",IF(AND('[1]Ledger With Mark'!H47&gt;=30),"C",IF(AND('[1]Ledger With Mark'!H47&gt;=22.5),"D+",IF(AND('[1]Ledger With Mark'!H47&gt;=15),"D",IF(AND('[1]Ledger With Mark'!H47&gt;=1),"E","N")))))))))</f>
        <v>C</v>
      </c>
      <c r="I45" s="7" t="str">
        <f>IF(AND('[1]Ledger With Mark'!I47&gt;=22.5),"A+",IF(AND('[1]Ledger With Mark'!I47&gt;=20),"A",IF(AND('[1]Ledger With Mark'!I47&gt;=17.5),"B+",IF(AND('[1]Ledger With Mark'!I47&gt;=15),"B",IF(AND('[1]Ledger With Mark'!I47&gt;=12.5),"C+",IF(AND('[1]Ledger With Mark'!I47&gt;=10),"C",IF(AND('[1]Ledger With Mark'!I47&gt;=7.5),"D+",IF(AND('[1]Ledger With Mark'!I47&gt;=5),"D",IF(AND('[1]Ledger With Mark'!I47&gt;=1),"E","N")))))))))</f>
        <v>A</v>
      </c>
      <c r="J45" s="7" t="str">
        <f>IF(AND('[1]Ledger With Mark'!J47&gt;=90),"A+",IF(AND('[1]Ledger With Mark'!J47&gt;=80),"A",IF(AND('[1]Ledger With Mark'!J47&gt;=70),"B+",IF(AND('[1]Ledger With Mark'!J47&gt;=60),"B",IF(AND('[1]Ledger With Mark'!J47&gt;=50),"C+",IF(AND('[1]Ledger With Mark'!J47&gt;=40),"C",IF(AND('[1]Ledger With Mark'!J47&gt;=30),"D+",IF(AND('[1]Ledger With Mark'!J47&gt;=20),"D",IF(AND('[1]Ledger With Mark'!J47&gt;=1),"E","N")))))))))</f>
        <v>C+</v>
      </c>
      <c r="K45" s="13">
        <f t="shared" si="0"/>
        <v>2.4</v>
      </c>
      <c r="L45" s="7" t="str">
        <f>IF(AND('[1]Ledger With Mark'!L47&gt;=67.5),"A+",IF(AND('[1]Ledger With Mark'!L47&gt;=60),"A",IF(AND('[1]Ledger With Mark'!L47&gt;=52.5),"B+",IF(AND('[1]Ledger With Mark'!L47&gt;=45),"B",IF(AND('[1]Ledger With Mark'!L47&gt;=37.5),"C+",IF(AND('[1]Ledger With Mark'!L47&gt;=30),"C",IF(AND('[1]Ledger With Mark'!L47&gt;=22.5),"D+",IF(AND('[1]Ledger With Mark'!L47&gt;=15),"D",IF(AND('[1]Ledger With Mark'!L47&gt;=1),"E","N")))))))))</f>
        <v>D+</v>
      </c>
      <c r="M45" s="7" t="str">
        <f>IF(AND('[1]Ledger With Mark'!M47&gt;=22.5),"A+",IF(AND('[1]Ledger With Mark'!M47&gt;=20),"A",IF(AND('[1]Ledger With Mark'!M47&gt;=17.5),"B+",IF(AND('[1]Ledger With Mark'!M47&gt;=15),"B",IF(AND('[1]Ledger With Mark'!M47&gt;=12.5),"C+",IF(AND('[1]Ledger With Mark'!M47&gt;=10),"C",IF(AND('[1]Ledger With Mark'!M47&gt;=7.5),"D+",IF(AND('[1]Ledger With Mark'!M47&gt;=5),"D",IF(AND('[1]Ledger With Mark'!M47&gt;=1),"E","N")))))))))</f>
        <v>A</v>
      </c>
      <c r="N45" s="7" t="str">
        <f>IF(AND('[1]Ledger With Mark'!N47&gt;=90),"A+",IF(AND('[1]Ledger With Mark'!N47&gt;=80),"A",IF(AND('[1]Ledger With Mark'!N47&gt;=70),"B+",IF(AND('[1]Ledger With Mark'!N47&gt;=60),"B",IF(AND('[1]Ledger With Mark'!N47&gt;=50),"C+",IF(AND('[1]Ledger With Mark'!N47&gt;=40),"C",IF(AND('[1]Ledger With Mark'!N47&gt;=30),"D+",IF(AND('[1]Ledger With Mark'!N47&gt;=20),"D",IF(AND('[1]Ledger With Mark'!N47&gt;=1),"E","N")))))))))</f>
        <v>C</v>
      </c>
      <c r="O45" s="13">
        <f t="shared" si="1"/>
        <v>2</v>
      </c>
      <c r="P45" s="7" t="str">
        <f>IF(AND('[1]Ledger With Mark'!P47&gt;=90),"A+",IF(AND('[1]Ledger With Mark'!P47&gt;=80),"A",IF(AND('[1]Ledger With Mark'!P47&gt;=70),"B+",IF(AND('[1]Ledger With Mark'!P47&gt;=60),"B",IF(AND('[1]Ledger With Mark'!P47&gt;=50),"C+",IF(AND('[1]Ledger With Mark'!P47&gt;=40),"C",IF(AND('[1]Ledger With Mark'!P47&gt;=30),"D+",IF(AND('[1]Ledger With Mark'!P47&gt;=20),"D",IF(AND('[1]Ledger With Mark'!P47&gt;=1),"E","N")))))))))</f>
        <v>C</v>
      </c>
      <c r="Q45" s="13">
        <f t="shared" si="2"/>
        <v>2</v>
      </c>
      <c r="R45" s="7" t="str">
        <f>IF(AND('[1]Ledger With Mark'!R47&gt;=67.5),"A+",IF(AND('[1]Ledger With Mark'!R47&gt;=60),"A",IF(AND('[1]Ledger With Mark'!R47&gt;=52.5),"B+",IF(AND('[1]Ledger With Mark'!R47&gt;=45),"B",IF(AND('[1]Ledger With Mark'!R47&gt;=37.5),"C+",IF(AND('[1]Ledger With Mark'!R47&gt;=30),"C",IF(AND('[1]Ledger With Mark'!R47&gt;=22.5),"D+",IF(AND('[1]Ledger With Mark'!R47&gt;=15),"D",IF(AND('[1]Ledger With Mark'!R47&gt;=1),"E","N")))))))))</f>
        <v>C</v>
      </c>
      <c r="S45" s="7" t="str">
        <f>IF(AND('[1]Ledger With Mark'!S47&gt;=22.5),"A+",IF(AND('[1]Ledger With Mark'!S47&gt;=20),"A",IF(AND('[1]Ledger With Mark'!S47&gt;=17.5),"B+",IF(AND('[1]Ledger With Mark'!S47&gt;=15),"B",IF(AND('[1]Ledger With Mark'!S47&gt;=12.5),"C+",IF(AND('[1]Ledger With Mark'!S47&gt;=10),"C",IF(AND('[1]Ledger With Mark'!S47&gt;=7.5),"D+",IF(AND('[1]Ledger With Mark'!S47&gt;=5),"D",IF(AND('[1]Ledger With Mark'!S47&gt;=1),"E","N")))))))))</f>
        <v>A</v>
      </c>
      <c r="T45" s="7" t="str">
        <f>IF(AND('[1]Ledger With Mark'!T47&gt;=90),"A+",IF(AND('[1]Ledger With Mark'!T47&gt;=80),"A",IF(AND('[1]Ledger With Mark'!T47&gt;=70),"B+",IF(AND('[1]Ledger With Mark'!T47&gt;=60),"B",IF(AND('[1]Ledger With Mark'!T47&gt;=50),"C+",IF(AND('[1]Ledger With Mark'!T47&gt;=40),"C",IF(AND('[1]Ledger With Mark'!T47&gt;=30),"D+",IF(AND('[1]Ledger With Mark'!T47&gt;=20),"D",IF(AND('[1]Ledger With Mark'!T47&gt;=1),"E","N")))))))))</f>
        <v>C+</v>
      </c>
      <c r="U45" s="13">
        <f t="shared" si="3"/>
        <v>2.4</v>
      </c>
      <c r="V45" s="7" t="str">
        <f>IF(AND('[1]Ledger With Mark'!V47&gt;=67.5),"A+",IF(AND('[1]Ledger With Mark'!V47&gt;=60),"A",IF(AND('[1]Ledger With Mark'!V47&gt;=52.5),"B+",IF(AND('[1]Ledger With Mark'!V47&gt;=45),"B",IF(AND('[1]Ledger With Mark'!V47&gt;=37.5),"C+",IF(AND('[1]Ledger With Mark'!V47&gt;=30),"C",IF(AND('[1]Ledger With Mark'!V47&gt;=22.5),"D+",IF(AND('[1]Ledger With Mark'!V47&gt;=15),"D",IF(AND('[1]Ledger With Mark'!V47&gt;=1),"E","N")))))))))</f>
        <v>C</v>
      </c>
      <c r="W45" s="7" t="str">
        <f>IF(AND('[1]Ledger With Mark'!W47&gt;=22.5),"A+",IF(AND('[1]Ledger With Mark'!W47&gt;=20),"A",IF(AND('[1]Ledger With Mark'!W47&gt;=17.5),"B+",IF(AND('[1]Ledger With Mark'!W47&gt;=15),"B",IF(AND('[1]Ledger With Mark'!W47&gt;=12.5),"C+",IF(AND('[1]Ledger With Mark'!W47&gt;=10),"C",IF(AND('[1]Ledger With Mark'!W47&gt;=7.5),"D+",IF(AND('[1]Ledger With Mark'!W47&gt;=5),"D",IF(AND('[1]Ledger With Mark'!W47&gt;=1),"E","N")))))))))</f>
        <v>A</v>
      </c>
      <c r="X45" s="7" t="str">
        <f>IF(AND('[1]Ledger With Mark'!X47&gt;=90),"A+",IF(AND('[1]Ledger With Mark'!X47&gt;=80),"A",IF(AND('[1]Ledger With Mark'!X47&gt;=70),"B+",IF(AND('[1]Ledger With Mark'!X47&gt;=60),"B",IF(AND('[1]Ledger With Mark'!X47&gt;=50),"C+",IF(AND('[1]Ledger With Mark'!X47&gt;=40),"C",IF(AND('[1]Ledger With Mark'!X47&gt;=30),"D+",IF(AND('[1]Ledger With Mark'!X47&gt;=20),"D",IF(AND('[1]Ledger With Mark'!X47&gt;=1),"E","N")))))))))</f>
        <v>C+</v>
      </c>
      <c r="Y45" s="13">
        <f t="shared" si="4"/>
        <v>2.4</v>
      </c>
      <c r="Z45" s="7" t="str">
        <f>IF(AND('[1]Ledger With Mark'!Z47&gt;=27),"A+",IF(AND('[1]Ledger With Mark'!Z47&gt;=24),"A",IF(AND('[1]Ledger With Mark'!Z47&gt;=21),"B+",IF(AND('[1]Ledger With Mark'!Z47&gt;=18),"B",IF(AND('[1]Ledger With Mark'!Z47&gt;=15),"C+",IF(AND('[1]Ledger With Mark'!Z47&gt;=12),"C",IF(AND('[1]Ledger With Mark'!Z47&gt;=9),"D+",IF(AND('[1]Ledger With Mark'!Z47&gt;=6),"D",IF(AND('[1]Ledger With Mark'!Z47&gt;=1),"E","N")))))))))</f>
        <v>C+</v>
      </c>
      <c r="AA45" s="7" t="str">
        <f>IF(AND('[1]Ledger With Mark'!AA47&gt;=18),"A+",IF(AND('[1]Ledger With Mark'!AA47&gt;=16),"A",IF(AND('[1]Ledger With Mark'!AA47&gt;=14),"B+",IF(AND('[1]Ledger With Mark'!AA47&gt;=12),"B",IF(AND('[1]Ledger With Mark'!AA47&gt;=10),"C+",IF(AND('[1]Ledger With Mark'!AA47&gt;=8),"C",IF(AND('[1]Ledger With Mark'!AA47&gt;=6),"D+",IF(AND('[1]Ledger With Mark'!AA47&gt;=4),"D",IF(AND('[1]Ledger With Mark'!AA47&gt;=1),"E","N")))))))))</f>
        <v>B</v>
      </c>
      <c r="AB45" s="7" t="str">
        <f>IF(AND('[1]Ledger With Mark'!AB47&gt;=45),"A+",IF(AND('[1]Ledger With Mark'!AB47&gt;=40),"A",IF(AND('[1]Ledger With Mark'!AB47&gt;=35),"B+",IF(AND('[1]Ledger With Mark'!AB47&gt;=30),"B",IF(AND('[1]Ledger With Mark'!AB47&gt;=25),"C+",IF(AND('[1]Ledger With Mark'!AB47&gt;=20),"C",IF(AND('[1]Ledger With Mark'!AB47&gt;=15),"D+",IF(AND('[1]Ledger With Mark'!AB47&gt;=10),"D",IF(AND('[1]Ledger With Mark'!AB47&gt;=1),"E","N")))))))))</f>
        <v>C+</v>
      </c>
      <c r="AC45" s="13">
        <f t="shared" si="5"/>
        <v>1.2</v>
      </c>
      <c r="AD45" s="7" t="str">
        <f>IF(AND('[1]Ledger With Mark'!AD47&gt;=22.5),"A+",IF(AND('[1]Ledger With Mark'!AD47&gt;=20),"A",IF(AND('[1]Ledger With Mark'!AD47&gt;=17.5),"B+",IF(AND('[1]Ledger With Mark'!AD47&gt;=15),"B",IF(AND('[1]Ledger With Mark'!AD47&gt;=12.5),"C+",IF(AND('[1]Ledger With Mark'!AD47&gt;=10),"C",IF(AND('[1]Ledger With Mark'!AD47&gt;=7.5),"D+",IF(AND('[1]Ledger With Mark'!AD47&gt;=5),"D",IF(AND('[1]Ledger With Mark'!AD47&gt;=1),"E","N")))))))))</f>
        <v>C</v>
      </c>
      <c r="AE45" s="7" t="str">
        <f>IF(AND('[1]Ledger With Mark'!AE47&gt;=22.5),"A+",IF(AND('[1]Ledger With Mark'!AE47&gt;=20),"A",IF(AND('[1]Ledger With Mark'!AE47&gt;=17.5),"B+",IF(AND('[1]Ledger With Mark'!AE47&gt;=15),"B",IF(AND('[1]Ledger With Mark'!AE47&gt;=12.5),"C+",IF(AND('[1]Ledger With Mark'!AE47&gt;=10),"C",IF(AND('[1]Ledger With Mark'!AE47&gt;=7.5),"D+",IF(AND('[1]Ledger With Mark'!AE47&gt;=5),"D",IF(AND('[1]Ledger With Mark'!AE47&gt;=1),"E","N")))))))))</f>
        <v>A</v>
      </c>
      <c r="AF45" s="7" t="str">
        <f>IF(AND('[1]Ledger With Mark'!AF47&gt;=45),"A+",IF(AND('[1]Ledger With Mark'!AF47&gt;=40),"A",IF(AND('[1]Ledger With Mark'!AF47&gt;=35),"B+",IF(AND('[1]Ledger With Mark'!AF47&gt;=30),"B",IF(AND('[1]Ledger With Mark'!AF47&gt;=25),"C+",IF(AND('[1]Ledger With Mark'!AF47&gt;=20),"C",IF(AND('[1]Ledger With Mark'!AF47&gt;=15),"D+",IF(AND('[1]Ledger With Mark'!AF47&gt;=10),"D",IF(AND('[1]Ledger With Mark'!AF47&gt;=1),"E","N")))))))))</f>
        <v>B</v>
      </c>
      <c r="AG45" s="13">
        <f t="shared" si="6"/>
        <v>1.4</v>
      </c>
      <c r="AH45" s="7" t="str">
        <f>IF(AND('[1]Ledger With Mark'!AH47&gt;=45),"A+",IF(AND('[1]Ledger With Mark'!AH47&gt;=40),"A",IF(AND('[1]Ledger With Mark'!AH47&gt;=35),"B+",IF(AND('[1]Ledger With Mark'!AH47&gt;=30),"B",IF(AND('[1]Ledger With Mark'!AH47&gt;=25),"C+",IF(AND('[1]Ledger With Mark'!AH47&gt;=20),"C",IF(AND('[1]Ledger With Mark'!AH47&gt;=15),"D+",IF(AND('[1]Ledger With Mark'!AH47&gt;=10),"D",IF(AND('[1]Ledger With Mark'!AH47&gt;=1),"E","N")))))))))</f>
        <v>D+</v>
      </c>
      <c r="AI45" s="7" t="str">
        <f>IF(AND('[1]Ledger With Mark'!AI47&gt;=45),"A+",IF(AND('[1]Ledger With Mark'!AI47&gt;=40),"A",IF(AND('[1]Ledger With Mark'!AI47&gt;=35),"B+",IF(AND('[1]Ledger With Mark'!AI47&gt;=30),"B",IF(AND('[1]Ledger With Mark'!AI47&gt;=25),"C+",IF(AND('[1]Ledger With Mark'!AI47&gt;=20),"C",IF(AND('[1]Ledger With Mark'!AI47&gt;=15),"D+",IF(AND('[1]Ledger With Mark'!AI47&gt;=10),"D",IF(AND('[1]Ledger With Mark'!AI47&gt;=1),"E","N")))))))))</f>
        <v>A+</v>
      </c>
      <c r="AJ45" s="7" t="str">
        <f>IF(AND('[1]Ledger With Mark'!AJ47&gt;=90),"A+",IF(AND('[1]Ledger With Mark'!AJ47&gt;=80),"A",IF(AND('[1]Ledger With Mark'!AJ47&gt;=70),"B+",IF(AND('[1]Ledger With Mark'!AJ47&gt;=60),"B",IF(AND('[1]Ledger With Mark'!AJ47&gt;=50),"C+",IF(AND('[1]Ledger With Mark'!AJ47&gt;=40),"C",IF(AND('[1]Ledger With Mark'!AJ47&gt;=30),"D+",IF(AND('[1]Ledger With Mark'!AJ47&gt;=20),"D",IF(AND('[1]Ledger With Mark'!AJ47&gt;=1),"E","N")))))))))</f>
        <v>B</v>
      </c>
      <c r="AK45" s="13">
        <f t="shared" si="7"/>
        <v>2.8</v>
      </c>
      <c r="AL45" s="7" t="str">
        <f>IF(AND('[1]Ledger With Mark'!AL47&gt;=45),"A+",IF(AND('[1]Ledger With Mark'!AL47&gt;=40),"A",IF(AND('[1]Ledger With Mark'!AL47&gt;=35),"B+",IF(AND('[1]Ledger With Mark'!AL47&gt;=30),"B",IF(AND('[1]Ledger With Mark'!AL47&gt;=25),"C+",IF(AND('[1]Ledger With Mark'!AL47&gt;=20),"C",IF(AND('[1]Ledger With Mark'!AL47&gt;=15),"D+",IF(AND('[1]Ledger With Mark'!AL47&gt;=10),"D",IF(AND('[1]Ledger With Mark'!AL47&gt;=1),"E","N")))))))))</f>
        <v>C</v>
      </c>
      <c r="AM45" s="7" t="str">
        <f>IF(AND('[1]Ledger With Mark'!AM47&gt;=45),"A+",IF(AND('[1]Ledger With Mark'!AM47&gt;=40),"A",IF(AND('[1]Ledger With Mark'!AM47&gt;=35),"B+",IF(AND('[1]Ledger With Mark'!AM47&gt;=30),"B",IF(AND('[1]Ledger With Mark'!AM47&gt;=25),"C+",IF(AND('[1]Ledger With Mark'!AM47&gt;=20),"C",IF(AND('[1]Ledger With Mark'!AM47&gt;=15),"D+",IF(AND('[1]Ledger With Mark'!AM47&gt;=10),"D",IF(AND('[1]Ledger With Mark'!AM47&gt;=1),"E","N")))))))))</f>
        <v>A</v>
      </c>
      <c r="AN45" s="7" t="str">
        <f>IF(AND('[1]Ledger With Mark'!AN47&gt;=90),"A+",IF(AND('[1]Ledger With Mark'!AN47&gt;=80),"A",IF(AND('[1]Ledger With Mark'!AN47&gt;=70),"B+",IF(AND('[1]Ledger With Mark'!AN47&gt;=60),"B",IF(AND('[1]Ledger With Mark'!AN47&gt;=50),"C+",IF(AND('[1]Ledger With Mark'!AN47&gt;=40),"C",IF(AND('[1]Ledger With Mark'!AN47&gt;=30),"D+",IF(AND('[1]Ledger With Mark'!AN47&gt;=20),"D",IF(AND('[1]Ledger With Mark'!AN47&gt;=1),"E","N")))))))))</f>
        <v>B</v>
      </c>
      <c r="AO45" s="13">
        <f t="shared" si="8"/>
        <v>2.8</v>
      </c>
      <c r="AP45" s="14">
        <f t="shared" si="9"/>
        <v>2.4250000000000003</v>
      </c>
      <c r="AQ45" s="7"/>
      <c r="AR45" s="15" t="s">
        <v>36</v>
      </c>
      <c r="BB45" s="17">
        <v>44</v>
      </c>
    </row>
    <row r="46" spans="1:54" ht="15">
      <c r="A46" s="7">
        <f>'[1]Ledger With Mark'!A48</f>
        <v>45</v>
      </c>
      <c r="B46" s="8">
        <f>'[1]Ledger With Mark'!B48</f>
        <v>752045</v>
      </c>
      <c r="C46" s="9" t="s">
        <v>89</v>
      </c>
      <c r="D46" s="10">
        <v>58755</v>
      </c>
      <c r="E46" s="11" t="s">
        <v>90</v>
      </c>
      <c r="F46" s="11" t="s">
        <v>91</v>
      </c>
      <c r="G46" s="19" t="s">
        <v>35</v>
      </c>
      <c r="H46" s="7" t="str">
        <f>IF(AND('[1]Ledger With Mark'!H48&gt;=67.5),"A+",IF(AND('[1]Ledger With Mark'!H48&gt;=60),"A",IF(AND('[1]Ledger With Mark'!H48&gt;=52.5),"B+",IF(AND('[1]Ledger With Mark'!H48&gt;=45),"B",IF(AND('[1]Ledger With Mark'!H48&gt;=37.5),"C+",IF(AND('[1]Ledger With Mark'!H48&gt;=30),"C",IF(AND('[1]Ledger With Mark'!H48&gt;=22.5),"D+",IF(AND('[1]Ledger With Mark'!H48&gt;=15),"D",IF(AND('[1]Ledger With Mark'!H48&gt;=1),"E","N")))))))))</f>
        <v>C</v>
      </c>
      <c r="I46" s="7" t="str">
        <f>IF(AND('[1]Ledger With Mark'!I48&gt;=22.5),"A+",IF(AND('[1]Ledger With Mark'!I48&gt;=20),"A",IF(AND('[1]Ledger With Mark'!I48&gt;=17.5),"B+",IF(AND('[1]Ledger With Mark'!I48&gt;=15),"B",IF(AND('[1]Ledger With Mark'!I48&gt;=12.5),"C+",IF(AND('[1]Ledger With Mark'!I48&gt;=10),"C",IF(AND('[1]Ledger With Mark'!I48&gt;=7.5),"D+",IF(AND('[1]Ledger With Mark'!I48&gt;=5),"D",IF(AND('[1]Ledger With Mark'!I48&gt;=1),"E","N")))))))))</f>
        <v>A</v>
      </c>
      <c r="J46" s="7" t="str">
        <f>IF(AND('[1]Ledger With Mark'!J48&gt;=90),"A+",IF(AND('[1]Ledger With Mark'!J48&gt;=80),"A",IF(AND('[1]Ledger With Mark'!J48&gt;=70),"B+",IF(AND('[1]Ledger With Mark'!J48&gt;=60),"B",IF(AND('[1]Ledger With Mark'!J48&gt;=50),"C+",IF(AND('[1]Ledger With Mark'!J48&gt;=40),"C",IF(AND('[1]Ledger With Mark'!J48&gt;=30),"D+",IF(AND('[1]Ledger With Mark'!J48&gt;=20),"D",IF(AND('[1]Ledger With Mark'!J48&gt;=1),"E","N")))))))))</f>
        <v>C+</v>
      </c>
      <c r="K46" s="13">
        <f t="shared" si="0"/>
        <v>2.4</v>
      </c>
      <c r="L46" s="7" t="str">
        <f>IF(AND('[1]Ledger With Mark'!L48&gt;=67.5),"A+",IF(AND('[1]Ledger With Mark'!L48&gt;=60),"A",IF(AND('[1]Ledger With Mark'!L48&gt;=52.5),"B+",IF(AND('[1]Ledger With Mark'!L48&gt;=45),"B",IF(AND('[1]Ledger With Mark'!L48&gt;=37.5),"C+",IF(AND('[1]Ledger With Mark'!L48&gt;=30),"C",IF(AND('[1]Ledger With Mark'!L48&gt;=22.5),"D+",IF(AND('[1]Ledger With Mark'!L48&gt;=15),"D",IF(AND('[1]Ledger With Mark'!L48&gt;=1),"E","N")))))))))</f>
        <v>C</v>
      </c>
      <c r="M46" s="7" t="str">
        <f>IF(AND('[1]Ledger With Mark'!M48&gt;=22.5),"A+",IF(AND('[1]Ledger With Mark'!M48&gt;=20),"A",IF(AND('[1]Ledger With Mark'!M48&gt;=17.5),"B+",IF(AND('[1]Ledger With Mark'!M48&gt;=15),"B",IF(AND('[1]Ledger With Mark'!M48&gt;=12.5),"C+",IF(AND('[1]Ledger With Mark'!M48&gt;=10),"C",IF(AND('[1]Ledger With Mark'!M48&gt;=7.5),"D+",IF(AND('[1]Ledger With Mark'!M48&gt;=5),"D",IF(AND('[1]Ledger With Mark'!M48&gt;=1),"E","N")))))))))</f>
        <v>A</v>
      </c>
      <c r="N46" s="7" t="str">
        <f>IF(AND('[1]Ledger With Mark'!N48&gt;=90),"A+",IF(AND('[1]Ledger With Mark'!N48&gt;=80),"A",IF(AND('[1]Ledger With Mark'!N48&gt;=70),"B+",IF(AND('[1]Ledger With Mark'!N48&gt;=60),"B",IF(AND('[1]Ledger With Mark'!N48&gt;=50),"C+",IF(AND('[1]Ledger With Mark'!N48&gt;=40),"C",IF(AND('[1]Ledger With Mark'!N48&gt;=30),"D+",IF(AND('[1]Ledger With Mark'!N48&gt;=20),"D",IF(AND('[1]Ledger With Mark'!N48&gt;=1),"E","N")))))))))</f>
        <v>C+</v>
      </c>
      <c r="O46" s="13">
        <f t="shared" si="1"/>
        <v>2.4</v>
      </c>
      <c r="P46" s="7" t="str">
        <f>IF(AND('[1]Ledger With Mark'!P48&gt;=90),"A+",IF(AND('[1]Ledger With Mark'!P48&gt;=80),"A",IF(AND('[1]Ledger With Mark'!P48&gt;=70),"B+",IF(AND('[1]Ledger With Mark'!P48&gt;=60),"B",IF(AND('[1]Ledger With Mark'!P48&gt;=50),"C+",IF(AND('[1]Ledger With Mark'!P48&gt;=40),"C",IF(AND('[1]Ledger With Mark'!P48&gt;=30),"D+",IF(AND('[1]Ledger With Mark'!P48&gt;=20),"D",IF(AND('[1]Ledger With Mark'!P48&gt;=1),"E","N")))))))))</f>
        <v>C</v>
      </c>
      <c r="Q46" s="13">
        <f t="shared" si="2"/>
        <v>2</v>
      </c>
      <c r="R46" s="7" t="str">
        <f>IF(AND('[1]Ledger With Mark'!R48&gt;=67.5),"A+",IF(AND('[1]Ledger With Mark'!R48&gt;=60),"A",IF(AND('[1]Ledger With Mark'!R48&gt;=52.5),"B+",IF(AND('[1]Ledger With Mark'!R48&gt;=45),"B",IF(AND('[1]Ledger With Mark'!R48&gt;=37.5),"C+",IF(AND('[1]Ledger With Mark'!R48&gt;=30),"C",IF(AND('[1]Ledger With Mark'!R48&gt;=22.5),"D+",IF(AND('[1]Ledger With Mark'!R48&gt;=15),"D",IF(AND('[1]Ledger With Mark'!R48&gt;=1),"E","N")))))))))</f>
        <v>C</v>
      </c>
      <c r="S46" s="7" t="str">
        <f>IF(AND('[1]Ledger With Mark'!S48&gt;=22.5),"A+",IF(AND('[1]Ledger With Mark'!S48&gt;=20),"A",IF(AND('[1]Ledger With Mark'!S48&gt;=17.5),"B+",IF(AND('[1]Ledger With Mark'!S48&gt;=15),"B",IF(AND('[1]Ledger With Mark'!S48&gt;=12.5),"C+",IF(AND('[1]Ledger With Mark'!S48&gt;=10),"C",IF(AND('[1]Ledger With Mark'!S48&gt;=7.5),"D+",IF(AND('[1]Ledger With Mark'!S48&gt;=5),"D",IF(AND('[1]Ledger With Mark'!S48&gt;=1),"E","N")))))))))</f>
        <v>A</v>
      </c>
      <c r="T46" s="7" t="str">
        <f>IF(AND('[1]Ledger With Mark'!T48&gt;=90),"A+",IF(AND('[1]Ledger With Mark'!T48&gt;=80),"A",IF(AND('[1]Ledger With Mark'!T48&gt;=70),"B+",IF(AND('[1]Ledger With Mark'!T48&gt;=60),"B",IF(AND('[1]Ledger With Mark'!T48&gt;=50),"C+",IF(AND('[1]Ledger With Mark'!T48&gt;=40),"C",IF(AND('[1]Ledger With Mark'!T48&gt;=30),"D+",IF(AND('[1]Ledger With Mark'!T48&gt;=20),"D",IF(AND('[1]Ledger With Mark'!T48&gt;=1),"E","N")))))))))</f>
        <v>C+</v>
      </c>
      <c r="U46" s="13">
        <f t="shared" si="3"/>
        <v>2.4</v>
      </c>
      <c r="V46" s="7" t="str">
        <f>IF(AND('[1]Ledger With Mark'!V48&gt;=67.5),"A+",IF(AND('[1]Ledger With Mark'!V48&gt;=60),"A",IF(AND('[1]Ledger With Mark'!V48&gt;=52.5),"B+",IF(AND('[1]Ledger With Mark'!V48&gt;=45),"B",IF(AND('[1]Ledger With Mark'!V48&gt;=37.5),"C+",IF(AND('[1]Ledger With Mark'!V48&gt;=30),"C",IF(AND('[1]Ledger With Mark'!V48&gt;=22.5),"D+",IF(AND('[1]Ledger With Mark'!V48&gt;=15),"D",IF(AND('[1]Ledger With Mark'!V48&gt;=1),"E","N")))))))))</f>
        <v>D+</v>
      </c>
      <c r="W46" s="7" t="str">
        <f>IF(AND('[1]Ledger With Mark'!W48&gt;=22.5),"A+",IF(AND('[1]Ledger With Mark'!W48&gt;=20),"A",IF(AND('[1]Ledger With Mark'!W48&gt;=17.5),"B+",IF(AND('[1]Ledger With Mark'!W48&gt;=15),"B",IF(AND('[1]Ledger With Mark'!W48&gt;=12.5),"C+",IF(AND('[1]Ledger With Mark'!W48&gt;=10),"C",IF(AND('[1]Ledger With Mark'!W48&gt;=7.5),"D+",IF(AND('[1]Ledger With Mark'!W48&gt;=5),"D",IF(AND('[1]Ledger With Mark'!W48&gt;=1),"E","N")))))))))</f>
        <v>A</v>
      </c>
      <c r="X46" s="7" t="str">
        <f>IF(AND('[1]Ledger With Mark'!X48&gt;=90),"A+",IF(AND('[1]Ledger With Mark'!X48&gt;=80),"A",IF(AND('[1]Ledger With Mark'!X48&gt;=70),"B+",IF(AND('[1]Ledger With Mark'!X48&gt;=60),"B",IF(AND('[1]Ledger With Mark'!X48&gt;=50),"C+",IF(AND('[1]Ledger With Mark'!X48&gt;=40),"C",IF(AND('[1]Ledger With Mark'!X48&gt;=30),"D+",IF(AND('[1]Ledger With Mark'!X48&gt;=20),"D",IF(AND('[1]Ledger With Mark'!X48&gt;=1),"E","N")))))))))</f>
        <v>C+</v>
      </c>
      <c r="Y46" s="13">
        <f t="shared" si="4"/>
        <v>2.4</v>
      </c>
      <c r="Z46" s="7" t="str">
        <f>IF(AND('[1]Ledger With Mark'!Z48&gt;=27),"A+",IF(AND('[1]Ledger With Mark'!Z48&gt;=24),"A",IF(AND('[1]Ledger With Mark'!Z48&gt;=21),"B+",IF(AND('[1]Ledger With Mark'!Z48&gt;=18),"B",IF(AND('[1]Ledger With Mark'!Z48&gt;=15),"C+",IF(AND('[1]Ledger With Mark'!Z48&gt;=12),"C",IF(AND('[1]Ledger With Mark'!Z48&gt;=9),"D+",IF(AND('[1]Ledger With Mark'!Z48&gt;=6),"D",IF(AND('[1]Ledger With Mark'!Z48&gt;=1),"E","N")))))))))</f>
        <v>C</v>
      </c>
      <c r="AA46" s="7" t="str">
        <f>IF(AND('[1]Ledger With Mark'!AA48&gt;=18),"A+",IF(AND('[1]Ledger With Mark'!AA48&gt;=16),"A",IF(AND('[1]Ledger With Mark'!AA48&gt;=14),"B+",IF(AND('[1]Ledger With Mark'!AA48&gt;=12),"B",IF(AND('[1]Ledger With Mark'!AA48&gt;=10),"C+",IF(AND('[1]Ledger With Mark'!AA48&gt;=8),"C",IF(AND('[1]Ledger With Mark'!AA48&gt;=6),"D+",IF(AND('[1]Ledger With Mark'!AA48&gt;=4),"D",IF(AND('[1]Ledger With Mark'!AA48&gt;=1),"E","N")))))))))</f>
        <v>B+</v>
      </c>
      <c r="AB46" s="7" t="str">
        <f>IF(AND('[1]Ledger With Mark'!AB48&gt;=45),"A+",IF(AND('[1]Ledger With Mark'!AB48&gt;=40),"A",IF(AND('[1]Ledger With Mark'!AB48&gt;=35),"B+",IF(AND('[1]Ledger With Mark'!AB48&gt;=30),"B",IF(AND('[1]Ledger With Mark'!AB48&gt;=25),"C+",IF(AND('[1]Ledger With Mark'!AB48&gt;=20),"C",IF(AND('[1]Ledger With Mark'!AB48&gt;=15),"D+",IF(AND('[1]Ledger With Mark'!AB48&gt;=10),"D",IF(AND('[1]Ledger With Mark'!AB48&gt;=1),"E","N")))))))))</f>
        <v>C+</v>
      </c>
      <c r="AC46" s="13">
        <f t="shared" si="5"/>
        <v>1.2</v>
      </c>
      <c r="AD46" s="7" t="str">
        <f>IF(AND('[1]Ledger With Mark'!AD48&gt;=22.5),"A+",IF(AND('[1]Ledger With Mark'!AD48&gt;=20),"A",IF(AND('[1]Ledger With Mark'!AD48&gt;=17.5),"B+",IF(AND('[1]Ledger With Mark'!AD48&gt;=15),"B",IF(AND('[1]Ledger With Mark'!AD48&gt;=12.5),"C+",IF(AND('[1]Ledger With Mark'!AD48&gt;=10),"C",IF(AND('[1]Ledger With Mark'!AD48&gt;=7.5),"D+",IF(AND('[1]Ledger With Mark'!AD48&gt;=5),"D",IF(AND('[1]Ledger With Mark'!AD48&gt;=1),"E","N")))))))))</f>
        <v>C</v>
      </c>
      <c r="AE46" s="7" t="str">
        <f>IF(AND('[1]Ledger With Mark'!AE48&gt;=22.5),"A+",IF(AND('[1]Ledger With Mark'!AE48&gt;=20),"A",IF(AND('[1]Ledger With Mark'!AE48&gt;=17.5),"B+",IF(AND('[1]Ledger With Mark'!AE48&gt;=15),"B",IF(AND('[1]Ledger With Mark'!AE48&gt;=12.5),"C+",IF(AND('[1]Ledger With Mark'!AE48&gt;=10),"C",IF(AND('[1]Ledger With Mark'!AE48&gt;=7.5),"D+",IF(AND('[1]Ledger With Mark'!AE48&gt;=5),"D",IF(AND('[1]Ledger With Mark'!AE48&gt;=1),"E","N")))))))))</f>
        <v>A</v>
      </c>
      <c r="AF46" s="7" t="str">
        <f>IF(AND('[1]Ledger With Mark'!AF48&gt;=45),"A+",IF(AND('[1]Ledger With Mark'!AF48&gt;=40),"A",IF(AND('[1]Ledger With Mark'!AF48&gt;=35),"B+",IF(AND('[1]Ledger With Mark'!AF48&gt;=30),"B",IF(AND('[1]Ledger With Mark'!AF48&gt;=25),"C+",IF(AND('[1]Ledger With Mark'!AF48&gt;=20),"C",IF(AND('[1]Ledger With Mark'!AF48&gt;=15),"D+",IF(AND('[1]Ledger With Mark'!AF48&gt;=10),"D",IF(AND('[1]Ledger With Mark'!AF48&gt;=1),"E","N")))))))))</f>
        <v>B</v>
      </c>
      <c r="AG46" s="13">
        <f t="shared" si="6"/>
        <v>1.4</v>
      </c>
      <c r="AH46" s="7" t="str">
        <f>IF(AND('[1]Ledger With Mark'!AH48&gt;=45),"A+",IF(AND('[1]Ledger With Mark'!AH48&gt;=40),"A",IF(AND('[1]Ledger With Mark'!AH48&gt;=35),"B+",IF(AND('[1]Ledger With Mark'!AH48&gt;=30),"B",IF(AND('[1]Ledger With Mark'!AH48&gt;=25),"C+",IF(AND('[1]Ledger With Mark'!AH48&gt;=20),"C",IF(AND('[1]Ledger With Mark'!AH48&gt;=15),"D+",IF(AND('[1]Ledger With Mark'!AH48&gt;=10),"D",IF(AND('[1]Ledger With Mark'!AH48&gt;=1),"E","N")))))))))</f>
        <v>D</v>
      </c>
      <c r="AI46" s="7" t="str">
        <f>IF(AND('[1]Ledger With Mark'!AI48&gt;=45),"A+",IF(AND('[1]Ledger With Mark'!AI48&gt;=40),"A",IF(AND('[1]Ledger With Mark'!AI48&gt;=35),"B+",IF(AND('[1]Ledger With Mark'!AI48&gt;=30),"B",IF(AND('[1]Ledger With Mark'!AI48&gt;=25),"C+",IF(AND('[1]Ledger With Mark'!AI48&gt;=20),"C",IF(AND('[1]Ledger With Mark'!AI48&gt;=15),"D+",IF(AND('[1]Ledger With Mark'!AI48&gt;=10),"D",IF(AND('[1]Ledger With Mark'!AI48&gt;=1),"E","N")))))))))</f>
        <v>A</v>
      </c>
      <c r="AJ46" s="7" t="str">
        <f>IF(AND('[1]Ledger With Mark'!AJ48&gt;=90),"A+",IF(AND('[1]Ledger With Mark'!AJ48&gt;=80),"A",IF(AND('[1]Ledger With Mark'!AJ48&gt;=70),"B+",IF(AND('[1]Ledger With Mark'!AJ48&gt;=60),"B",IF(AND('[1]Ledger With Mark'!AJ48&gt;=50),"C+",IF(AND('[1]Ledger With Mark'!AJ48&gt;=40),"C",IF(AND('[1]Ledger With Mark'!AJ48&gt;=30),"D+",IF(AND('[1]Ledger With Mark'!AJ48&gt;=20),"D",IF(AND('[1]Ledger With Mark'!AJ48&gt;=1),"E","N")))))))))</f>
        <v>C+</v>
      </c>
      <c r="AK46" s="13">
        <f t="shared" si="7"/>
        <v>2.4</v>
      </c>
      <c r="AL46" s="7" t="str">
        <f>IF(AND('[1]Ledger With Mark'!AL48&gt;=45),"A+",IF(AND('[1]Ledger With Mark'!AL48&gt;=40),"A",IF(AND('[1]Ledger With Mark'!AL48&gt;=35),"B+",IF(AND('[1]Ledger With Mark'!AL48&gt;=30),"B",IF(AND('[1]Ledger With Mark'!AL48&gt;=25),"C+",IF(AND('[1]Ledger With Mark'!AL48&gt;=20),"C",IF(AND('[1]Ledger With Mark'!AL48&gt;=15),"D+",IF(AND('[1]Ledger With Mark'!AL48&gt;=10),"D",IF(AND('[1]Ledger With Mark'!AL48&gt;=1),"E","N")))))))))</f>
        <v>C</v>
      </c>
      <c r="AM46" s="7" t="str">
        <f>IF(AND('[1]Ledger With Mark'!AM48&gt;=45),"A+",IF(AND('[1]Ledger With Mark'!AM48&gt;=40),"A",IF(AND('[1]Ledger With Mark'!AM48&gt;=35),"B+",IF(AND('[1]Ledger With Mark'!AM48&gt;=30),"B",IF(AND('[1]Ledger With Mark'!AM48&gt;=25),"C+",IF(AND('[1]Ledger With Mark'!AM48&gt;=20),"C",IF(AND('[1]Ledger With Mark'!AM48&gt;=15),"D+",IF(AND('[1]Ledger With Mark'!AM48&gt;=10),"D",IF(AND('[1]Ledger With Mark'!AM48&gt;=1),"E","N")))))))))</f>
        <v>A</v>
      </c>
      <c r="AN46" s="7" t="str">
        <f>IF(AND('[1]Ledger With Mark'!AN48&gt;=90),"A+",IF(AND('[1]Ledger With Mark'!AN48&gt;=80),"A",IF(AND('[1]Ledger With Mark'!AN48&gt;=70),"B+",IF(AND('[1]Ledger With Mark'!AN48&gt;=60),"B",IF(AND('[1]Ledger With Mark'!AN48&gt;=50),"C+",IF(AND('[1]Ledger With Mark'!AN48&gt;=40),"C",IF(AND('[1]Ledger With Mark'!AN48&gt;=30),"D+",IF(AND('[1]Ledger With Mark'!AN48&gt;=20),"D",IF(AND('[1]Ledger With Mark'!AN48&gt;=1),"E","N")))))))))</f>
        <v>B</v>
      </c>
      <c r="AO46" s="13">
        <f t="shared" si="8"/>
        <v>2.8</v>
      </c>
      <c r="AP46" s="14">
        <f t="shared" si="9"/>
        <v>2.4249999999999998</v>
      </c>
      <c r="AQ46" s="7"/>
      <c r="AR46" s="15" t="s">
        <v>36</v>
      </c>
      <c r="BB46" s="17">
        <v>45</v>
      </c>
    </row>
    <row r="47" spans="1:54" ht="15">
      <c r="A47" s="7">
        <f>'[1]Ledger With Mark'!A49</f>
        <v>46</v>
      </c>
      <c r="B47" s="8">
        <f>'[1]Ledger With Mark'!B49</f>
        <v>752046</v>
      </c>
      <c r="C47" s="9" t="s">
        <v>92</v>
      </c>
      <c r="D47" s="10">
        <v>58588</v>
      </c>
      <c r="E47" s="11" t="s">
        <v>93</v>
      </c>
      <c r="F47" s="11" t="s">
        <v>94</v>
      </c>
      <c r="G47" s="19" t="s">
        <v>35</v>
      </c>
      <c r="H47" s="7" t="str">
        <f>IF(AND('[1]Ledger With Mark'!H49&gt;=67.5),"A+",IF(AND('[1]Ledger With Mark'!H49&gt;=60),"A",IF(AND('[1]Ledger With Mark'!H49&gt;=52.5),"B+",IF(AND('[1]Ledger With Mark'!H49&gt;=45),"B",IF(AND('[1]Ledger With Mark'!H49&gt;=37.5),"C+",IF(AND('[1]Ledger With Mark'!H49&gt;=30),"C",IF(AND('[1]Ledger With Mark'!H49&gt;=22.5),"D+",IF(AND('[1]Ledger With Mark'!H49&gt;=15),"D",IF(AND('[1]Ledger With Mark'!H49&gt;=1),"E","N")))))))))</f>
        <v>B</v>
      </c>
      <c r="I47" s="7" t="str">
        <f>IF(AND('[1]Ledger With Mark'!I49&gt;=22.5),"A+",IF(AND('[1]Ledger With Mark'!I49&gt;=20),"A",IF(AND('[1]Ledger With Mark'!I49&gt;=17.5),"B+",IF(AND('[1]Ledger With Mark'!I49&gt;=15),"B",IF(AND('[1]Ledger With Mark'!I49&gt;=12.5),"C+",IF(AND('[1]Ledger With Mark'!I49&gt;=10),"C",IF(AND('[1]Ledger With Mark'!I49&gt;=7.5),"D+",IF(AND('[1]Ledger With Mark'!I49&gt;=5),"D",IF(AND('[1]Ledger With Mark'!I49&gt;=1),"E","N")))))))))</f>
        <v>A</v>
      </c>
      <c r="J47" s="7" t="str">
        <f>IF(AND('[1]Ledger With Mark'!J49&gt;=90),"A+",IF(AND('[1]Ledger With Mark'!J49&gt;=80),"A",IF(AND('[1]Ledger With Mark'!J49&gt;=70),"B+",IF(AND('[1]Ledger With Mark'!J49&gt;=60),"B",IF(AND('[1]Ledger With Mark'!J49&gt;=50),"C+",IF(AND('[1]Ledger With Mark'!J49&gt;=40),"C",IF(AND('[1]Ledger With Mark'!J49&gt;=30),"D+",IF(AND('[1]Ledger With Mark'!J49&gt;=20),"D",IF(AND('[1]Ledger With Mark'!J49&gt;=1),"E","N")))))))))</f>
        <v>B</v>
      </c>
      <c r="K47" s="13">
        <f t="shared" si="0"/>
        <v>2.8</v>
      </c>
      <c r="L47" s="7" t="str">
        <f>IF(AND('[1]Ledger With Mark'!L49&gt;=67.5),"A+",IF(AND('[1]Ledger With Mark'!L49&gt;=60),"A",IF(AND('[1]Ledger With Mark'!L49&gt;=52.5),"B+",IF(AND('[1]Ledger With Mark'!L49&gt;=45),"B",IF(AND('[1]Ledger With Mark'!L49&gt;=37.5),"C+",IF(AND('[1]Ledger With Mark'!L49&gt;=30),"C",IF(AND('[1]Ledger With Mark'!L49&gt;=22.5),"D+",IF(AND('[1]Ledger With Mark'!L49&gt;=15),"D",IF(AND('[1]Ledger With Mark'!L49&gt;=1),"E","N")))))))))</f>
        <v>C</v>
      </c>
      <c r="M47" s="7" t="str">
        <f>IF(AND('[1]Ledger With Mark'!M49&gt;=22.5),"A+",IF(AND('[1]Ledger With Mark'!M49&gt;=20),"A",IF(AND('[1]Ledger With Mark'!M49&gt;=17.5),"B+",IF(AND('[1]Ledger With Mark'!M49&gt;=15),"B",IF(AND('[1]Ledger With Mark'!M49&gt;=12.5),"C+",IF(AND('[1]Ledger With Mark'!M49&gt;=10),"C",IF(AND('[1]Ledger With Mark'!M49&gt;=7.5),"D+",IF(AND('[1]Ledger With Mark'!M49&gt;=5),"D",IF(AND('[1]Ledger With Mark'!M49&gt;=1),"E","N")))))))))</f>
        <v>A</v>
      </c>
      <c r="N47" s="7" t="str">
        <f>IF(AND('[1]Ledger With Mark'!N49&gt;=90),"A+",IF(AND('[1]Ledger With Mark'!N49&gt;=80),"A",IF(AND('[1]Ledger With Mark'!N49&gt;=70),"B+",IF(AND('[1]Ledger With Mark'!N49&gt;=60),"B",IF(AND('[1]Ledger With Mark'!N49&gt;=50),"C+",IF(AND('[1]Ledger With Mark'!N49&gt;=40),"C",IF(AND('[1]Ledger With Mark'!N49&gt;=30),"D+",IF(AND('[1]Ledger With Mark'!N49&gt;=20),"D",IF(AND('[1]Ledger With Mark'!N49&gt;=1),"E","N")))))))))</f>
        <v>C+</v>
      </c>
      <c r="O47" s="13">
        <f t="shared" si="1"/>
        <v>2.4</v>
      </c>
      <c r="P47" s="7" t="str">
        <f>IF(AND('[1]Ledger With Mark'!P49&gt;=90),"A+",IF(AND('[1]Ledger With Mark'!P49&gt;=80),"A",IF(AND('[1]Ledger With Mark'!P49&gt;=70),"B+",IF(AND('[1]Ledger With Mark'!P49&gt;=60),"B",IF(AND('[1]Ledger With Mark'!P49&gt;=50),"C+",IF(AND('[1]Ledger With Mark'!P49&gt;=40),"C",IF(AND('[1]Ledger With Mark'!P49&gt;=30),"D+",IF(AND('[1]Ledger With Mark'!P49&gt;=20),"D",IF(AND('[1]Ledger With Mark'!P49&gt;=1),"E","N")))))))))</f>
        <v>C</v>
      </c>
      <c r="Q47" s="13">
        <f t="shared" si="2"/>
        <v>2</v>
      </c>
      <c r="R47" s="7" t="str">
        <f>IF(AND('[1]Ledger With Mark'!R49&gt;=67.5),"A+",IF(AND('[1]Ledger With Mark'!R49&gt;=60),"A",IF(AND('[1]Ledger With Mark'!R49&gt;=52.5),"B+",IF(AND('[1]Ledger With Mark'!R49&gt;=45),"B",IF(AND('[1]Ledger With Mark'!R49&gt;=37.5),"C+",IF(AND('[1]Ledger With Mark'!R49&gt;=30),"C",IF(AND('[1]Ledger With Mark'!R49&gt;=22.5),"D+",IF(AND('[1]Ledger With Mark'!R49&gt;=15),"D",IF(AND('[1]Ledger With Mark'!R49&gt;=1),"E","N")))))))))</f>
        <v>C+</v>
      </c>
      <c r="S47" s="7" t="str">
        <f>IF(AND('[1]Ledger With Mark'!S49&gt;=22.5),"A+",IF(AND('[1]Ledger With Mark'!S49&gt;=20),"A",IF(AND('[1]Ledger With Mark'!S49&gt;=17.5),"B+",IF(AND('[1]Ledger With Mark'!S49&gt;=15),"B",IF(AND('[1]Ledger With Mark'!S49&gt;=12.5),"C+",IF(AND('[1]Ledger With Mark'!S49&gt;=10),"C",IF(AND('[1]Ledger With Mark'!S49&gt;=7.5),"D+",IF(AND('[1]Ledger With Mark'!S49&gt;=5),"D",IF(AND('[1]Ledger With Mark'!S49&gt;=1),"E","N")))))))))</f>
        <v>A</v>
      </c>
      <c r="T47" s="7" t="str">
        <f>IF(AND('[1]Ledger With Mark'!T49&gt;=90),"A+",IF(AND('[1]Ledger With Mark'!T49&gt;=80),"A",IF(AND('[1]Ledger With Mark'!T49&gt;=70),"B+",IF(AND('[1]Ledger With Mark'!T49&gt;=60),"B",IF(AND('[1]Ledger With Mark'!T49&gt;=50),"C+",IF(AND('[1]Ledger With Mark'!T49&gt;=40),"C",IF(AND('[1]Ledger With Mark'!T49&gt;=30),"D+",IF(AND('[1]Ledger With Mark'!T49&gt;=20),"D",IF(AND('[1]Ledger With Mark'!T49&gt;=1),"E","N")))))))))</f>
        <v>B</v>
      </c>
      <c r="U47" s="13">
        <f t="shared" si="3"/>
        <v>2.8</v>
      </c>
      <c r="V47" s="7" t="str">
        <f>IF(AND('[1]Ledger With Mark'!V49&gt;=67.5),"A+",IF(AND('[1]Ledger With Mark'!V49&gt;=60),"A",IF(AND('[1]Ledger With Mark'!V49&gt;=52.5),"B+",IF(AND('[1]Ledger With Mark'!V49&gt;=45),"B",IF(AND('[1]Ledger With Mark'!V49&gt;=37.5),"C+",IF(AND('[1]Ledger With Mark'!V49&gt;=30),"C",IF(AND('[1]Ledger With Mark'!V49&gt;=22.5),"D+",IF(AND('[1]Ledger With Mark'!V49&gt;=15),"D",IF(AND('[1]Ledger With Mark'!V49&gt;=1),"E","N")))))))))</f>
        <v>C</v>
      </c>
      <c r="W47" s="7" t="str">
        <f>IF(AND('[1]Ledger With Mark'!W49&gt;=22.5),"A+",IF(AND('[1]Ledger With Mark'!W49&gt;=20),"A",IF(AND('[1]Ledger With Mark'!W49&gt;=17.5),"B+",IF(AND('[1]Ledger With Mark'!W49&gt;=15),"B",IF(AND('[1]Ledger With Mark'!W49&gt;=12.5),"C+",IF(AND('[1]Ledger With Mark'!W49&gt;=10),"C",IF(AND('[1]Ledger With Mark'!W49&gt;=7.5),"D+",IF(AND('[1]Ledger With Mark'!W49&gt;=5),"D",IF(AND('[1]Ledger With Mark'!W49&gt;=1),"E","N")))))))))</f>
        <v>A</v>
      </c>
      <c r="X47" s="7" t="str">
        <f>IF(AND('[1]Ledger With Mark'!X49&gt;=90),"A+",IF(AND('[1]Ledger With Mark'!X49&gt;=80),"A",IF(AND('[1]Ledger With Mark'!X49&gt;=70),"B+",IF(AND('[1]Ledger With Mark'!X49&gt;=60),"B",IF(AND('[1]Ledger With Mark'!X49&gt;=50),"C+",IF(AND('[1]Ledger With Mark'!X49&gt;=40),"C",IF(AND('[1]Ledger With Mark'!X49&gt;=30),"D+",IF(AND('[1]Ledger With Mark'!X49&gt;=20),"D",IF(AND('[1]Ledger With Mark'!X49&gt;=1),"E","N")))))))))</f>
        <v>C+</v>
      </c>
      <c r="Y47" s="13">
        <f t="shared" si="4"/>
        <v>2.4</v>
      </c>
      <c r="Z47" s="7" t="str">
        <f>IF(AND('[1]Ledger With Mark'!Z49&gt;=27),"A+",IF(AND('[1]Ledger With Mark'!Z49&gt;=24),"A",IF(AND('[1]Ledger With Mark'!Z49&gt;=21),"B+",IF(AND('[1]Ledger With Mark'!Z49&gt;=18),"B",IF(AND('[1]Ledger With Mark'!Z49&gt;=15),"C+",IF(AND('[1]Ledger With Mark'!Z49&gt;=12),"C",IF(AND('[1]Ledger With Mark'!Z49&gt;=9),"D+",IF(AND('[1]Ledger With Mark'!Z49&gt;=6),"D",IF(AND('[1]Ledger With Mark'!Z49&gt;=1),"E","N")))))))))</f>
        <v>B+</v>
      </c>
      <c r="AA47" s="7" t="str">
        <f>IF(AND('[1]Ledger With Mark'!AA49&gt;=18),"A+",IF(AND('[1]Ledger With Mark'!AA49&gt;=16),"A",IF(AND('[1]Ledger With Mark'!AA49&gt;=14),"B+",IF(AND('[1]Ledger With Mark'!AA49&gt;=12),"B",IF(AND('[1]Ledger With Mark'!AA49&gt;=10),"C+",IF(AND('[1]Ledger With Mark'!AA49&gt;=8),"C",IF(AND('[1]Ledger With Mark'!AA49&gt;=6),"D+",IF(AND('[1]Ledger With Mark'!AA49&gt;=4),"D",IF(AND('[1]Ledger With Mark'!AA49&gt;=1),"E","N")))))))))</f>
        <v>B+</v>
      </c>
      <c r="AB47" s="7" t="str">
        <f>IF(AND('[1]Ledger With Mark'!AB49&gt;=45),"A+",IF(AND('[1]Ledger With Mark'!AB49&gt;=40),"A",IF(AND('[1]Ledger With Mark'!AB49&gt;=35),"B+",IF(AND('[1]Ledger With Mark'!AB49&gt;=30),"B",IF(AND('[1]Ledger With Mark'!AB49&gt;=25),"C+",IF(AND('[1]Ledger With Mark'!AB49&gt;=20),"C",IF(AND('[1]Ledger With Mark'!AB49&gt;=15),"D+",IF(AND('[1]Ledger With Mark'!AB49&gt;=10),"D",IF(AND('[1]Ledger With Mark'!AB49&gt;=1),"E","N")))))))))</f>
        <v>B+</v>
      </c>
      <c r="AC47" s="13">
        <f t="shared" si="5"/>
        <v>1.6</v>
      </c>
      <c r="AD47" s="7" t="str">
        <f>IF(AND('[1]Ledger With Mark'!AD49&gt;=22.5),"A+",IF(AND('[1]Ledger With Mark'!AD49&gt;=20),"A",IF(AND('[1]Ledger With Mark'!AD49&gt;=17.5),"B+",IF(AND('[1]Ledger With Mark'!AD49&gt;=15),"B",IF(AND('[1]Ledger With Mark'!AD49&gt;=12.5),"C+",IF(AND('[1]Ledger With Mark'!AD49&gt;=10),"C",IF(AND('[1]Ledger With Mark'!AD49&gt;=7.5),"D+",IF(AND('[1]Ledger With Mark'!AD49&gt;=5),"D",IF(AND('[1]Ledger With Mark'!AD49&gt;=1),"E","N")))))))))</f>
        <v>B</v>
      </c>
      <c r="AE47" s="7" t="str">
        <f>IF(AND('[1]Ledger With Mark'!AE49&gt;=22.5),"A+",IF(AND('[1]Ledger With Mark'!AE49&gt;=20),"A",IF(AND('[1]Ledger With Mark'!AE49&gt;=17.5),"B+",IF(AND('[1]Ledger With Mark'!AE49&gt;=15),"B",IF(AND('[1]Ledger With Mark'!AE49&gt;=12.5),"C+",IF(AND('[1]Ledger With Mark'!AE49&gt;=10),"C",IF(AND('[1]Ledger With Mark'!AE49&gt;=7.5),"D+",IF(AND('[1]Ledger With Mark'!AE49&gt;=5),"D",IF(AND('[1]Ledger With Mark'!AE49&gt;=1),"E","N")))))))))</f>
        <v>A+</v>
      </c>
      <c r="AF47" s="7" t="str">
        <f>IF(AND('[1]Ledger With Mark'!AF49&gt;=45),"A+",IF(AND('[1]Ledger With Mark'!AF49&gt;=40),"A",IF(AND('[1]Ledger With Mark'!AF49&gt;=35),"B+",IF(AND('[1]Ledger With Mark'!AF49&gt;=30),"B",IF(AND('[1]Ledger With Mark'!AF49&gt;=25),"C+",IF(AND('[1]Ledger With Mark'!AF49&gt;=20),"C",IF(AND('[1]Ledger With Mark'!AF49&gt;=15),"D+",IF(AND('[1]Ledger With Mark'!AF49&gt;=10),"D",IF(AND('[1]Ledger With Mark'!AF49&gt;=1),"E","N")))))))))</f>
        <v>B+</v>
      </c>
      <c r="AG47" s="13">
        <f t="shared" si="6"/>
        <v>1.6</v>
      </c>
      <c r="AH47" s="7" t="str">
        <f>IF(AND('[1]Ledger With Mark'!AH49&gt;=45),"A+",IF(AND('[1]Ledger With Mark'!AH49&gt;=40),"A",IF(AND('[1]Ledger With Mark'!AH49&gt;=35),"B+",IF(AND('[1]Ledger With Mark'!AH49&gt;=30),"B",IF(AND('[1]Ledger With Mark'!AH49&gt;=25),"C+",IF(AND('[1]Ledger With Mark'!AH49&gt;=20),"C",IF(AND('[1]Ledger With Mark'!AH49&gt;=15),"D+",IF(AND('[1]Ledger With Mark'!AH49&gt;=10),"D",IF(AND('[1]Ledger With Mark'!AH49&gt;=1),"E","N")))))))))</f>
        <v>C+</v>
      </c>
      <c r="AI47" s="7" t="str">
        <f>IF(AND('[1]Ledger With Mark'!AI49&gt;=45),"A+",IF(AND('[1]Ledger With Mark'!AI49&gt;=40),"A",IF(AND('[1]Ledger With Mark'!AI49&gt;=35),"B+",IF(AND('[1]Ledger With Mark'!AI49&gt;=30),"B",IF(AND('[1]Ledger With Mark'!AI49&gt;=25),"C+",IF(AND('[1]Ledger With Mark'!AI49&gt;=20),"C",IF(AND('[1]Ledger With Mark'!AI49&gt;=15),"D+",IF(AND('[1]Ledger With Mark'!AI49&gt;=10),"D",IF(AND('[1]Ledger With Mark'!AI49&gt;=1),"E","N")))))))))</f>
        <v>A+</v>
      </c>
      <c r="AJ47" s="7" t="str">
        <f>IF(AND('[1]Ledger With Mark'!AJ49&gt;=90),"A+",IF(AND('[1]Ledger With Mark'!AJ49&gt;=80),"A",IF(AND('[1]Ledger With Mark'!AJ49&gt;=70),"B+",IF(AND('[1]Ledger With Mark'!AJ49&gt;=60),"B",IF(AND('[1]Ledger With Mark'!AJ49&gt;=50),"C+",IF(AND('[1]Ledger With Mark'!AJ49&gt;=40),"C",IF(AND('[1]Ledger With Mark'!AJ49&gt;=30),"D+",IF(AND('[1]Ledger With Mark'!AJ49&gt;=20),"D",IF(AND('[1]Ledger With Mark'!AJ49&gt;=1),"E","N")))))))))</f>
        <v>B+</v>
      </c>
      <c r="AK47" s="13">
        <f t="shared" si="7"/>
        <v>3.2</v>
      </c>
      <c r="AL47" s="7" t="str">
        <f>IF(AND('[1]Ledger With Mark'!AL49&gt;=45),"A+",IF(AND('[1]Ledger With Mark'!AL49&gt;=40),"A",IF(AND('[1]Ledger With Mark'!AL49&gt;=35),"B+",IF(AND('[1]Ledger With Mark'!AL49&gt;=30),"B",IF(AND('[1]Ledger With Mark'!AL49&gt;=25),"C+",IF(AND('[1]Ledger With Mark'!AL49&gt;=20),"C",IF(AND('[1]Ledger With Mark'!AL49&gt;=15),"D+",IF(AND('[1]Ledger With Mark'!AL49&gt;=10),"D",IF(AND('[1]Ledger With Mark'!AL49&gt;=1),"E","N")))))))))</f>
        <v>C</v>
      </c>
      <c r="AM47" s="7" t="str">
        <f>IF(AND('[1]Ledger With Mark'!AM49&gt;=45),"A+",IF(AND('[1]Ledger With Mark'!AM49&gt;=40),"A",IF(AND('[1]Ledger With Mark'!AM49&gt;=35),"B+",IF(AND('[1]Ledger With Mark'!AM49&gt;=30),"B",IF(AND('[1]Ledger With Mark'!AM49&gt;=25),"C+",IF(AND('[1]Ledger With Mark'!AM49&gt;=20),"C",IF(AND('[1]Ledger With Mark'!AM49&gt;=15),"D+",IF(AND('[1]Ledger With Mark'!AM49&gt;=10),"D",IF(AND('[1]Ledger With Mark'!AM49&gt;=1),"E","N")))))))))</f>
        <v>A</v>
      </c>
      <c r="AN47" s="7" t="str">
        <f>IF(AND('[1]Ledger With Mark'!AN49&gt;=90),"A+",IF(AND('[1]Ledger With Mark'!AN49&gt;=80),"A",IF(AND('[1]Ledger With Mark'!AN49&gt;=70),"B+",IF(AND('[1]Ledger With Mark'!AN49&gt;=60),"B",IF(AND('[1]Ledger With Mark'!AN49&gt;=50),"C+",IF(AND('[1]Ledger With Mark'!AN49&gt;=40),"C",IF(AND('[1]Ledger With Mark'!AN49&gt;=30),"D+",IF(AND('[1]Ledger With Mark'!AN49&gt;=20),"D",IF(AND('[1]Ledger With Mark'!AN49&gt;=1),"E","N")))))))))</f>
        <v>B</v>
      </c>
      <c r="AO47" s="13">
        <f t="shared" si="8"/>
        <v>2.8</v>
      </c>
      <c r="AP47" s="14">
        <f t="shared" si="9"/>
        <v>2.7</v>
      </c>
      <c r="AQ47" s="7"/>
      <c r="AR47" s="15" t="s">
        <v>36</v>
      </c>
      <c r="BB47" s="17">
        <v>46</v>
      </c>
    </row>
    <row r="48" spans="1:54" ht="15">
      <c r="A48" s="7">
        <f>'[1]Ledger With Mark'!A50</f>
        <v>47</v>
      </c>
      <c r="B48" s="8">
        <f>'[1]Ledger With Mark'!B50</f>
        <v>752047</v>
      </c>
      <c r="C48" s="9" t="s">
        <v>95</v>
      </c>
      <c r="D48" s="10">
        <v>59023</v>
      </c>
      <c r="E48" s="11" t="s">
        <v>96</v>
      </c>
      <c r="F48" s="11" t="s">
        <v>97</v>
      </c>
      <c r="G48" s="19" t="s">
        <v>35</v>
      </c>
      <c r="H48" s="7" t="str">
        <f>IF(AND('[1]Ledger With Mark'!H50&gt;=67.5),"A+",IF(AND('[1]Ledger With Mark'!H50&gt;=60),"A",IF(AND('[1]Ledger With Mark'!H50&gt;=52.5),"B+",IF(AND('[1]Ledger With Mark'!H50&gt;=45),"B",IF(AND('[1]Ledger With Mark'!H50&gt;=37.5),"C+",IF(AND('[1]Ledger With Mark'!H50&gt;=30),"C",IF(AND('[1]Ledger With Mark'!H50&gt;=22.5),"D+",IF(AND('[1]Ledger With Mark'!H50&gt;=15),"D",IF(AND('[1]Ledger With Mark'!H50&gt;=1),"E","N")))))))))</f>
        <v>C</v>
      </c>
      <c r="I48" s="7" t="str">
        <f>IF(AND('[1]Ledger With Mark'!I50&gt;=22.5),"A+",IF(AND('[1]Ledger With Mark'!I50&gt;=20),"A",IF(AND('[1]Ledger With Mark'!I50&gt;=17.5),"B+",IF(AND('[1]Ledger With Mark'!I50&gt;=15),"B",IF(AND('[1]Ledger With Mark'!I50&gt;=12.5),"C+",IF(AND('[1]Ledger With Mark'!I50&gt;=10),"C",IF(AND('[1]Ledger With Mark'!I50&gt;=7.5),"D+",IF(AND('[1]Ledger With Mark'!I50&gt;=5),"D",IF(AND('[1]Ledger With Mark'!I50&gt;=1),"E","N")))))))))</f>
        <v>A</v>
      </c>
      <c r="J48" s="7" t="str">
        <f>IF(AND('[1]Ledger With Mark'!J50&gt;=90),"A+",IF(AND('[1]Ledger With Mark'!J50&gt;=80),"A",IF(AND('[1]Ledger With Mark'!J50&gt;=70),"B+",IF(AND('[1]Ledger With Mark'!J50&gt;=60),"B",IF(AND('[1]Ledger With Mark'!J50&gt;=50),"C+",IF(AND('[1]Ledger With Mark'!J50&gt;=40),"C",IF(AND('[1]Ledger With Mark'!J50&gt;=30),"D+",IF(AND('[1]Ledger With Mark'!J50&gt;=20),"D",IF(AND('[1]Ledger With Mark'!J50&gt;=1),"E","N")))))))))</f>
        <v>C+</v>
      </c>
      <c r="K48" s="13">
        <f t="shared" si="0"/>
        <v>2.4</v>
      </c>
      <c r="L48" s="7" t="str">
        <f>IF(AND('[1]Ledger With Mark'!L50&gt;=67.5),"A+",IF(AND('[1]Ledger With Mark'!L50&gt;=60),"A",IF(AND('[1]Ledger With Mark'!L50&gt;=52.5),"B+",IF(AND('[1]Ledger With Mark'!L50&gt;=45),"B",IF(AND('[1]Ledger With Mark'!L50&gt;=37.5),"C+",IF(AND('[1]Ledger With Mark'!L50&gt;=30),"C",IF(AND('[1]Ledger With Mark'!L50&gt;=22.5),"D+",IF(AND('[1]Ledger With Mark'!L50&gt;=15),"D",IF(AND('[1]Ledger With Mark'!L50&gt;=1),"E","N")))))))))</f>
        <v>C</v>
      </c>
      <c r="M48" s="7" t="str">
        <f>IF(AND('[1]Ledger With Mark'!M50&gt;=22.5),"A+",IF(AND('[1]Ledger With Mark'!M50&gt;=20),"A",IF(AND('[1]Ledger With Mark'!M50&gt;=17.5),"B+",IF(AND('[1]Ledger With Mark'!M50&gt;=15),"B",IF(AND('[1]Ledger With Mark'!M50&gt;=12.5),"C+",IF(AND('[1]Ledger With Mark'!M50&gt;=10),"C",IF(AND('[1]Ledger With Mark'!M50&gt;=7.5),"D+",IF(AND('[1]Ledger With Mark'!M50&gt;=5),"D",IF(AND('[1]Ledger With Mark'!M50&gt;=1),"E","N")))))))))</f>
        <v>A</v>
      </c>
      <c r="N48" s="7" t="str">
        <f>IF(AND('[1]Ledger With Mark'!N50&gt;=90),"A+",IF(AND('[1]Ledger With Mark'!N50&gt;=80),"A",IF(AND('[1]Ledger With Mark'!N50&gt;=70),"B+",IF(AND('[1]Ledger With Mark'!N50&gt;=60),"B",IF(AND('[1]Ledger With Mark'!N50&gt;=50),"C+",IF(AND('[1]Ledger With Mark'!N50&gt;=40),"C",IF(AND('[1]Ledger With Mark'!N50&gt;=30),"D+",IF(AND('[1]Ledger With Mark'!N50&gt;=20),"D",IF(AND('[1]Ledger With Mark'!N50&gt;=1),"E","N")))))))))</f>
        <v>C+</v>
      </c>
      <c r="O48" s="13">
        <f t="shared" si="1"/>
        <v>2.4</v>
      </c>
      <c r="P48" s="7" t="str">
        <f>IF(AND('[1]Ledger With Mark'!P50&gt;=90),"A+",IF(AND('[1]Ledger With Mark'!P50&gt;=80),"A",IF(AND('[1]Ledger With Mark'!P50&gt;=70),"B+",IF(AND('[1]Ledger With Mark'!P50&gt;=60),"B",IF(AND('[1]Ledger With Mark'!P50&gt;=50),"C+",IF(AND('[1]Ledger With Mark'!P50&gt;=40),"C",IF(AND('[1]Ledger With Mark'!P50&gt;=30),"D+",IF(AND('[1]Ledger With Mark'!P50&gt;=20),"D",IF(AND('[1]Ledger With Mark'!P50&gt;=1),"E","N")))))))))</f>
        <v>C</v>
      </c>
      <c r="Q48" s="13">
        <f t="shared" si="2"/>
        <v>2</v>
      </c>
      <c r="R48" s="7" t="str">
        <f>IF(AND('[1]Ledger With Mark'!R50&gt;=67.5),"A+",IF(AND('[1]Ledger With Mark'!R50&gt;=60),"A",IF(AND('[1]Ledger With Mark'!R50&gt;=52.5),"B+",IF(AND('[1]Ledger With Mark'!R50&gt;=45),"B",IF(AND('[1]Ledger With Mark'!R50&gt;=37.5),"C+",IF(AND('[1]Ledger With Mark'!R50&gt;=30),"C",IF(AND('[1]Ledger With Mark'!R50&gt;=22.5),"D+",IF(AND('[1]Ledger With Mark'!R50&gt;=15),"D",IF(AND('[1]Ledger With Mark'!R50&gt;=1),"E","N")))))))))</f>
        <v>C</v>
      </c>
      <c r="S48" s="7" t="str">
        <f>IF(AND('[1]Ledger With Mark'!S50&gt;=22.5),"A+",IF(AND('[1]Ledger With Mark'!S50&gt;=20),"A",IF(AND('[1]Ledger With Mark'!S50&gt;=17.5),"B+",IF(AND('[1]Ledger With Mark'!S50&gt;=15),"B",IF(AND('[1]Ledger With Mark'!S50&gt;=12.5),"C+",IF(AND('[1]Ledger With Mark'!S50&gt;=10),"C",IF(AND('[1]Ledger With Mark'!S50&gt;=7.5),"D+",IF(AND('[1]Ledger With Mark'!S50&gt;=5),"D",IF(AND('[1]Ledger With Mark'!S50&gt;=1),"E","N")))))))))</f>
        <v>A</v>
      </c>
      <c r="T48" s="7" t="str">
        <f>IF(AND('[1]Ledger With Mark'!T50&gt;=90),"A+",IF(AND('[1]Ledger With Mark'!T50&gt;=80),"A",IF(AND('[1]Ledger With Mark'!T50&gt;=70),"B+",IF(AND('[1]Ledger With Mark'!T50&gt;=60),"B",IF(AND('[1]Ledger With Mark'!T50&gt;=50),"C+",IF(AND('[1]Ledger With Mark'!T50&gt;=40),"C",IF(AND('[1]Ledger With Mark'!T50&gt;=30),"D+",IF(AND('[1]Ledger With Mark'!T50&gt;=20),"D",IF(AND('[1]Ledger With Mark'!T50&gt;=1),"E","N")))))))))</f>
        <v>C+</v>
      </c>
      <c r="U48" s="13">
        <f t="shared" si="3"/>
        <v>2.4</v>
      </c>
      <c r="V48" s="7" t="str">
        <f>IF(AND('[1]Ledger With Mark'!V50&gt;=67.5),"A+",IF(AND('[1]Ledger With Mark'!V50&gt;=60),"A",IF(AND('[1]Ledger With Mark'!V50&gt;=52.5),"B+",IF(AND('[1]Ledger With Mark'!V50&gt;=45),"B",IF(AND('[1]Ledger With Mark'!V50&gt;=37.5),"C+",IF(AND('[1]Ledger With Mark'!V50&gt;=30),"C",IF(AND('[1]Ledger With Mark'!V50&gt;=22.5),"D+",IF(AND('[1]Ledger With Mark'!V50&gt;=15),"D",IF(AND('[1]Ledger With Mark'!V50&gt;=1),"E","N")))))))))</f>
        <v>C</v>
      </c>
      <c r="W48" s="7" t="str">
        <f>IF(AND('[1]Ledger With Mark'!W50&gt;=22.5),"A+",IF(AND('[1]Ledger With Mark'!W50&gt;=20),"A",IF(AND('[1]Ledger With Mark'!W50&gt;=17.5),"B+",IF(AND('[1]Ledger With Mark'!W50&gt;=15),"B",IF(AND('[1]Ledger With Mark'!W50&gt;=12.5),"C+",IF(AND('[1]Ledger With Mark'!W50&gt;=10),"C",IF(AND('[1]Ledger With Mark'!W50&gt;=7.5),"D+",IF(AND('[1]Ledger With Mark'!W50&gt;=5),"D",IF(AND('[1]Ledger With Mark'!W50&gt;=1),"E","N")))))))))</f>
        <v>A</v>
      </c>
      <c r="X48" s="7" t="str">
        <f>IF(AND('[1]Ledger With Mark'!X50&gt;=90),"A+",IF(AND('[1]Ledger With Mark'!X50&gt;=80),"A",IF(AND('[1]Ledger With Mark'!X50&gt;=70),"B+",IF(AND('[1]Ledger With Mark'!X50&gt;=60),"B",IF(AND('[1]Ledger With Mark'!X50&gt;=50),"C+",IF(AND('[1]Ledger With Mark'!X50&gt;=40),"C",IF(AND('[1]Ledger With Mark'!X50&gt;=30),"D+",IF(AND('[1]Ledger With Mark'!X50&gt;=20),"D",IF(AND('[1]Ledger With Mark'!X50&gt;=1),"E","N")))))))))</f>
        <v>C+</v>
      </c>
      <c r="Y48" s="13">
        <f t="shared" si="4"/>
        <v>2.4</v>
      </c>
      <c r="Z48" s="7" t="str">
        <f>IF(AND('[1]Ledger With Mark'!Z50&gt;=27),"A+",IF(AND('[1]Ledger With Mark'!Z50&gt;=24),"A",IF(AND('[1]Ledger With Mark'!Z50&gt;=21),"B+",IF(AND('[1]Ledger With Mark'!Z50&gt;=18),"B",IF(AND('[1]Ledger With Mark'!Z50&gt;=15),"C+",IF(AND('[1]Ledger With Mark'!Z50&gt;=12),"C",IF(AND('[1]Ledger With Mark'!Z50&gt;=9),"D+",IF(AND('[1]Ledger With Mark'!Z50&gt;=6),"D",IF(AND('[1]Ledger With Mark'!Z50&gt;=1),"E","N")))))))))</f>
        <v>B</v>
      </c>
      <c r="AA48" s="7" t="str">
        <f>IF(AND('[1]Ledger With Mark'!AA50&gt;=18),"A+",IF(AND('[1]Ledger With Mark'!AA50&gt;=16),"A",IF(AND('[1]Ledger With Mark'!AA50&gt;=14),"B+",IF(AND('[1]Ledger With Mark'!AA50&gt;=12),"B",IF(AND('[1]Ledger With Mark'!AA50&gt;=10),"C+",IF(AND('[1]Ledger With Mark'!AA50&gt;=8),"C",IF(AND('[1]Ledger With Mark'!AA50&gt;=6),"D+",IF(AND('[1]Ledger With Mark'!AA50&gt;=4),"D",IF(AND('[1]Ledger With Mark'!AA50&gt;=1),"E","N")))))))))</f>
        <v>B+</v>
      </c>
      <c r="AB48" s="7" t="str">
        <f>IF(AND('[1]Ledger With Mark'!AB50&gt;=45),"A+",IF(AND('[1]Ledger With Mark'!AB50&gt;=40),"A",IF(AND('[1]Ledger With Mark'!AB50&gt;=35),"B+",IF(AND('[1]Ledger With Mark'!AB50&gt;=30),"B",IF(AND('[1]Ledger With Mark'!AB50&gt;=25),"C+",IF(AND('[1]Ledger With Mark'!AB50&gt;=20),"C",IF(AND('[1]Ledger With Mark'!AB50&gt;=15),"D+",IF(AND('[1]Ledger With Mark'!AB50&gt;=10),"D",IF(AND('[1]Ledger With Mark'!AB50&gt;=1),"E","N")))))))))</f>
        <v>B</v>
      </c>
      <c r="AC48" s="13">
        <f t="shared" si="5"/>
        <v>1.4</v>
      </c>
      <c r="AD48" s="7" t="str">
        <f>IF(AND('[1]Ledger With Mark'!AD50&gt;=22.5),"A+",IF(AND('[1]Ledger With Mark'!AD50&gt;=20),"A",IF(AND('[1]Ledger With Mark'!AD50&gt;=17.5),"B+",IF(AND('[1]Ledger With Mark'!AD50&gt;=15),"B",IF(AND('[1]Ledger With Mark'!AD50&gt;=12.5),"C+",IF(AND('[1]Ledger With Mark'!AD50&gt;=10),"C",IF(AND('[1]Ledger With Mark'!AD50&gt;=7.5),"D+",IF(AND('[1]Ledger With Mark'!AD50&gt;=5),"D",IF(AND('[1]Ledger With Mark'!AD50&gt;=1),"E","N")))))))))</f>
        <v>B</v>
      </c>
      <c r="AE48" s="7" t="str">
        <f>IF(AND('[1]Ledger With Mark'!AE50&gt;=22.5),"A+",IF(AND('[1]Ledger With Mark'!AE50&gt;=20),"A",IF(AND('[1]Ledger With Mark'!AE50&gt;=17.5),"B+",IF(AND('[1]Ledger With Mark'!AE50&gt;=15),"B",IF(AND('[1]Ledger With Mark'!AE50&gt;=12.5),"C+",IF(AND('[1]Ledger With Mark'!AE50&gt;=10),"C",IF(AND('[1]Ledger With Mark'!AE50&gt;=7.5),"D+",IF(AND('[1]Ledger With Mark'!AE50&gt;=5),"D",IF(AND('[1]Ledger With Mark'!AE50&gt;=1),"E","N")))))))))</f>
        <v>A</v>
      </c>
      <c r="AF48" s="7" t="str">
        <f>IF(AND('[1]Ledger With Mark'!AF50&gt;=45),"A+",IF(AND('[1]Ledger With Mark'!AF50&gt;=40),"A",IF(AND('[1]Ledger With Mark'!AF50&gt;=35),"B+",IF(AND('[1]Ledger With Mark'!AF50&gt;=30),"B",IF(AND('[1]Ledger With Mark'!AF50&gt;=25),"C+",IF(AND('[1]Ledger With Mark'!AF50&gt;=20),"C",IF(AND('[1]Ledger With Mark'!AF50&gt;=15),"D+",IF(AND('[1]Ledger With Mark'!AF50&gt;=10),"D",IF(AND('[1]Ledger With Mark'!AF50&gt;=1),"E","N")))))))))</f>
        <v>B+</v>
      </c>
      <c r="AG48" s="13">
        <f t="shared" si="6"/>
        <v>1.6</v>
      </c>
      <c r="AH48" s="7" t="str">
        <f>IF(AND('[1]Ledger With Mark'!AH50&gt;=45),"A+",IF(AND('[1]Ledger With Mark'!AH50&gt;=40),"A",IF(AND('[1]Ledger With Mark'!AH50&gt;=35),"B+",IF(AND('[1]Ledger With Mark'!AH50&gt;=30),"B",IF(AND('[1]Ledger With Mark'!AH50&gt;=25),"C+",IF(AND('[1]Ledger With Mark'!AH50&gt;=20),"C",IF(AND('[1]Ledger With Mark'!AH50&gt;=15),"D+",IF(AND('[1]Ledger With Mark'!AH50&gt;=10),"D",IF(AND('[1]Ledger With Mark'!AH50&gt;=1),"E","N")))))))))</f>
        <v>D+</v>
      </c>
      <c r="AI48" s="7" t="str">
        <f>IF(AND('[1]Ledger With Mark'!AI50&gt;=45),"A+",IF(AND('[1]Ledger With Mark'!AI50&gt;=40),"A",IF(AND('[1]Ledger With Mark'!AI50&gt;=35),"B+",IF(AND('[1]Ledger With Mark'!AI50&gt;=30),"B",IF(AND('[1]Ledger With Mark'!AI50&gt;=25),"C+",IF(AND('[1]Ledger With Mark'!AI50&gt;=20),"C",IF(AND('[1]Ledger With Mark'!AI50&gt;=15),"D+",IF(AND('[1]Ledger With Mark'!AI50&gt;=10),"D",IF(AND('[1]Ledger With Mark'!AI50&gt;=1),"E","N")))))))))</f>
        <v>A+</v>
      </c>
      <c r="AJ48" s="7" t="str">
        <f>IF(AND('[1]Ledger With Mark'!AJ50&gt;=90),"A+",IF(AND('[1]Ledger With Mark'!AJ50&gt;=80),"A",IF(AND('[1]Ledger With Mark'!AJ50&gt;=70),"B+",IF(AND('[1]Ledger With Mark'!AJ50&gt;=60),"B",IF(AND('[1]Ledger With Mark'!AJ50&gt;=50),"C+",IF(AND('[1]Ledger With Mark'!AJ50&gt;=40),"C",IF(AND('[1]Ledger With Mark'!AJ50&gt;=30),"D+",IF(AND('[1]Ledger With Mark'!AJ50&gt;=20),"D",IF(AND('[1]Ledger With Mark'!AJ50&gt;=1),"E","N")))))))))</f>
        <v>B</v>
      </c>
      <c r="AK48" s="13">
        <f t="shared" si="7"/>
        <v>2.8</v>
      </c>
      <c r="AL48" s="7" t="str">
        <f>IF(AND('[1]Ledger With Mark'!AL50&gt;=45),"A+",IF(AND('[1]Ledger With Mark'!AL50&gt;=40),"A",IF(AND('[1]Ledger With Mark'!AL50&gt;=35),"B+",IF(AND('[1]Ledger With Mark'!AL50&gt;=30),"B",IF(AND('[1]Ledger With Mark'!AL50&gt;=25),"C+",IF(AND('[1]Ledger With Mark'!AL50&gt;=20),"C",IF(AND('[1]Ledger With Mark'!AL50&gt;=15),"D+",IF(AND('[1]Ledger With Mark'!AL50&gt;=10),"D",IF(AND('[1]Ledger With Mark'!AL50&gt;=1),"E","N")))))))))</f>
        <v>C</v>
      </c>
      <c r="AM48" s="7" t="str">
        <f>IF(AND('[1]Ledger With Mark'!AM50&gt;=45),"A+",IF(AND('[1]Ledger With Mark'!AM50&gt;=40),"A",IF(AND('[1]Ledger With Mark'!AM50&gt;=35),"B+",IF(AND('[1]Ledger With Mark'!AM50&gt;=30),"B",IF(AND('[1]Ledger With Mark'!AM50&gt;=25),"C+",IF(AND('[1]Ledger With Mark'!AM50&gt;=20),"C",IF(AND('[1]Ledger With Mark'!AM50&gt;=15),"D+",IF(AND('[1]Ledger With Mark'!AM50&gt;=10),"D",IF(AND('[1]Ledger With Mark'!AM50&gt;=1),"E","N")))))))))</f>
        <v>A</v>
      </c>
      <c r="AN48" s="7" t="str">
        <f>IF(AND('[1]Ledger With Mark'!AN50&gt;=90),"A+",IF(AND('[1]Ledger With Mark'!AN50&gt;=80),"A",IF(AND('[1]Ledger With Mark'!AN50&gt;=70),"B+",IF(AND('[1]Ledger With Mark'!AN50&gt;=60),"B",IF(AND('[1]Ledger With Mark'!AN50&gt;=50),"C+",IF(AND('[1]Ledger With Mark'!AN50&gt;=40),"C",IF(AND('[1]Ledger With Mark'!AN50&gt;=30),"D+",IF(AND('[1]Ledger With Mark'!AN50&gt;=20),"D",IF(AND('[1]Ledger With Mark'!AN50&gt;=1),"E","N")))))))))</f>
        <v>B</v>
      </c>
      <c r="AO48" s="13">
        <f t="shared" si="8"/>
        <v>2.8</v>
      </c>
      <c r="AP48" s="14">
        <f t="shared" si="9"/>
        <v>2.5249999999999999</v>
      </c>
      <c r="AQ48" s="7"/>
      <c r="AR48" s="15" t="s">
        <v>36</v>
      </c>
      <c r="BB48" s="17">
        <v>47</v>
      </c>
    </row>
    <row r="49" spans="1:54" ht="15">
      <c r="A49" s="7">
        <f>'[1]Ledger With Mark'!A51</f>
        <v>48</v>
      </c>
      <c r="B49" s="8">
        <f>'[1]Ledger With Mark'!B51</f>
        <v>752048</v>
      </c>
      <c r="C49" s="9" t="s">
        <v>98</v>
      </c>
      <c r="D49" s="10">
        <v>59665</v>
      </c>
      <c r="E49" s="11" t="s">
        <v>99</v>
      </c>
      <c r="F49" s="11" t="s">
        <v>100</v>
      </c>
      <c r="G49" s="19" t="s">
        <v>35</v>
      </c>
      <c r="H49" s="7" t="str">
        <f>IF(AND('[1]Ledger With Mark'!H51&gt;=67.5),"A+",IF(AND('[1]Ledger With Mark'!H51&gt;=60),"A",IF(AND('[1]Ledger With Mark'!H51&gt;=52.5),"B+",IF(AND('[1]Ledger With Mark'!H51&gt;=45),"B",IF(AND('[1]Ledger With Mark'!H51&gt;=37.5),"C+",IF(AND('[1]Ledger With Mark'!H51&gt;=30),"C",IF(AND('[1]Ledger With Mark'!H51&gt;=22.5),"D+",IF(AND('[1]Ledger With Mark'!H51&gt;=15),"D",IF(AND('[1]Ledger With Mark'!H51&gt;=1),"E","N")))))))))</f>
        <v>C+</v>
      </c>
      <c r="I49" s="7" t="str">
        <f>IF(AND('[1]Ledger With Mark'!I51&gt;=22.5),"A+",IF(AND('[1]Ledger With Mark'!I51&gt;=20),"A",IF(AND('[1]Ledger With Mark'!I51&gt;=17.5),"B+",IF(AND('[1]Ledger With Mark'!I51&gt;=15),"B",IF(AND('[1]Ledger With Mark'!I51&gt;=12.5),"C+",IF(AND('[1]Ledger With Mark'!I51&gt;=10),"C",IF(AND('[1]Ledger With Mark'!I51&gt;=7.5),"D+",IF(AND('[1]Ledger With Mark'!I51&gt;=5),"D",IF(AND('[1]Ledger With Mark'!I51&gt;=1),"E","N")))))))))</f>
        <v>A</v>
      </c>
      <c r="J49" s="7" t="str">
        <f>IF(AND('[1]Ledger With Mark'!J51&gt;=90),"A+",IF(AND('[1]Ledger With Mark'!J51&gt;=80),"A",IF(AND('[1]Ledger With Mark'!J51&gt;=70),"B+",IF(AND('[1]Ledger With Mark'!J51&gt;=60),"B",IF(AND('[1]Ledger With Mark'!J51&gt;=50),"C+",IF(AND('[1]Ledger With Mark'!J51&gt;=40),"C",IF(AND('[1]Ledger With Mark'!J51&gt;=30),"D+",IF(AND('[1]Ledger With Mark'!J51&gt;=20),"D",IF(AND('[1]Ledger With Mark'!J51&gt;=1),"E","N")))))))))</f>
        <v>B</v>
      </c>
      <c r="K49" s="13">
        <f t="shared" si="0"/>
        <v>2.8</v>
      </c>
      <c r="L49" s="7" t="str">
        <f>IF(AND('[1]Ledger With Mark'!L51&gt;=67.5),"A+",IF(AND('[1]Ledger With Mark'!L51&gt;=60),"A",IF(AND('[1]Ledger With Mark'!L51&gt;=52.5),"B+",IF(AND('[1]Ledger With Mark'!L51&gt;=45),"B",IF(AND('[1]Ledger With Mark'!L51&gt;=37.5),"C+",IF(AND('[1]Ledger With Mark'!L51&gt;=30),"C",IF(AND('[1]Ledger With Mark'!L51&gt;=22.5),"D+",IF(AND('[1]Ledger With Mark'!L51&gt;=15),"D",IF(AND('[1]Ledger With Mark'!L51&gt;=1),"E","N")))))))))</f>
        <v>D+</v>
      </c>
      <c r="M49" s="7" t="str">
        <f>IF(AND('[1]Ledger With Mark'!M51&gt;=22.5),"A+",IF(AND('[1]Ledger With Mark'!M51&gt;=20),"A",IF(AND('[1]Ledger With Mark'!M51&gt;=17.5),"B+",IF(AND('[1]Ledger With Mark'!M51&gt;=15),"B",IF(AND('[1]Ledger With Mark'!M51&gt;=12.5),"C+",IF(AND('[1]Ledger With Mark'!M51&gt;=10),"C",IF(AND('[1]Ledger With Mark'!M51&gt;=7.5),"D+",IF(AND('[1]Ledger With Mark'!M51&gt;=5),"D",IF(AND('[1]Ledger With Mark'!M51&gt;=1),"E","N")))))))))</f>
        <v>A</v>
      </c>
      <c r="N49" s="7" t="str">
        <f>IF(AND('[1]Ledger With Mark'!N51&gt;=90),"A+",IF(AND('[1]Ledger With Mark'!N51&gt;=80),"A",IF(AND('[1]Ledger With Mark'!N51&gt;=70),"B+",IF(AND('[1]Ledger With Mark'!N51&gt;=60),"B",IF(AND('[1]Ledger With Mark'!N51&gt;=50),"C+",IF(AND('[1]Ledger With Mark'!N51&gt;=40),"C",IF(AND('[1]Ledger With Mark'!N51&gt;=30),"D+",IF(AND('[1]Ledger With Mark'!N51&gt;=20),"D",IF(AND('[1]Ledger With Mark'!N51&gt;=1),"E","N")))))))))</f>
        <v>C</v>
      </c>
      <c r="O49" s="13">
        <f t="shared" si="1"/>
        <v>2</v>
      </c>
      <c r="P49" s="7" t="str">
        <f>IF(AND('[1]Ledger With Mark'!P51&gt;=90),"A+",IF(AND('[1]Ledger With Mark'!P51&gt;=80),"A",IF(AND('[1]Ledger With Mark'!P51&gt;=70),"B+",IF(AND('[1]Ledger With Mark'!P51&gt;=60),"B",IF(AND('[1]Ledger With Mark'!P51&gt;=50),"C+",IF(AND('[1]Ledger With Mark'!P51&gt;=40),"C",IF(AND('[1]Ledger With Mark'!P51&gt;=30),"D+",IF(AND('[1]Ledger With Mark'!P51&gt;=20),"D",IF(AND('[1]Ledger With Mark'!P51&gt;=1),"E","N")))))))))</f>
        <v>C</v>
      </c>
      <c r="Q49" s="13">
        <f t="shared" si="2"/>
        <v>2</v>
      </c>
      <c r="R49" s="7" t="str">
        <f>IF(AND('[1]Ledger With Mark'!R51&gt;=67.5),"A+",IF(AND('[1]Ledger With Mark'!R51&gt;=60),"A",IF(AND('[1]Ledger With Mark'!R51&gt;=52.5),"B+",IF(AND('[1]Ledger With Mark'!R51&gt;=45),"B",IF(AND('[1]Ledger With Mark'!R51&gt;=37.5),"C+",IF(AND('[1]Ledger With Mark'!R51&gt;=30),"C",IF(AND('[1]Ledger With Mark'!R51&gt;=22.5),"D+",IF(AND('[1]Ledger With Mark'!R51&gt;=15),"D",IF(AND('[1]Ledger With Mark'!R51&gt;=1),"E","N")))))))))</f>
        <v>C</v>
      </c>
      <c r="S49" s="7" t="str">
        <f>IF(AND('[1]Ledger With Mark'!S51&gt;=22.5),"A+",IF(AND('[1]Ledger With Mark'!S51&gt;=20),"A",IF(AND('[1]Ledger With Mark'!S51&gt;=17.5),"B+",IF(AND('[1]Ledger With Mark'!S51&gt;=15),"B",IF(AND('[1]Ledger With Mark'!S51&gt;=12.5),"C+",IF(AND('[1]Ledger With Mark'!S51&gt;=10),"C",IF(AND('[1]Ledger With Mark'!S51&gt;=7.5),"D+",IF(AND('[1]Ledger With Mark'!S51&gt;=5),"D",IF(AND('[1]Ledger With Mark'!S51&gt;=1),"E","N")))))))))</f>
        <v>A</v>
      </c>
      <c r="T49" s="7" t="str">
        <f>IF(AND('[1]Ledger With Mark'!T51&gt;=90),"A+",IF(AND('[1]Ledger With Mark'!T51&gt;=80),"A",IF(AND('[1]Ledger With Mark'!T51&gt;=70),"B+",IF(AND('[1]Ledger With Mark'!T51&gt;=60),"B",IF(AND('[1]Ledger With Mark'!T51&gt;=50),"C+",IF(AND('[1]Ledger With Mark'!T51&gt;=40),"C",IF(AND('[1]Ledger With Mark'!T51&gt;=30),"D+",IF(AND('[1]Ledger With Mark'!T51&gt;=20),"D",IF(AND('[1]Ledger With Mark'!T51&gt;=1),"E","N")))))))))</f>
        <v>C+</v>
      </c>
      <c r="U49" s="13">
        <f t="shared" si="3"/>
        <v>2.4</v>
      </c>
      <c r="V49" s="7" t="str">
        <f>IF(AND('[1]Ledger With Mark'!V51&gt;=67.5),"A+",IF(AND('[1]Ledger With Mark'!V51&gt;=60),"A",IF(AND('[1]Ledger With Mark'!V51&gt;=52.5),"B+",IF(AND('[1]Ledger With Mark'!V51&gt;=45),"B",IF(AND('[1]Ledger With Mark'!V51&gt;=37.5),"C+",IF(AND('[1]Ledger With Mark'!V51&gt;=30),"C",IF(AND('[1]Ledger With Mark'!V51&gt;=22.5),"D+",IF(AND('[1]Ledger With Mark'!V51&gt;=15),"D",IF(AND('[1]Ledger With Mark'!V51&gt;=1),"E","N")))))))))</f>
        <v>C</v>
      </c>
      <c r="W49" s="7" t="str">
        <f>IF(AND('[1]Ledger With Mark'!W51&gt;=22.5),"A+",IF(AND('[1]Ledger With Mark'!W51&gt;=20),"A",IF(AND('[1]Ledger With Mark'!W51&gt;=17.5),"B+",IF(AND('[1]Ledger With Mark'!W51&gt;=15),"B",IF(AND('[1]Ledger With Mark'!W51&gt;=12.5),"C+",IF(AND('[1]Ledger With Mark'!W51&gt;=10),"C",IF(AND('[1]Ledger With Mark'!W51&gt;=7.5),"D+",IF(AND('[1]Ledger With Mark'!W51&gt;=5),"D",IF(AND('[1]Ledger With Mark'!W51&gt;=1),"E","N")))))))))</f>
        <v>A</v>
      </c>
      <c r="X49" s="7" t="str">
        <f>IF(AND('[1]Ledger With Mark'!X51&gt;=90),"A+",IF(AND('[1]Ledger With Mark'!X51&gt;=80),"A",IF(AND('[1]Ledger With Mark'!X51&gt;=70),"B+",IF(AND('[1]Ledger With Mark'!X51&gt;=60),"B",IF(AND('[1]Ledger With Mark'!X51&gt;=50),"C+",IF(AND('[1]Ledger With Mark'!X51&gt;=40),"C",IF(AND('[1]Ledger With Mark'!X51&gt;=30),"D+",IF(AND('[1]Ledger With Mark'!X51&gt;=20),"D",IF(AND('[1]Ledger With Mark'!X51&gt;=1),"E","N")))))))))</f>
        <v>C+</v>
      </c>
      <c r="Y49" s="13">
        <f t="shared" si="4"/>
        <v>2.4</v>
      </c>
      <c r="Z49" s="7" t="str">
        <f>IF(AND('[1]Ledger With Mark'!Z51&gt;=27),"A+",IF(AND('[1]Ledger With Mark'!Z51&gt;=24),"A",IF(AND('[1]Ledger With Mark'!Z51&gt;=21),"B+",IF(AND('[1]Ledger With Mark'!Z51&gt;=18),"B",IF(AND('[1]Ledger With Mark'!Z51&gt;=15),"C+",IF(AND('[1]Ledger With Mark'!Z51&gt;=12),"C",IF(AND('[1]Ledger With Mark'!Z51&gt;=9),"D+",IF(AND('[1]Ledger With Mark'!Z51&gt;=6),"D",IF(AND('[1]Ledger With Mark'!Z51&gt;=1),"E","N")))))))))</f>
        <v>C+</v>
      </c>
      <c r="AA49" s="7" t="str">
        <f>IF(AND('[1]Ledger With Mark'!AA51&gt;=18),"A+",IF(AND('[1]Ledger With Mark'!AA51&gt;=16),"A",IF(AND('[1]Ledger With Mark'!AA51&gt;=14),"B+",IF(AND('[1]Ledger With Mark'!AA51&gt;=12),"B",IF(AND('[1]Ledger With Mark'!AA51&gt;=10),"C+",IF(AND('[1]Ledger With Mark'!AA51&gt;=8),"C",IF(AND('[1]Ledger With Mark'!AA51&gt;=6),"D+",IF(AND('[1]Ledger With Mark'!AA51&gt;=4),"D",IF(AND('[1]Ledger With Mark'!AA51&gt;=1),"E","N")))))))))</f>
        <v>B</v>
      </c>
      <c r="AB49" s="7" t="str">
        <f>IF(AND('[1]Ledger With Mark'!AB51&gt;=45),"A+",IF(AND('[1]Ledger With Mark'!AB51&gt;=40),"A",IF(AND('[1]Ledger With Mark'!AB51&gt;=35),"B+",IF(AND('[1]Ledger With Mark'!AB51&gt;=30),"B",IF(AND('[1]Ledger With Mark'!AB51&gt;=25),"C+",IF(AND('[1]Ledger With Mark'!AB51&gt;=20),"C",IF(AND('[1]Ledger With Mark'!AB51&gt;=15),"D+",IF(AND('[1]Ledger With Mark'!AB51&gt;=10),"D",IF(AND('[1]Ledger With Mark'!AB51&gt;=1),"E","N")))))))))</f>
        <v>B</v>
      </c>
      <c r="AC49" s="13">
        <f t="shared" si="5"/>
        <v>1.4</v>
      </c>
      <c r="AD49" s="7" t="str">
        <f>IF(AND('[1]Ledger With Mark'!AD51&gt;=22.5),"A+",IF(AND('[1]Ledger With Mark'!AD51&gt;=20),"A",IF(AND('[1]Ledger With Mark'!AD51&gt;=17.5),"B+",IF(AND('[1]Ledger With Mark'!AD51&gt;=15),"B",IF(AND('[1]Ledger With Mark'!AD51&gt;=12.5),"C+",IF(AND('[1]Ledger With Mark'!AD51&gt;=10),"C",IF(AND('[1]Ledger With Mark'!AD51&gt;=7.5),"D+",IF(AND('[1]Ledger With Mark'!AD51&gt;=5),"D",IF(AND('[1]Ledger With Mark'!AD51&gt;=1),"E","N")))))))))</f>
        <v>C+</v>
      </c>
      <c r="AE49" s="7" t="str">
        <f>IF(AND('[1]Ledger With Mark'!AE51&gt;=22.5),"A+",IF(AND('[1]Ledger With Mark'!AE51&gt;=20),"A",IF(AND('[1]Ledger With Mark'!AE51&gt;=17.5),"B+",IF(AND('[1]Ledger With Mark'!AE51&gt;=15),"B",IF(AND('[1]Ledger With Mark'!AE51&gt;=12.5),"C+",IF(AND('[1]Ledger With Mark'!AE51&gt;=10),"C",IF(AND('[1]Ledger With Mark'!AE51&gt;=7.5),"D+",IF(AND('[1]Ledger With Mark'!AE51&gt;=5),"D",IF(AND('[1]Ledger With Mark'!AE51&gt;=1),"E","N")))))))))</f>
        <v>A+</v>
      </c>
      <c r="AF49" s="7" t="str">
        <f>IF(AND('[1]Ledger With Mark'!AF51&gt;=45),"A+",IF(AND('[1]Ledger With Mark'!AF51&gt;=40),"A",IF(AND('[1]Ledger With Mark'!AF51&gt;=35),"B+",IF(AND('[1]Ledger With Mark'!AF51&gt;=30),"B",IF(AND('[1]Ledger With Mark'!AF51&gt;=25),"C+",IF(AND('[1]Ledger With Mark'!AF51&gt;=20),"C",IF(AND('[1]Ledger With Mark'!AF51&gt;=15),"D+",IF(AND('[1]Ledger With Mark'!AF51&gt;=10),"D",IF(AND('[1]Ledger With Mark'!AF51&gt;=1),"E","N")))))))))</f>
        <v>B+</v>
      </c>
      <c r="AG49" s="13">
        <f t="shared" si="6"/>
        <v>1.6</v>
      </c>
      <c r="AH49" s="7" t="str">
        <f>IF(AND('[1]Ledger With Mark'!AH51&gt;=45),"A+",IF(AND('[1]Ledger With Mark'!AH51&gt;=40),"A",IF(AND('[1]Ledger With Mark'!AH51&gt;=35),"B+",IF(AND('[1]Ledger With Mark'!AH51&gt;=30),"B",IF(AND('[1]Ledger With Mark'!AH51&gt;=25),"C+",IF(AND('[1]Ledger With Mark'!AH51&gt;=20),"C",IF(AND('[1]Ledger With Mark'!AH51&gt;=15),"D+",IF(AND('[1]Ledger With Mark'!AH51&gt;=10),"D",IF(AND('[1]Ledger With Mark'!AH51&gt;=1),"E","N")))))))))</f>
        <v>D+</v>
      </c>
      <c r="AI49" s="7" t="str">
        <f>IF(AND('[1]Ledger With Mark'!AI51&gt;=45),"A+",IF(AND('[1]Ledger With Mark'!AI51&gt;=40),"A",IF(AND('[1]Ledger With Mark'!AI51&gt;=35),"B+",IF(AND('[1]Ledger With Mark'!AI51&gt;=30),"B",IF(AND('[1]Ledger With Mark'!AI51&gt;=25),"C+",IF(AND('[1]Ledger With Mark'!AI51&gt;=20),"C",IF(AND('[1]Ledger With Mark'!AI51&gt;=15),"D+",IF(AND('[1]Ledger With Mark'!AI51&gt;=10),"D",IF(AND('[1]Ledger With Mark'!AI51&gt;=1),"E","N")))))))))</f>
        <v>A+</v>
      </c>
      <c r="AJ49" s="7" t="str">
        <f>IF(AND('[1]Ledger With Mark'!AJ51&gt;=90),"A+",IF(AND('[1]Ledger With Mark'!AJ51&gt;=80),"A",IF(AND('[1]Ledger With Mark'!AJ51&gt;=70),"B+",IF(AND('[1]Ledger With Mark'!AJ51&gt;=60),"B",IF(AND('[1]Ledger With Mark'!AJ51&gt;=50),"C+",IF(AND('[1]Ledger With Mark'!AJ51&gt;=40),"C",IF(AND('[1]Ledger With Mark'!AJ51&gt;=30),"D+",IF(AND('[1]Ledger With Mark'!AJ51&gt;=20),"D",IF(AND('[1]Ledger With Mark'!AJ51&gt;=1),"E","N")))))))))</f>
        <v>B</v>
      </c>
      <c r="AK49" s="13">
        <f t="shared" si="7"/>
        <v>2.8</v>
      </c>
      <c r="AL49" s="7" t="str">
        <f>IF(AND('[1]Ledger With Mark'!AL51&gt;=45),"A+",IF(AND('[1]Ledger With Mark'!AL51&gt;=40),"A",IF(AND('[1]Ledger With Mark'!AL51&gt;=35),"B+",IF(AND('[1]Ledger With Mark'!AL51&gt;=30),"B",IF(AND('[1]Ledger With Mark'!AL51&gt;=25),"C+",IF(AND('[1]Ledger With Mark'!AL51&gt;=20),"C",IF(AND('[1]Ledger With Mark'!AL51&gt;=15),"D+",IF(AND('[1]Ledger With Mark'!AL51&gt;=10),"D",IF(AND('[1]Ledger With Mark'!AL51&gt;=1),"E","N")))))))))</f>
        <v>C</v>
      </c>
      <c r="AM49" s="7" t="str">
        <f>IF(AND('[1]Ledger With Mark'!AM51&gt;=45),"A+",IF(AND('[1]Ledger With Mark'!AM51&gt;=40),"A",IF(AND('[1]Ledger With Mark'!AM51&gt;=35),"B+",IF(AND('[1]Ledger With Mark'!AM51&gt;=30),"B",IF(AND('[1]Ledger With Mark'!AM51&gt;=25),"C+",IF(AND('[1]Ledger With Mark'!AM51&gt;=20),"C",IF(AND('[1]Ledger With Mark'!AM51&gt;=15),"D+",IF(AND('[1]Ledger With Mark'!AM51&gt;=10),"D",IF(AND('[1]Ledger With Mark'!AM51&gt;=1),"E","N")))))))))</f>
        <v>A</v>
      </c>
      <c r="AN49" s="7" t="str">
        <f>IF(AND('[1]Ledger With Mark'!AN51&gt;=90),"A+",IF(AND('[1]Ledger With Mark'!AN51&gt;=80),"A",IF(AND('[1]Ledger With Mark'!AN51&gt;=70),"B+",IF(AND('[1]Ledger With Mark'!AN51&gt;=60),"B",IF(AND('[1]Ledger With Mark'!AN51&gt;=50),"C+",IF(AND('[1]Ledger With Mark'!AN51&gt;=40),"C",IF(AND('[1]Ledger With Mark'!AN51&gt;=30),"D+",IF(AND('[1]Ledger With Mark'!AN51&gt;=20),"D",IF(AND('[1]Ledger With Mark'!AN51&gt;=1),"E","N")))))))))</f>
        <v>B</v>
      </c>
      <c r="AO49" s="13">
        <f t="shared" si="8"/>
        <v>2.8</v>
      </c>
      <c r="AP49" s="14">
        <f t="shared" si="9"/>
        <v>2.5249999999999999</v>
      </c>
      <c r="AQ49" s="7"/>
      <c r="AR49" s="15" t="s">
        <v>36</v>
      </c>
      <c r="BB49" s="17">
        <v>48</v>
      </c>
    </row>
    <row r="50" spans="1:54" ht="15">
      <c r="A50" s="7">
        <f>'[1]Ledger With Mark'!A52</f>
        <v>49</v>
      </c>
      <c r="B50" s="8">
        <f>'[1]Ledger With Mark'!B52</f>
        <v>752049</v>
      </c>
      <c r="C50" s="9" t="s">
        <v>101</v>
      </c>
      <c r="D50" s="10">
        <v>58121</v>
      </c>
      <c r="E50" s="11" t="s">
        <v>102</v>
      </c>
      <c r="F50" s="11" t="s">
        <v>103</v>
      </c>
      <c r="G50" s="19" t="s">
        <v>35</v>
      </c>
      <c r="H50" s="7" t="str">
        <f>IF(AND('[1]Ledger With Mark'!H52&gt;=67.5),"A+",IF(AND('[1]Ledger With Mark'!H52&gt;=60),"A",IF(AND('[1]Ledger With Mark'!H52&gt;=52.5),"B+",IF(AND('[1]Ledger With Mark'!H52&gt;=45),"B",IF(AND('[1]Ledger With Mark'!H52&gt;=37.5),"C+",IF(AND('[1]Ledger With Mark'!H52&gt;=30),"C",IF(AND('[1]Ledger With Mark'!H52&gt;=22.5),"D+",IF(AND('[1]Ledger With Mark'!H52&gt;=15),"D",IF(AND('[1]Ledger With Mark'!H52&gt;=1),"E","N")))))))))</f>
        <v>C</v>
      </c>
      <c r="I50" s="7" t="str">
        <f>IF(AND('[1]Ledger With Mark'!I52&gt;=22.5),"A+",IF(AND('[1]Ledger With Mark'!I52&gt;=20),"A",IF(AND('[1]Ledger With Mark'!I52&gt;=17.5),"B+",IF(AND('[1]Ledger With Mark'!I52&gt;=15),"B",IF(AND('[1]Ledger With Mark'!I52&gt;=12.5),"C+",IF(AND('[1]Ledger With Mark'!I52&gt;=10),"C",IF(AND('[1]Ledger With Mark'!I52&gt;=7.5),"D+",IF(AND('[1]Ledger With Mark'!I52&gt;=5),"D",IF(AND('[1]Ledger With Mark'!I52&gt;=1),"E","N")))))))))</f>
        <v>A</v>
      </c>
      <c r="J50" s="7" t="str">
        <f>IF(AND('[1]Ledger With Mark'!J52&gt;=90),"A+",IF(AND('[1]Ledger With Mark'!J52&gt;=80),"A",IF(AND('[1]Ledger With Mark'!J52&gt;=70),"B+",IF(AND('[1]Ledger With Mark'!J52&gt;=60),"B",IF(AND('[1]Ledger With Mark'!J52&gt;=50),"C+",IF(AND('[1]Ledger With Mark'!J52&gt;=40),"C",IF(AND('[1]Ledger With Mark'!J52&gt;=30),"D+",IF(AND('[1]Ledger With Mark'!J52&gt;=20),"D",IF(AND('[1]Ledger With Mark'!J52&gt;=1),"E","N")))))))))</f>
        <v>C+</v>
      </c>
      <c r="K50" s="13">
        <f t="shared" si="0"/>
        <v>2.4</v>
      </c>
      <c r="L50" s="7" t="str">
        <f>IF(AND('[1]Ledger With Mark'!L52&gt;=67.5),"A+",IF(AND('[1]Ledger With Mark'!L52&gt;=60),"A",IF(AND('[1]Ledger With Mark'!L52&gt;=52.5),"B+",IF(AND('[1]Ledger With Mark'!L52&gt;=45),"B",IF(AND('[1]Ledger With Mark'!L52&gt;=37.5),"C+",IF(AND('[1]Ledger With Mark'!L52&gt;=30),"C",IF(AND('[1]Ledger With Mark'!L52&gt;=22.5),"D+",IF(AND('[1]Ledger With Mark'!L52&gt;=15),"D",IF(AND('[1]Ledger With Mark'!L52&gt;=1),"E","N")))))))))</f>
        <v>D+</v>
      </c>
      <c r="M50" s="7" t="str">
        <f>IF(AND('[1]Ledger With Mark'!M52&gt;=22.5),"A+",IF(AND('[1]Ledger With Mark'!M52&gt;=20),"A",IF(AND('[1]Ledger With Mark'!M52&gt;=17.5),"B+",IF(AND('[1]Ledger With Mark'!M52&gt;=15),"B",IF(AND('[1]Ledger With Mark'!M52&gt;=12.5),"C+",IF(AND('[1]Ledger With Mark'!M52&gt;=10),"C",IF(AND('[1]Ledger With Mark'!M52&gt;=7.5),"D+",IF(AND('[1]Ledger With Mark'!M52&gt;=5),"D",IF(AND('[1]Ledger With Mark'!M52&gt;=1),"E","N")))))))))</f>
        <v>A</v>
      </c>
      <c r="N50" s="7" t="str">
        <f>IF(AND('[1]Ledger With Mark'!N52&gt;=90),"A+",IF(AND('[1]Ledger With Mark'!N52&gt;=80),"A",IF(AND('[1]Ledger With Mark'!N52&gt;=70),"B+",IF(AND('[1]Ledger With Mark'!N52&gt;=60),"B",IF(AND('[1]Ledger With Mark'!N52&gt;=50),"C+",IF(AND('[1]Ledger With Mark'!N52&gt;=40),"C",IF(AND('[1]Ledger With Mark'!N52&gt;=30),"D+",IF(AND('[1]Ledger With Mark'!N52&gt;=20),"D",IF(AND('[1]Ledger With Mark'!N52&gt;=1),"E","N")))))))))</f>
        <v>C</v>
      </c>
      <c r="O50" s="13">
        <f t="shared" si="1"/>
        <v>2</v>
      </c>
      <c r="P50" s="7" t="str">
        <f>IF(AND('[1]Ledger With Mark'!P52&gt;=90),"A+",IF(AND('[1]Ledger With Mark'!P52&gt;=80),"A",IF(AND('[1]Ledger With Mark'!P52&gt;=70),"B+",IF(AND('[1]Ledger With Mark'!P52&gt;=60),"B",IF(AND('[1]Ledger With Mark'!P52&gt;=50),"C+",IF(AND('[1]Ledger With Mark'!P52&gt;=40),"C",IF(AND('[1]Ledger With Mark'!P52&gt;=30),"D+",IF(AND('[1]Ledger With Mark'!P52&gt;=20),"D",IF(AND('[1]Ledger With Mark'!P52&gt;=1),"E","N")))))))))</f>
        <v>C+</v>
      </c>
      <c r="Q50" s="13">
        <f t="shared" si="2"/>
        <v>2.4</v>
      </c>
      <c r="R50" s="7" t="str">
        <f>IF(AND('[1]Ledger With Mark'!R52&gt;=67.5),"A+",IF(AND('[1]Ledger With Mark'!R52&gt;=60),"A",IF(AND('[1]Ledger With Mark'!R52&gt;=52.5),"B+",IF(AND('[1]Ledger With Mark'!R52&gt;=45),"B",IF(AND('[1]Ledger With Mark'!R52&gt;=37.5),"C+",IF(AND('[1]Ledger With Mark'!R52&gt;=30),"C",IF(AND('[1]Ledger With Mark'!R52&gt;=22.5),"D+",IF(AND('[1]Ledger With Mark'!R52&gt;=15),"D",IF(AND('[1]Ledger With Mark'!R52&gt;=1),"E","N")))))))))</f>
        <v>C</v>
      </c>
      <c r="S50" s="7" t="str">
        <f>IF(AND('[1]Ledger With Mark'!S52&gt;=22.5),"A+",IF(AND('[1]Ledger With Mark'!S52&gt;=20),"A",IF(AND('[1]Ledger With Mark'!S52&gt;=17.5),"B+",IF(AND('[1]Ledger With Mark'!S52&gt;=15),"B",IF(AND('[1]Ledger With Mark'!S52&gt;=12.5),"C+",IF(AND('[1]Ledger With Mark'!S52&gt;=10),"C",IF(AND('[1]Ledger With Mark'!S52&gt;=7.5),"D+",IF(AND('[1]Ledger With Mark'!S52&gt;=5),"D",IF(AND('[1]Ledger With Mark'!S52&gt;=1),"E","N")))))))))</f>
        <v>A</v>
      </c>
      <c r="T50" s="7" t="str">
        <f>IF(AND('[1]Ledger With Mark'!T52&gt;=90),"A+",IF(AND('[1]Ledger With Mark'!T52&gt;=80),"A",IF(AND('[1]Ledger With Mark'!T52&gt;=70),"B+",IF(AND('[1]Ledger With Mark'!T52&gt;=60),"B",IF(AND('[1]Ledger With Mark'!T52&gt;=50),"C+",IF(AND('[1]Ledger With Mark'!T52&gt;=40),"C",IF(AND('[1]Ledger With Mark'!T52&gt;=30),"D+",IF(AND('[1]Ledger With Mark'!T52&gt;=20),"D",IF(AND('[1]Ledger With Mark'!T52&gt;=1),"E","N")))))))))</f>
        <v>C+</v>
      </c>
      <c r="U50" s="13">
        <f t="shared" si="3"/>
        <v>2.4</v>
      </c>
      <c r="V50" s="7" t="str">
        <f>IF(AND('[1]Ledger With Mark'!V52&gt;=67.5),"A+",IF(AND('[1]Ledger With Mark'!V52&gt;=60),"A",IF(AND('[1]Ledger With Mark'!V52&gt;=52.5),"B+",IF(AND('[1]Ledger With Mark'!V52&gt;=45),"B",IF(AND('[1]Ledger With Mark'!V52&gt;=37.5),"C+",IF(AND('[1]Ledger With Mark'!V52&gt;=30),"C",IF(AND('[1]Ledger With Mark'!V52&gt;=22.5),"D+",IF(AND('[1]Ledger With Mark'!V52&gt;=15),"D",IF(AND('[1]Ledger With Mark'!V52&gt;=1),"E","N")))))))))</f>
        <v>C</v>
      </c>
      <c r="W50" s="7" t="str">
        <f>IF(AND('[1]Ledger With Mark'!W52&gt;=22.5),"A+",IF(AND('[1]Ledger With Mark'!W52&gt;=20),"A",IF(AND('[1]Ledger With Mark'!W52&gt;=17.5),"B+",IF(AND('[1]Ledger With Mark'!W52&gt;=15),"B",IF(AND('[1]Ledger With Mark'!W52&gt;=12.5),"C+",IF(AND('[1]Ledger With Mark'!W52&gt;=10),"C",IF(AND('[1]Ledger With Mark'!W52&gt;=7.5),"D+",IF(AND('[1]Ledger With Mark'!W52&gt;=5),"D",IF(AND('[1]Ledger With Mark'!W52&gt;=1),"E","N")))))))))</f>
        <v>A</v>
      </c>
      <c r="X50" s="7" t="str">
        <f>IF(AND('[1]Ledger With Mark'!X52&gt;=90),"A+",IF(AND('[1]Ledger With Mark'!X52&gt;=80),"A",IF(AND('[1]Ledger With Mark'!X52&gt;=70),"B+",IF(AND('[1]Ledger With Mark'!X52&gt;=60),"B",IF(AND('[1]Ledger With Mark'!X52&gt;=50),"C+",IF(AND('[1]Ledger With Mark'!X52&gt;=40),"C",IF(AND('[1]Ledger With Mark'!X52&gt;=30),"D+",IF(AND('[1]Ledger With Mark'!X52&gt;=20),"D",IF(AND('[1]Ledger With Mark'!X52&gt;=1),"E","N")))))))))</f>
        <v>C+</v>
      </c>
      <c r="Y50" s="13">
        <f t="shared" si="4"/>
        <v>2.4</v>
      </c>
      <c r="Z50" s="7" t="str">
        <f>IF(AND('[1]Ledger With Mark'!Z52&gt;=27),"A+",IF(AND('[1]Ledger With Mark'!Z52&gt;=24),"A",IF(AND('[1]Ledger With Mark'!Z52&gt;=21),"B+",IF(AND('[1]Ledger With Mark'!Z52&gt;=18),"B",IF(AND('[1]Ledger With Mark'!Z52&gt;=15),"C+",IF(AND('[1]Ledger With Mark'!Z52&gt;=12),"C",IF(AND('[1]Ledger With Mark'!Z52&gt;=9),"D+",IF(AND('[1]Ledger With Mark'!Z52&gt;=6),"D",IF(AND('[1]Ledger With Mark'!Z52&gt;=1),"E","N")))))))))</f>
        <v>B</v>
      </c>
      <c r="AA50" s="7" t="str">
        <f>IF(AND('[1]Ledger With Mark'!AA52&gt;=18),"A+",IF(AND('[1]Ledger With Mark'!AA52&gt;=16),"A",IF(AND('[1]Ledger With Mark'!AA52&gt;=14),"B+",IF(AND('[1]Ledger With Mark'!AA52&gt;=12),"B",IF(AND('[1]Ledger With Mark'!AA52&gt;=10),"C+",IF(AND('[1]Ledger With Mark'!AA52&gt;=8),"C",IF(AND('[1]Ledger With Mark'!AA52&gt;=6),"D+",IF(AND('[1]Ledger With Mark'!AA52&gt;=4),"D",IF(AND('[1]Ledger With Mark'!AA52&gt;=1),"E","N")))))))))</f>
        <v>B</v>
      </c>
      <c r="AB50" s="7" t="str">
        <f>IF(AND('[1]Ledger With Mark'!AB52&gt;=45),"A+",IF(AND('[1]Ledger With Mark'!AB52&gt;=40),"A",IF(AND('[1]Ledger With Mark'!AB52&gt;=35),"B+",IF(AND('[1]Ledger With Mark'!AB52&gt;=30),"B",IF(AND('[1]Ledger With Mark'!AB52&gt;=25),"C+",IF(AND('[1]Ledger With Mark'!AB52&gt;=20),"C",IF(AND('[1]Ledger With Mark'!AB52&gt;=15),"D+",IF(AND('[1]Ledger With Mark'!AB52&gt;=10),"D",IF(AND('[1]Ledger With Mark'!AB52&gt;=1),"E","N")))))))))</f>
        <v>B</v>
      </c>
      <c r="AC50" s="13">
        <f t="shared" si="5"/>
        <v>1.4</v>
      </c>
      <c r="AD50" s="7" t="str">
        <f>IF(AND('[1]Ledger With Mark'!AD52&gt;=22.5),"A+",IF(AND('[1]Ledger With Mark'!AD52&gt;=20),"A",IF(AND('[1]Ledger With Mark'!AD52&gt;=17.5),"B+",IF(AND('[1]Ledger With Mark'!AD52&gt;=15),"B",IF(AND('[1]Ledger With Mark'!AD52&gt;=12.5),"C+",IF(AND('[1]Ledger With Mark'!AD52&gt;=10),"C",IF(AND('[1]Ledger With Mark'!AD52&gt;=7.5),"D+",IF(AND('[1]Ledger With Mark'!AD52&gt;=5),"D",IF(AND('[1]Ledger With Mark'!AD52&gt;=1),"E","N")))))))))</f>
        <v>C+</v>
      </c>
      <c r="AE50" s="7" t="str">
        <f>IF(AND('[1]Ledger With Mark'!AE52&gt;=22.5),"A+",IF(AND('[1]Ledger With Mark'!AE52&gt;=20),"A",IF(AND('[1]Ledger With Mark'!AE52&gt;=17.5),"B+",IF(AND('[1]Ledger With Mark'!AE52&gt;=15),"B",IF(AND('[1]Ledger With Mark'!AE52&gt;=12.5),"C+",IF(AND('[1]Ledger With Mark'!AE52&gt;=10),"C",IF(AND('[1]Ledger With Mark'!AE52&gt;=7.5),"D+",IF(AND('[1]Ledger With Mark'!AE52&gt;=5),"D",IF(AND('[1]Ledger With Mark'!AE52&gt;=1),"E","N")))))))))</f>
        <v>A+</v>
      </c>
      <c r="AF50" s="7" t="str">
        <f>IF(AND('[1]Ledger With Mark'!AF52&gt;=45),"A+",IF(AND('[1]Ledger With Mark'!AF52&gt;=40),"A",IF(AND('[1]Ledger With Mark'!AF52&gt;=35),"B+",IF(AND('[1]Ledger With Mark'!AF52&gt;=30),"B",IF(AND('[1]Ledger With Mark'!AF52&gt;=25),"C+",IF(AND('[1]Ledger With Mark'!AF52&gt;=20),"C",IF(AND('[1]Ledger With Mark'!AF52&gt;=15),"D+",IF(AND('[1]Ledger With Mark'!AF52&gt;=10),"D",IF(AND('[1]Ledger With Mark'!AF52&gt;=1),"E","N")))))))))</f>
        <v>B+</v>
      </c>
      <c r="AG50" s="13">
        <f t="shared" si="6"/>
        <v>1.6</v>
      </c>
      <c r="AH50" s="7" t="str">
        <f>IF(AND('[1]Ledger With Mark'!AH52&gt;=45),"A+",IF(AND('[1]Ledger With Mark'!AH52&gt;=40),"A",IF(AND('[1]Ledger With Mark'!AH52&gt;=35),"B+",IF(AND('[1]Ledger With Mark'!AH52&gt;=30),"B",IF(AND('[1]Ledger With Mark'!AH52&gt;=25),"C+",IF(AND('[1]Ledger With Mark'!AH52&gt;=20),"C",IF(AND('[1]Ledger With Mark'!AH52&gt;=15),"D+",IF(AND('[1]Ledger With Mark'!AH52&gt;=10),"D",IF(AND('[1]Ledger With Mark'!AH52&gt;=1),"E","N")))))))))</f>
        <v>D+</v>
      </c>
      <c r="AI50" s="7" t="str">
        <f>IF(AND('[1]Ledger With Mark'!AI52&gt;=45),"A+",IF(AND('[1]Ledger With Mark'!AI52&gt;=40),"A",IF(AND('[1]Ledger With Mark'!AI52&gt;=35),"B+",IF(AND('[1]Ledger With Mark'!AI52&gt;=30),"B",IF(AND('[1]Ledger With Mark'!AI52&gt;=25),"C+",IF(AND('[1]Ledger With Mark'!AI52&gt;=20),"C",IF(AND('[1]Ledger With Mark'!AI52&gt;=15),"D+",IF(AND('[1]Ledger With Mark'!AI52&gt;=10),"D",IF(AND('[1]Ledger With Mark'!AI52&gt;=1),"E","N")))))))))</f>
        <v>A+</v>
      </c>
      <c r="AJ50" s="7" t="str">
        <f>IF(AND('[1]Ledger With Mark'!AJ52&gt;=90),"A+",IF(AND('[1]Ledger With Mark'!AJ52&gt;=80),"A",IF(AND('[1]Ledger With Mark'!AJ52&gt;=70),"B+",IF(AND('[1]Ledger With Mark'!AJ52&gt;=60),"B",IF(AND('[1]Ledger With Mark'!AJ52&gt;=50),"C+",IF(AND('[1]Ledger With Mark'!AJ52&gt;=40),"C",IF(AND('[1]Ledger With Mark'!AJ52&gt;=30),"D+",IF(AND('[1]Ledger With Mark'!AJ52&gt;=20),"D",IF(AND('[1]Ledger With Mark'!AJ52&gt;=1),"E","N")))))))))</f>
        <v>B</v>
      </c>
      <c r="AK50" s="13">
        <f t="shared" si="7"/>
        <v>2.8</v>
      </c>
      <c r="AL50" s="7" t="str">
        <f>IF(AND('[1]Ledger With Mark'!AL52&gt;=45),"A+",IF(AND('[1]Ledger With Mark'!AL52&gt;=40),"A",IF(AND('[1]Ledger With Mark'!AL52&gt;=35),"B+",IF(AND('[1]Ledger With Mark'!AL52&gt;=30),"B",IF(AND('[1]Ledger With Mark'!AL52&gt;=25),"C+",IF(AND('[1]Ledger With Mark'!AL52&gt;=20),"C",IF(AND('[1]Ledger With Mark'!AL52&gt;=15),"D+",IF(AND('[1]Ledger With Mark'!AL52&gt;=10),"D",IF(AND('[1]Ledger With Mark'!AL52&gt;=1),"E","N")))))))))</f>
        <v>C</v>
      </c>
      <c r="AM50" s="7" t="str">
        <f>IF(AND('[1]Ledger With Mark'!AM52&gt;=45),"A+",IF(AND('[1]Ledger With Mark'!AM52&gt;=40),"A",IF(AND('[1]Ledger With Mark'!AM52&gt;=35),"B+",IF(AND('[1]Ledger With Mark'!AM52&gt;=30),"B",IF(AND('[1]Ledger With Mark'!AM52&gt;=25),"C+",IF(AND('[1]Ledger With Mark'!AM52&gt;=20),"C",IF(AND('[1]Ledger With Mark'!AM52&gt;=15),"D+",IF(AND('[1]Ledger With Mark'!AM52&gt;=10),"D",IF(AND('[1]Ledger With Mark'!AM52&gt;=1),"E","N")))))))))</f>
        <v>A</v>
      </c>
      <c r="AN50" s="7" t="str">
        <f>IF(AND('[1]Ledger With Mark'!AN52&gt;=90),"A+",IF(AND('[1]Ledger With Mark'!AN52&gt;=80),"A",IF(AND('[1]Ledger With Mark'!AN52&gt;=70),"B+",IF(AND('[1]Ledger With Mark'!AN52&gt;=60),"B",IF(AND('[1]Ledger With Mark'!AN52&gt;=50),"C+",IF(AND('[1]Ledger With Mark'!AN52&gt;=40),"C",IF(AND('[1]Ledger With Mark'!AN52&gt;=30),"D+",IF(AND('[1]Ledger With Mark'!AN52&gt;=20),"D",IF(AND('[1]Ledger With Mark'!AN52&gt;=1),"E","N")))))))))</f>
        <v>B</v>
      </c>
      <c r="AO50" s="13">
        <f t="shared" si="8"/>
        <v>2.8</v>
      </c>
      <c r="AP50" s="14">
        <f t="shared" si="9"/>
        <v>2.5250000000000004</v>
      </c>
      <c r="AQ50" s="7"/>
      <c r="AR50" s="15" t="s">
        <v>36</v>
      </c>
      <c r="BB50" s="17">
        <v>49</v>
      </c>
    </row>
    <row r="51" spans="1:54" ht="15">
      <c r="A51" s="7">
        <f>'[1]Ledger With Mark'!A53</f>
        <v>50</v>
      </c>
      <c r="B51" s="8">
        <f>'[1]Ledger With Mark'!B53</f>
        <v>752050</v>
      </c>
      <c r="C51" s="9" t="s">
        <v>104</v>
      </c>
      <c r="D51" s="10">
        <v>59564</v>
      </c>
      <c r="E51" s="11" t="s">
        <v>105</v>
      </c>
      <c r="F51" s="11" t="s">
        <v>106</v>
      </c>
      <c r="G51" s="19" t="s">
        <v>35</v>
      </c>
      <c r="H51" s="7" t="str">
        <f>IF(AND('[1]Ledger With Mark'!H53&gt;=67.5),"A+",IF(AND('[1]Ledger With Mark'!H53&gt;=60),"A",IF(AND('[1]Ledger With Mark'!H53&gt;=52.5),"B+",IF(AND('[1]Ledger With Mark'!H53&gt;=45),"B",IF(AND('[1]Ledger With Mark'!H53&gt;=37.5),"C+",IF(AND('[1]Ledger With Mark'!H53&gt;=30),"C",IF(AND('[1]Ledger With Mark'!H53&gt;=22.5),"D+",IF(AND('[1]Ledger With Mark'!H53&gt;=15),"D",IF(AND('[1]Ledger With Mark'!H53&gt;=1),"E","N")))))))))</f>
        <v>C</v>
      </c>
      <c r="I51" s="7" t="str">
        <f>IF(AND('[1]Ledger With Mark'!I53&gt;=22.5),"A+",IF(AND('[1]Ledger With Mark'!I53&gt;=20),"A",IF(AND('[1]Ledger With Mark'!I53&gt;=17.5),"B+",IF(AND('[1]Ledger With Mark'!I53&gt;=15),"B",IF(AND('[1]Ledger With Mark'!I53&gt;=12.5),"C+",IF(AND('[1]Ledger With Mark'!I53&gt;=10),"C",IF(AND('[1]Ledger With Mark'!I53&gt;=7.5),"D+",IF(AND('[1]Ledger With Mark'!I53&gt;=5),"D",IF(AND('[1]Ledger With Mark'!I53&gt;=1),"E","N")))))))))</f>
        <v>A</v>
      </c>
      <c r="J51" s="7" t="str">
        <f>IF(AND('[1]Ledger With Mark'!J53&gt;=90),"A+",IF(AND('[1]Ledger With Mark'!J53&gt;=80),"A",IF(AND('[1]Ledger With Mark'!J53&gt;=70),"B+",IF(AND('[1]Ledger With Mark'!J53&gt;=60),"B",IF(AND('[1]Ledger With Mark'!J53&gt;=50),"C+",IF(AND('[1]Ledger With Mark'!J53&gt;=40),"C",IF(AND('[1]Ledger With Mark'!J53&gt;=30),"D+",IF(AND('[1]Ledger With Mark'!J53&gt;=20),"D",IF(AND('[1]Ledger With Mark'!J53&gt;=1),"E","N")))))))))</f>
        <v>C+</v>
      </c>
      <c r="K51" s="13">
        <f t="shared" si="0"/>
        <v>2.4</v>
      </c>
      <c r="L51" s="7" t="str">
        <f>IF(AND('[1]Ledger With Mark'!L53&gt;=67.5),"A+",IF(AND('[1]Ledger With Mark'!L53&gt;=60),"A",IF(AND('[1]Ledger With Mark'!L53&gt;=52.5),"B+",IF(AND('[1]Ledger With Mark'!L53&gt;=45),"B",IF(AND('[1]Ledger With Mark'!L53&gt;=37.5),"C+",IF(AND('[1]Ledger With Mark'!L53&gt;=30),"C",IF(AND('[1]Ledger With Mark'!L53&gt;=22.5),"D+",IF(AND('[1]Ledger With Mark'!L53&gt;=15),"D",IF(AND('[1]Ledger With Mark'!L53&gt;=1),"E","N")))))))))</f>
        <v>C</v>
      </c>
      <c r="M51" s="7" t="str">
        <f>IF(AND('[1]Ledger With Mark'!M53&gt;=22.5),"A+",IF(AND('[1]Ledger With Mark'!M53&gt;=20),"A",IF(AND('[1]Ledger With Mark'!M53&gt;=17.5),"B+",IF(AND('[1]Ledger With Mark'!M53&gt;=15),"B",IF(AND('[1]Ledger With Mark'!M53&gt;=12.5),"C+",IF(AND('[1]Ledger With Mark'!M53&gt;=10),"C",IF(AND('[1]Ledger With Mark'!M53&gt;=7.5),"D+",IF(AND('[1]Ledger With Mark'!M53&gt;=5),"D",IF(AND('[1]Ledger With Mark'!M53&gt;=1),"E","N")))))))))</f>
        <v>A</v>
      </c>
      <c r="N51" s="7" t="str">
        <f>IF(AND('[1]Ledger With Mark'!N53&gt;=90),"A+",IF(AND('[1]Ledger With Mark'!N53&gt;=80),"A",IF(AND('[1]Ledger With Mark'!N53&gt;=70),"B+",IF(AND('[1]Ledger With Mark'!N53&gt;=60),"B",IF(AND('[1]Ledger With Mark'!N53&gt;=50),"C+",IF(AND('[1]Ledger With Mark'!N53&gt;=40),"C",IF(AND('[1]Ledger With Mark'!N53&gt;=30),"D+",IF(AND('[1]Ledger With Mark'!N53&gt;=20),"D",IF(AND('[1]Ledger With Mark'!N53&gt;=1),"E","N")))))))))</f>
        <v>C+</v>
      </c>
      <c r="O51" s="13">
        <f t="shared" si="1"/>
        <v>2.4</v>
      </c>
      <c r="P51" s="7" t="str">
        <f>IF(AND('[1]Ledger With Mark'!P53&gt;=90),"A+",IF(AND('[1]Ledger With Mark'!P53&gt;=80),"A",IF(AND('[1]Ledger With Mark'!P53&gt;=70),"B+",IF(AND('[1]Ledger With Mark'!P53&gt;=60),"B",IF(AND('[1]Ledger With Mark'!P53&gt;=50),"C+",IF(AND('[1]Ledger With Mark'!P53&gt;=40),"C",IF(AND('[1]Ledger With Mark'!P53&gt;=30),"D+",IF(AND('[1]Ledger With Mark'!P53&gt;=20),"D",IF(AND('[1]Ledger With Mark'!P53&gt;=1),"E","N")))))))))</f>
        <v>C</v>
      </c>
      <c r="Q51" s="13">
        <f t="shared" si="2"/>
        <v>2</v>
      </c>
      <c r="R51" s="7" t="str">
        <f>IF(AND('[1]Ledger With Mark'!R53&gt;=67.5),"A+",IF(AND('[1]Ledger With Mark'!R53&gt;=60),"A",IF(AND('[1]Ledger With Mark'!R53&gt;=52.5),"B+",IF(AND('[1]Ledger With Mark'!R53&gt;=45),"B",IF(AND('[1]Ledger With Mark'!R53&gt;=37.5),"C+",IF(AND('[1]Ledger With Mark'!R53&gt;=30),"C",IF(AND('[1]Ledger With Mark'!R53&gt;=22.5),"D+",IF(AND('[1]Ledger With Mark'!R53&gt;=15),"D",IF(AND('[1]Ledger With Mark'!R53&gt;=1),"E","N")))))))))</f>
        <v>C</v>
      </c>
      <c r="S51" s="7" t="str">
        <f>IF(AND('[1]Ledger With Mark'!S53&gt;=22.5),"A+",IF(AND('[1]Ledger With Mark'!S53&gt;=20),"A",IF(AND('[1]Ledger With Mark'!S53&gt;=17.5),"B+",IF(AND('[1]Ledger With Mark'!S53&gt;=15),"B",IF(AND('[1]Ledger With Mark'!S53&gt;=12.5),"C+",IF(AND('[1]Ledger With Mark'!S53&gt;=10),"C",IF(AND('[1]Ledger With Mark'!S53&gt;=7.5),"D+",IF(AND('[1]Ledger With Mark'!S53&gt;=5),"D",IF(AND('[1]Ledger With Mark'!S53&gt;=1),"E","N")))))))))</f>
        <v>A</v>
      </c>
      <c r="T51" s="7" t="str">
        <f>IF(AND('[1]Ledger With Mark'!T53&gt;=90),"A+",IF(AND('[1]Ledger With Mark'!T53&gt;=80),"A",IF(AND('[1]Ledger With Mark'!T53&gt;=70),"B+",IF(AND('[1]Ledger With Mark'!T53&gt;=60),"B",IF(AND('[1]Ledger With Mark'!T53&gt;=50),"C+",IF(AND('[1]Ledger With Mark'!T53&gt;=40),"C",IF(AND('[1]Ledger With Mark'!T53&gt;=30),"D+",IF(AND('[1]Ledger With Mark'!T53&gt;=20),"D",IF(AND('[1]Ledger With Mark'!T53&gt;=1),"E","N")))))))))</f>
        <v>C+</v>
      </c>
      <c r="U51" s="13">
        <f t="shared" si="3"/>
        <v>2.4</v>
      </c>
      <c r="V51" s="7" t="str">
        <f>IF(AND('[1]Ledger With Mark'!V53&gt;=67.5),"A+",IF(AND('[1]Ledger With Mark'!V53&gt;=60),"A",IF(AND('[1]Ledger With Mark'!V53&gt;=52.5),"B+",IF(AND('[1]Ledger With Mark'!V53&gt;=45),"B",IF(AND('[1]Ledger With Mark'!V53&gt;=37.5),"C+",IF(AND('[1]Ledger With Mark'!V53&gt;=30),"C",IF(AND('[1]Ledger With Mark'!V53&gt;=22.5),"D+",IF(AND('[1]Ledger With Mark'!V53&gt;=15),"D",IF(AND('[1]Ledger With Mark'!V53&gt;=1),"E","N")))))))))</f>
        <v>C</v>
      </c>
      <c r="W51" s="7" t="str">
        <f>IF(AND('[1]Ledger With Mark'!W53&gt;=22.5),"A+",IF(AND('[1]Ledger With Mark'!W53&gt;=20),"A",IF(AND('[1]Ledger With Mark'!W53&gt;=17.5),"B+",IF(AND('[1]Ledger With Mark'!W53&gt;=15),"B",IF(AND('[1]Ledger With Mark'!W53&gt;=12.5),"C+",IF(AND('[1]Ledger With Mark'!W53&gt;=10),"C",IF(AND('[1]Ledger With Mark'!W53&gt;=7.5),"D+",IF(AND('[1]Ledger With Mark'!W53&gt;=5),"D",IF(AND('[1]Ledger With Mark'!W53&gt;=1),"E","N")))))))))</f>
        <v>B+</v>
      </c>
      <c r="X51" s="7" t="str">
        <f>IF(AND('[1]Ledger With Mark'!X53&gt;=90),"A+",IF(AND('[1]Ledger With Mark'!X53&gt;=80),"A",IF(AND('[1]Ledger With Mark'!X53&gt;=70),"B+",IF(AND('[1]Ledger With Mark'!X53&gt;=60),"B",IF(AND('[1]Ledger With Mark'!X53&gt;=50),"C+",IF(AND('[1]Ledger With Mark'!X53&gt;=40),"C",IF(AND('[1]Ledger With Mark'!X53&gt;=30),"D+",IF(AND('[1]Ledger With Mark'!X53&gt;=20),"D",IF(AND('[1]Ledger With Mark'!X53&gt;=1),"E","N")))))))))</f>
        <v>C+</v>
      </c>
      <c r="Y51" s="13">
        <f t="shared" si="4"/>
        <v>2.4</v>
      </c>
      <c r="Z51" s="7" t="str">
        <f>IF(AND('[1]Ledger With Mark'!Z53&gt;=27),"A+",IF(AND('[1]Ledger With Mark'!Z53&gt;=24),"A",IF(AND('[1]Ledger With Mark'!Z53&gt;=21),"B+",IF(AND('[1]Ledger With Mark'!Z53&gt;=18),"B",IF(AND('[1]Ledger With Mark'!Z53&gt;=15),"C+",IF(AND('[1]Ledger With Mark'!Z53&gt;=12),"C",IF(AND('[1]Ledger With Mark'!Z53&gt;=9),"D+",IF(AND('[1]Ledger With Mark'!Z53&gt;=6),"D",IF(AND('[1]Ledger With Mark'!Z53&gt;=1),"E","N")))))))))</f>
        <v>C+</v>
      </c>
      <c r="AA51" s="7" t="str">
        <f>IF(AND('[1]Ledger With Mark'!AA53&gt;=18),"A+",IF(AND('[1]Ledger With Mark'!AA53&gt;=16),"A",IF(AND('[1]Ledger With Mark'!AA53&gt;=14),"B+",IF(AND('[1]Ledger With Mark'!AA53&gt;=12),"B",IF(AND('[1]Ledger With Mark'!AA53&gt;=10),"C+",IF(AND('[1]Ledger With Mark'!AA53&gt;=8),"C",IF(AND('[1]Ledger With Mark'!AA53&gt;=6),"D+",IF(AND('[1]Ledger With Mark'!AA53&gt;=4),"D",IF(AND('[1]Ledger With Mark'!AA53&gt;=1),"E","N")))))))))</f>
        <v>B</v>
      </c>
      <c r="AB51" s="7" t="str">
        <f>IF(AND('[1]Ledger With Mark'!AB53&gt;=45),"A+",IF(AND('[1]Ledger With Mark'!AB53&gt;=40),"A",IF(AND('[1]Ledger With Mark'!AB53&gt;=35),"B+",IF(AND('[1]Ledger With Mark'!AB53&gt;=30),"B",IF(AND('[1]Ledger With Mark'!AB53&gt;=25),"C+",IF(AND('[1]Ledger With Mark'!AB53&gt;=20),"C",IF(AND('[1]Ledger With Mark'!AB53&gt;=15),"D+",IF(AND('[1]Ledger With Mark'!AB53&gt;=10),"D",IF(AND('[1]Ledger With Mark'!AB53&gt;=1),"E","N")))))))))</f>
        <v>C+</v>
      </c>
      <c r="AC51" s="13">
        <f t="shared" si="5"/>
        <v>1.2</v>
      </c>
      <c r="AD51" s="7" t="str">
        <f>IF(AND('[1]Ledger With Mark'!AD53&gt;=22.5),"A+",IF(AND('[1]Ledger With Mark'!AD53&gt;=20),"A",IF(AND('[1]Ledger With Mark'!AD53&gt;=17.5),"B+",IF(AND('[1]Ledger With Mark'!AD53&gt;=15),"B",IF(AND('[1]Ledger With Mark'!AD53&gt;=12.5),"C+",IF(AND('[1]Ledger With Mark'!AD53&gt;=10),"C",IF(AND('[1]Ledger With Mark'!AD53&gt;=7.5),"D+",IF(AND('[1]Ledger With Mark'!AD53&gt;=5),"D",IF(AND('[1]Ledger With Mark'!AD53&gt;=1),"E","N")))))))))</f>
        <v>C+</v>
      </c>
      <c r="AE51" s="7" t="str">
        <f>IF(AND('[1]Ledger With Mark'!AE53&gt;=22.5),"A+",IF(AND('[1]Ledger With Mark'!AE53&gt;=20),"A",IF(AND('[1]Ledger With Mark'!AE53&gt;=17.5),"B+",IF(AND('[1]Ledger With Mark'!AE53&gt;=15),"B",IF(AND('[1]Ledger With Mark'!AE53&gt;=12.5),"C+",IF(AND('[1]Ledger With Mark'!AE53&gt;=10),"C",IF(AND('[1]Ledger With Mark'!AE53&gt;=7.5),"D+",IF(AND('[1]Ledger With Mark'!AE53&gt;=5),"D",IF(AND('[1]Ledger With Mark'!AE53&gt;=1),"E","N")))))))))</f>
        <v>A+</v>
      </c>
      <c r="AF51" s="7" t="str">
        <f>IF(AND('[1]Ledger With Mark'!AF53&gt;=45),"A+",IF(AND('[1]Ledger With Mark'!AF53&gt;=40),"A",IF(AND('[1]Ledger With Mark'!AF53&gt;=35),"B+",IF(AND('[1]Ledger With Mark'!AF53&gt;=30),"B",IF(AND('[1]Ledger With Mark'!AF53&gt;=25),"C+",IF(AND('[1]Ledger With Mark'!AF53&gt;=20),"C",IF(AND('[1]Ledger With Mark'!AF53&gt;=15),"D+",IF(AND('[1]Ledger With Mark'!AF53&gt;=10),"D",IF(AND('[1]Ledger With Mark'!AF53&gt;=1),"E","N")))))))))</f>
        <v>B+</v>
      </c>
      <c r="AG51" s="13">
        <f t="shared" si="6"/>
        <v>1.6</v>
      </c>
      <c r="AH51" s="7" t="str">
        <f>IF(AND('[1]Ledger With Mark'!AH53&gt;=45),"A+",IF(AND('[1]Ledger With Mark'!AH53&gt;=40),"A",IF(AND('[1]Ledger With Mark'!AH53&gt;=35),"B+",IF(AND('[1]Ledger With Mark'!AH53&gt;=30),"B",IF(AND('[1]Ledger With Mark'!AH53&gt;=25),"C+",IF(AND('[1]Ledger With Mark'!AH53&gt;=20),"C",IF(AND('[1]Ledger With Mark'!AH53&gt;=15),"D+",IF(AND('[1]Ledger With Mark'!AH53&gt;=10),"D",IF(AND('[1]Ledger With Mark'!AH53&gt;=1),"E","N")))))))))</f>
        <v>C+</v>
      </c>
      <c r="AI51" s="7" t="str">
        <f>IF(AND('[1]Ledger With Mark'!AI53&gt;=45),"A+",IF(AND('[1]Ledger With Mark'!AI53&gt;=40),"A",IF(AND('[1]Ledger With Mark'!AI53&gt;=35),"B+",IF(AND('[1]Ledger With Mark'!AI53&gt;=30),"B",IF(AND('[1]Ledger With Mark'!AI53&gt;=25),"C+",IF(AND('[1]Ledger With Mark'!AI53&gt;=20),"C",IF(AND('[1]Ledger With Mark'!AI53&gt;=15),"D+",IF(AND('[1]Ledger With Mark'!AI53&gt;=10),"D",IF(AND('[1]Ledger With Mark'!AI53&gt;=1),"E","N")))))))))</f>
        <v>A+</v>
      </c>
      <c r="AJ51" s="7" t="str">
        <f>IF(AND('[1]Ledger With Mark'!AJ53&gt;=90),"A+",IF(AND('[1]Ledger With Mark'!AJ53&gt;=80),"A",IF(AND('[1]Ledger With Mark'!AJ53&gt;=70),"B+",IF(AND('[1]Ledger With Mark'!AJ53&gt;=60),"B",IF(AND('[1]Ledger With Mark'!AJ53&gt;=50),"C+",IF(AND('[1]Ledger With Mark'!AJ53&gt;=40),"C",IF(AND('[1]Ledger With Mark'!AJ53&gt;=30),"D+",IF(AND('[1]Ledger With Mark'!AJ53&gt;=20),"D",IF(AND('[1]Ledger With Mark'!AJ53&gt;=1),"E","N")))))))))</f>
        <v>B+</v>
      </c>
      <c r="AK51" s="13">
        <f t="shared" si="7"/>
        <v>3.2</v>
      </c>
      <c r="AL51" s="7" t="str">
        <f>IF(AND('[1]Ledger With Mark'!AL53&gt;=45),"A+",IF(AND('[1]Ledger With Mark'!AL53&gt;=40),"A",IF(AND('[1]Ledger With Mark'!AL53&gt;=35),"B+",IF(AND('[1]Ledger With Mark'!AL53&gt;=30),"B",IF(AND('[1]Ledger With Mark'!AL53&gt;=25),"C+",IF(AND('[1]Ledger With Mark'!AL53&gt;=20),"C",IF(AND('[1]Ledger With Mark'!AL53&gt;=15),"D+",IF(AND('[1]Ledger With Mark'!AL53&gt;=10),"D",IF(AND('[1]Ledger With Mark'!AL53&gt;=1),"E","N")))))))))</f>
        <v>C</v>
      </c>
      <c r="AM51" s="7" t="str">
        <f>IF(AND('[1]Ledger With Mark'!AM53&gt;=45),"A+",IF(AND('[1]Ledger With Mark'!AM53&gt;=40),"A",IF(AND('[1]Ledger With Mark'!AM53&gt;=35),"B+",IF(AND('[1]Ledger With Mark'!AM53&gt;=30),"B",IF(AND('[1]Ledger With Mark'!AM53&gt;=25),"C+",IF(AND('[1]Ledger With Mark'!AM53&gt;=20),"C",IF(AND('[1]Ledger With Mark'!AM53&gt;=15),"D+",IF(AND('[1]Ledger With Mark'!AM53&gt;=10),"D",IF(AND('[1]Ledger With Mark'!AM53&gt;=1),"E","N")))))))))</f>
        <v>A</v>
      </c>
      <c r="AN51" s="7" t="str">
        <f>IF(AND('[1]Ledger With Mark'!AN53&gt;=90),"A+",IF(AND('[1]Ledger With Mark'!AN53&gt;=80),"A",IF(AND('[1]Ledger With Mark'!AN53&gt;=70),"B+",IF(AND('[1]Ledger With Mark'!AN53&gt;=60),"B",IF(AND('[1]Ledger With Mark'!AN53&gt;=50),"C+",IF(AND('[1]Ledger With Mark'!AN53&gt;=40),"C",IF(AND('[1]Ledger With Mark'!AN53&gt;=30),"D+",IF(AND('[1]Ledger With Mark'!AN53&gt;=20),"D",IF(AND('[1]Ledger With Mark'!AN53&gt;=1),"E","N")))))))))</f>
        <v>B</v>
      </c>
      <c r="AO51" s="13">
        <f t="shared" si="8"/>
        <v>2.8</v>
      </c>
      <c r="AP51" s="14">
        <f t="shared" si="9"/>
        <v>2.5499999999999998</v>
      </c>
      <c r="AQ51" s="7"/>
      <c r="AR51" s="15" t="s">
        <v>36</v>
      </c>
      <c r="BB51" s="17">
        <v>50</v>
      </c>
    </row>
    <row r="52" spans="1:54" ht="15">
      <c r="A52" s="7">
        <f>'[1]Ledger With Mark'!A54</f>
        <v>51</v>
      </c>
      <c r="B52" s="8">
        <f>'[1]Ledger With Mark'!B54</f>
        <v>752051</v>
      </c>
      <c r="C52" s="9" t="s">
        <v>107</v>
      </c>
      <c r="D52" s="10">
        <v>58407</v>
      </c>
      <c r="E52" s="11" t="s">
        <v>108</v>
      </c>
      <c r="F52" s="11" t="s">
        <v>109</v>
      </c>
      <c r="G52" s="19" t="s">
        <v>35</v>
      </c>
      <c r="H52" s="7" t="str">
        <f>IF(AND('[1]Ledger With Mark'!H54&gt;=67.5),"A+",IF(AND('[1]Ledger With Mark'!H54&gt;=60),"A",IF(AND('[1]Ledger With Mark'!H54&gt;=52.5),"B+",IF(AND('[1]Ledger With Mark'!H54&gt;=45),"B",IF(AND('[1]Ledger With Mark'!H54&gt;=37.5),"C+",IF(AND('[1]Ledger With Mark'!H54&gt;=30),"C",IF(AND('[1]Ledger With Mark'!H54&gt;=22.5),"D+",IF(AND('[1]Ledger With Mark'!H54&gt;=15),"D",IF(AND('[1]Ledger With Mark'!H54&gt;=1),"E","N")))))))))</f>
        <v>B</v>
      </c>
      <c r="I52" s="7" t="str">
        <f>IF(AND('[1]Ledger With Mark'!I54&gt;=22.5),"A+",IF(AND('[1]Ledger With Mark'!I54&gt;=20),"A",IF(AND('[1]Ledger With Mark'!I54&gt;=17.5),"B+",IF(AND('[1]Ledger With Mark'!I54&gt;=15),"B",IF(AND('[1]Ledger With Mark'!I54&gt;=12.5),"C+",IF(AND('[1]Ledger With Mark'!I54&gt;=10),"C",IF(AND('[1]Ledger With Mark'!I54&gt;=7.5),"D+",IF(AND('[1]Ledger With Mark'!I54&gt;=5),"D",IF(AND('[1]Ledger With Mark'!I54&gt;=1),"E","N")))))))))</f>
        <v>A+</v>
      </c>
      <c r="J52" s="7" t="str">
        <f>IF(AND('[1]Ledger With Mark'!J54&gt;=90),"A+",IF(AND('[1]Ledger With Mark'!J54&gt;=80),"A",IF(AND('[1]Ledger With Mark'!J54&gt;=70),"B+",IF(AND('[1]Ledger With Mark'!J54&gt;=60),"B",IF(AND('[1]Ledger With Mark'!J54&gt;=50),"C+",IF(AND('[1]Ledger With Mark'!J54&gt;=40),"C",IF(AND('[1]Ledger With Mark'!J54&gt;=30),"D+",IF(AND('[1]Ledger With Mark'!J54&gt;=20),"D",IF(AND('[1]Ledger With Mark'!J54&gt;=1),"E","N")))))))))</f>
        <v>B+</v>
      </c>
      <c r="K52" s="13">
        <f t="shared" si="0"/>
        <v>3.2</v>
      </c>
      <c r="L52" s="7" t="str">
        <f>IF(AND('[1]Ledger With Mark'!L54&gt;=67.5),"A+",IF(AND('[1]Ledger With Mark'!L54&gt;=60),"A",IF(AND('[1]Ledger With Mark'!L54&gt;=52.5),"B+",IF(AND('[1]Ledger With Mark'!L54&gt;=45),"B",IF(AND('[1]Ledger With Mark'!L54&gt;=37.5),"C+",IF(AND('[1]Ledger With Mark'!L54&gt;=30),"C",IF(AND('[1]Ledger With Mark'!L54&gt;=22.5),"D+",IF(AND('[1]Ledger With Mark'!L54&gt;=15),"D",IF(AND('[1]Ledger With Mark'!L54&gt;=1),"E","N")))))))))</f>
        <v>C</v>
      </c>
      <c r="M52" s="7" t="str">
        <f>IF(AND('[1]Ledger With Mark'!M54&gt;=22.5),"A+",IF(AND('[1]Ledger With Mark'!M54&gt;=20),"A",IF(AND('[1]Ledger With Mark'!M54&gt;=17.5),"B+",IF(AND('[1]Ledger With Mark'!M54&gt;=15),"B",IF(AND('[1]Ledger With Mark'!M54&gt;=12.5),"C+",IF(AND('[1]Ledger With Mark'!M54&gt;=10),"C",IF(AND('[1]Ledger With Mark'!M54&gt;=7.5),"D+",IF(AND('[1]Ledger With Mark'!M54&gt;=5),"D",IF(AND('[1]Ledger With Mark'!M54&gt;=1),"E","N")))))))))</f>
        <v>A+</v>
      </c>
      <c r="N52" s="7" t="str">
        <f>IF(AND('[1]Ledger With Mark'!N54&gt;=90),"A+",IF(AND('[1]Ledger With Mark'!N54&gt;=80),"A",IF(AND('[1]Ledger With Mark'!N54&gt;=70),"B+",IF(AND('[1]Ledger With Mark'!N54&gt;=60),"B",IF(AND('[1]Ledger With Mark'!N54&gt;=50),"C+",IF(AND('[1]Ledger With Mark'!N54&gt;=40),"C",IF(AND('[1]Ledger With Mark'!N54&gt;=30),"D+",IF(AND('[1]Ledger With Mark'!N54&gt;=20),"D",IF(AND('[1]Ledger With Mark'!N54&gt;=1),"E","N")))))))))</f>
        <v>C+</v>
      </c>
      <c r="O52" s="13">
        <f t="shared" si="1"/>
        <v>2.4</v>
      </c>
      <c r="P52" s="7" t="str">
        <f>IF(AND('[1]Ledger With Mark'!P54&gt;=90),"A+",IF(AND('[1]Ledger With Mark'!P54&gt;=80),"A",IF(AND('[1]Ledger With Mark'!P54&gt;=70),"B+",IF(AND('[1]Ledger With Mark'!P54&gt;=60),"B",IF(AND('[1]Ledger With Mark'!P54&gt;=50),"C+",IF(AND('[1]Ledger With Mark'!P54&gt;=40),"C",IF(AND('[1]Ledger With Mark'!P54&gt;=30),"D+",IF(AND('[1]Ledger With Mark'!P54&gt;=20),"D",IF(AND('[1]Ledger With Mark'!P54&gt;=1),"E","N")))))))))</f>
        <v>C+</v>
      </c>
      <c r="Q52" s="13">
        <f t="shared" si="2"/>
        <v>2.4</v>
      </c>
      <c r="R52" s="7" t="str">
        <f>IF(AND('[1]Ledger With Mark'!R54&gt;=67.5),"A+",IF(AND('[1]Ledger With Mark'!R54&gt;=60),"A",IF(AND('[1]Ledger With Mark'!R54&gt;=52.5),"B+",IF(AND('[1]Ledger With Mark'!R54&gt;=45),"B",IF(AND('[1]Ledger With Mark'!R54&gt;=37.5),"C+",IF(AND('[1]Ledger With Mark'!R54&gt;=30),"C",IF(AND('[1]Ledger With Mark'!R54&gt;=22.5),"D+",IF(AND('[1]Ledger With Mark'!R54&gt;=15),"D",IF(AND('[1]Ledger With Mark'!R54&gt;=1),"E","N")))))))))</f>
        <v>C+</v>
      </c>
      <c r="S52" s="7" t="str">
        <f>IF(AND('[1]Ledger With Mark'!S54&gt;=22.5),"A+",IF(AND('[1]Ledger With Mark'!S54&gt;=20),"A",IF(AND('[1]Ledger With Mark'!S54&gt;=17.5),"B+",IF(AND('[1]Ledger With Mark'!S54&gt;=15),"B",IF(AND('[1]Ledger With Mark'!S54&gt;=12.5),"C+",IF(AND('[1]Ledger With Mark'!S54&gt;=10),"C",IF(AND('[1]Ledger With Mark'!S54&gt;=7.5),"D+",IF(AND('[1]Ledger With Mark'!S54&gt;=5),"D",IF(AND('[1]Ledger With Mark'!S54&gt;=1),"E","N")))))))))</f>
        <v>A</v>
      </c>
      <c r="T52" s="7" t="str">
        <f>IF(AND('[1]Ledger With Mark'!T54&gt;=90),"A+",IF(AND('[1]Ledger With Mark'!T54&gt;=80),"A",IF(AND('[1]Ledger With Mark'!T54&gt;=70),"B+",IF(AND('[1]Ledger With Mark'!T54&gt;=60),"B",IF(AND('[1]Ledger With Mark'!T54&gt;=50),"C+",IF(AND('[1]Ledger With Mark'!T54&gt;=40),"C",IF(AND('[1]Ledger With Mark'!T54&gt;=30),"D+",IF(AND('[1]Ledger With Mark'!T54&gt;=20),"D",IF(AND('[1]Ledger With Mark'!T54&gt;=1),"E","N")))))))))</f>
        <v>B</v>
      </c>
      <c r="U52" s="13">
        <f t="shared" si="3"/>
        <v>2.8</v>
      </c>
      <c r="V52" s="7" t="str">
        <f>IF(AND('[1]Ledger With Mark'!V54&gt;=67.5),"A+",IF(AND('[1]Ledger With Mark'!V54&gt;=60),"A",IF(AND('[1]Ledger With Mark'!V54&gt;=52.5),"B+",IF(AND('[1]Ledger With Mark'!V54&gt;=45),"B",IF(AND('[1]Ledger With Mark'!V54&gt;=37.5),"C+",IF(AND('[1]Ledger With Mark'!V54&gt;=30),"C",IF(AND('[1]Ledger With Mark'!V54&gt;=22.5),"D+",IF(AND('[1]Ledger With Mark'!V54&gt;=15),"D",IF(AND('[1]Ledger With Mark'!V54&gt;=1),"E","N")))))))))</f>
        <v>C+</v>
      </c>
      <c r="W52" s="7" t="str">
        <f>IF(AND('[1]Ledger With Mark'!W54&gt;=22.5),"A+",IF(AND('[1]Ledger With Mark'!W54&gt;=20),"A",IF(AND('[1]Ledger With Mark'!W54&gt;=17.5),"B+",IF(AND('[1]Ledger With Mark'!W54&gt;=15),"B",IF(AND('[1]Ledger With Mark'!W54&gt;=12.5),"C+",IF(AND('[1]Ledger With Mark'!W54&gt;=10),"C",IF(AND('[1]Ledger With Mark'!W54&gt;=7.5),"D+",IF(AND('[1]Ledger With Mark'!W54&gt;=5),"D",IF(AND('[1]Ledger With Mark'!W54&gt;=1),"E","N")))))))))</f>
        <v>A</v>
      </c>
      <c r="X52" s="7" t="str">
        <f>IF(AND('[1]Ledger With Mark'!X54&gt;=90),"A+",IF(AND('[1]Ledger With Mark'!X54&gt;=80),"A",IF(AND('[1]Ledger With Mark'!X54&gt;=70),"B+",IF(AND('[1]Ledger With Mark'!X54&gt;=60),"B",IF(AND('[1]Ledger With Mark'!X54&gt;=50),"C+",IF(AND('[1]Ledger With Mark'!X54&gt;=40),"C",IF(AND('[1]Ledger With Mark'!X54&gt;=30),"D+",IF(AND('[1]Ledger With Mark'!X54&gt;=20),"D",IF(AND('[1]Ledger With Mark'!X54&gt;=1),"E","N")))))))))</f>
        <v>B</v>
      </c>
      <c r="Y52" s="13">
        <f t="shared" si="4"/>
        <v>2.8</v>
      </c>
      <c r="Z52" s="7" t="str">
        <f>IF(AND('[1]Ledger With Mark'!Z54&gt;=27),"A+",IF(AND('[1]Ledger With Mark'!Z54&gt;=24),"A",IF(AND('[1]Ledger With Mark'!Z54&gt;=21),"B+",IF(AND('[1]Ledger With Mark'!Z54&gt;=18),"B",IF(AND('[1]Ledger With Mark'!Z54&gt;=15),"C+",IF(AND('[1]Ledger With Mark'!Z54&gt;=12),"C",IF(AND('[1]Ledger With Mark'!Z54&gt;=9),"D+",IF(AND('[1]Ledger With Mark'!Z54&gt;=6),"D",IF(AND('[1]Ledger With Mark'!Z54&gt;=1),"E","N")))))))))</f>
        <v>A</v>
      </c>
      <c r="AA52" s="7" t="str">
        <f>IF(AND('[1]Ledger With Mark'!AA54&gt;=18),"A+",IF(AND('[1]Ledger With Mark'!AA54&gt;=16),"A",IF(AND('[1]Ledger With Mark'!AA54&gt;=14),"B+",IF(AND('[1]Ledger With Mark'!AA54&gt;=12),"B",IF(AND('[1]Ledger With Mark'!AA54&gt;=10),"C+",IF(AND('[1]Ledger With Mark'!AA54&gt;=8),"C",IF(AND('[1]Ledger With Mark'!AA54&gt;=6),"D+",IF(AND('[1]Ledger With Mark'!AA54&gt;=4),"D",IF(AND('[1]Ledger With Mark'!AA54&gt;=1),"E","N")))))))))</f>
        <v>B+</v>
      </c>
      <c r="AB52" s="7" t="str">
        <f>IF(AND('[1]Ledger With Mark'!AB54&gt;=45),"A+",IF(AND('[1]Ledger With Mark'!AB54&gt;=40),"A",IF(AND('[1]Ledger With Mark'!AB54&gt;=35),"B+",IF(AND('[1]Ledger With Mark'!AB54&gt;=30),"B",IF(AND('[1]Ledger With Mark'!AB54&gt;=25),"C+",IF(AND('[1]Ledger With Mark'!AB54&gt;=20),"C",IF(AND('[1]Ledger With Mark'!AB54&gt;=15),"D+",IF(AND('[1]Ledger With Mark'!AB54&gt;=10),"D",IF(AND('[1]Ledger With Mark'!AB54&gt;=1),"E","N")))))))))</f>
        <v>A</v>
      </c>
      <c r="AC52" s="13">
        <f t="shared" si="5"/>
        <v>1.8</v>
      </c>
      <c r="AD52" s="7" t="str">
        <f>IF(AND('[1]Ledger With Mark'!AD54&gt;=22.5),"A+",IF(AND('[1]Ledger With Mark'!AD54&gt;=20),"A",IF(AND('[1]Ledger With Mark'!AD54&gt;=17.5),"B+",IF(AND('[1]Ledger With Mark'!AD54&gt;=15),"B",IF(AND('[1]Ledger With Mark'!AD54&gt;=12.5),"C+",IF(AND('[1]Ledger With Mark'!AD54&gt;=10),"C",IF(AND('[1]Ledger With Mark'!AD54&gt;=7.5),"D+",IF(AND('[1]Ledger With Mark'!AD54&gt;=5),"D",IF(AND('[1]Ledger With Mark'!AD54&gt;=1),"E","N")))))))))</f>
        <v>B+</v>
      </c>
      <c r="AE52" s="7" t="str">
        <f>IF(AND('[1]Ledger With Mark'!AE54&gt;=22.5),"A+",IF(AND('[1]Ledger With Mark'!AE54&gt;=20),"A",IF(AND('[1]Ledger With Mark'!AE54&gt;=17.5),"B+",IF(AND('[1]Ledger With Mark'!AE54&gt;=15),"B",IF(AND('[1]Ledger With Mark'!AE54&gt;=12.5),"C+",IF(AND('[1]Ledger With Mark'!AE54&gt;=10),"C",IF(AND('[1]Ledger With Mark'!AE54&gt;=7.5),"D+",IF(AND('[1]Ledger With Mark'!AE54&gt;=5),"D",IF(AND('[1]Ledger With Mark'!AE54&gt;=1),"E","N")))))))))</f>
        <v>A</v>
      </c>
      <c r="AF52" s="7" t="str">
        <f>IF(AND('[1]Ledger With Mark'!AF54&gt;=45),"A+",IF(AND('[1]Ledger With Mark'!AF54&gt;=40),"A",IF(AND('[1]Ledger With Mark'!AF54&gt;=35),"B+",IF(AND('[1]Ledger With Mark'!AF54&gt;=30),"B",IF(AND('[1]Ledger With Mark'!AF54&gt;=25),"C+",IF(AND('[1]Ledger With Mark'!AF54&gt;=20),"C",IF(AND('[1]Ledger With Mark'!AF54&gt;=15),"D+",IF(AND('[1]Ledger With Mark'!AF54&gt;=10),"D",IF(AND('[1]Ledger With Mark'!AF54&gt;=1),"E","N")))))))))</f>
        <v>A</v>
      </c>
      <c r="AG52" s="13">
        <f t="shared" si="6"/>
        <v>1.8</v>
      </c>
      <c r="AH52" s="7" t="str">
        <f>IF(AND('[1]Ledger With Mark'!AH54&gt;=45),"A+",IF(AND('[1]Ledger With Mark'!AH54&gt;=40),"A",IF(AND('[1]Ledger With Mark'!AH54&gt;=35),"B+",IF(AND('[1]Ledger With Mark'!AH54&gt;=30),"B",IF(AND('[1]Ledger With Mark'!AH54&gt;=25),"C+",IF(AND('[1]Ledger With Mark'!AH54&gt;=20),"C",IF(AND('[1]Ledger With Mark'!AH54&gt;=15),"D+",IF(AND('[1]Ledger With Mark'!AH54&gt;=10),"D",IF(AND('[1]Ledger With Mark'!AH54&gt;=1),"E","N")))))))))</f>
        <v>C</v>
      </c>
      <c r="AI52" s="7" t="str">
        <f>IF(AND('[1]Ledger With Mark'!AI54&gt;=45),"A+",IF(AND('[1]Ledger With Mark'!AI54&gt;=40),"A",IF(AND('[1]Ledger With Mark'!AI54&gt;=35),"B+",IF(AND('[1]Ledger With Mark'!AI54&gt;=30),"B",IF(AND('[1]Ledger With Mark'!AI54&gt;=25),"C+",IF(AND('[1]Ledger With Mark'!AI54&gt;=20),"C",IF(AND('[1]Ledger With Mark'!AI54&gt;=15),"D+",IF(AND('[1]Ledger With Mark'!AI54&gt;=10),"D",IF(AND('[1]Ledger With Mark'!AI54&gt;=1),"E","N")))))))))</f>
        <v>A+</v>
      </c>
      <c r="AJ52" s="7" t="str">
        <f>IF(AND('[1]Ledger With Mark'!AJ54&gt;=90),"A+",IF(AND('[1]Ledger With Mark'!AJ54&gt;=80),"A",IF(AND('[1]Ledger With Mark'!AJ54&gt;=70),"B+",IF(AND('[1]Ledger With Mark'!AJ54&gt;=60),"B",IF(AND('[1]Ledger With Mark'!AJ54&gt;=50),"C+",IF(AND('[1]Ledger With Mark'!AJ54&gt;=40),"C",IF(AND('[1]Ledger With Mark'!AJ54&gt;=30),"D+",IF(AND('[1]Ledger With Mark'!AJ54&gt;=20),"D",IF(AND('[1]Ledger With Mark'!AJ54&gt;=1),"E","N")))))))))</f>
        <v>A</v>
      </c>
      <c r="AK52" s="13">
        <f t="shared" si="7"/>
        <v>3.6</v>
      </c>
      <c r="AL52" s="7" t="str">
        <f>IF(AND('[1]Ledger With Mark'!AL54&gt;=45),"A+",IF(AND('[1]Ledger With Mark'!AL54&gt;=40),"A",IF(AND('[1]Ledger With Mark'!AL54&gt;=35),"B+",IF(AND('[1]Ledger With Mark'!AL54&gt;=30),"B",IF(AND('[1]Ledger With Mark'!AL54&gt;=25),"C+",IF(AND('[1]Ledger With Mark'!AL54&gt;=20),"C",IF(AND('[1]Ledger With Mark'!AL54&gt;=15),"D+",IF(AND('[1]Ledger With Mark'!AL54&gt;=10),"D",IF(AND('[1]Ledger With Mark'!AL54&gt;=1),"E","N")))))))))</f>
        <v>C</v>
      </c>
      <c r="AM52" s="7" t="str">
        <f>IF(AND('[1]Ledger With Mark'!AM54&gt;=45),"A+",IF(AND('[1]Ledger With Mark'!AM54&gt;=40),"A",IF(AND('[1]Ledger With Mark'!AM54&gt;=35),"B+",IF(AND('[1]Ledger With Mark'!AM54&gt;=30),"B",IF(AND('[1]Ledger With Mark'!AM54&gt;=25),"C+",IF(AND('[1]Ledger With Mark'!AM54&gt;=20),"C",IF(AND('[1]Ledger With Mark'!AM54&gt;=15),"D+",IF(AND('[1]Ledger With Mark'!AM54&gt;=10),"D",IF(AND('[1]Ledger With Mark'!AM54&gt;=1),"E","N")))))))))</f>
        <v>A</v>
      </c>
      <c r="AN52" s="7" t="str">
        <f>IF(AND('[1]Ledger With Mark'!AN54&gt;=90),"A+",IF(AND('[1]Ledger With Mark'!AN54&gt;=80),"A",IF(AND('[1]Ledger With Mark'!AN54&gt;=70),"B+",IF(AND('[1]Ledger With Mark'!AN54&gt;=60),"B",IF(AND('[1]Ledger With Mark'!AN54&gt;=50),"C+",IF(AND('[1]Ledger With Mark'!AN54&gt;=40),"C",IF(AND('[1]Ledger With Mark'!AN54&gt;=30),"D+",IF(AND('[1]Ledger With Mark'!AN54&gt;=20),"D",IF(AND('[1]Ledger With Mark'!AN54&gt;=1),"E","N")))))))))</f>
        <v>B</v>
      </c>
      <c r="AO52" s="13">
        <f t="shared" si="8"/>
        <v>2.8</v>
      </c>
      <c r="AP52" s="14">
        <f t="shared" si="9"/>
        <v>2.9500000000000006</v>
      </c>
      <c r="AQ52" s="7"/>
      <c r="AR52" s="15" t="s">
        <v>36</v>
      </c>
      <c r="BB52" s="17">
        <v>51</v>
      </c>
    </row>
    <row r="53" spans="1:54" ht="15">
      <c r="A53" s="7">
        <f>'[1]Ledger With Mark'!A55</f>
        <v>52</v>
      </c>
      <c r="B53" s="8">
        <f>'[1]Ledger With Mark'!B55</f>
        <v>752052</v>
      </c>
      <c r="C53" s="9" t="s">
        <v>110</v>
      </c>
      <c r="D53" s="10">
        <v>58116</v>
      </c>
      <c r="E53" s="11" t="s">
        <v>111</v>
      </c>
      <c r="F53" s="11" t="s">
        <v>112</v>
      </c>
      <c r="G53" s="19" t="s">
        <v>35</v>
      </c>
      <c r="H53" s="7" t="str">
        <f>IF(AND('[1]Ledger With Mark'!H55&gt;=67.5),"A+",IF(AND('[1]Ledger With Mark'!H55&gt;=60),"A",IF(AND('[1]Ledger With Mark'!H55&gt;=52.5),"B+",IF(AND('[1]Ledger With Mark'!H55&gt;=45),"B",IF(AND('[1]Ledger With Mark'!H55&gt;=37.5),"C+",IF(AND('[1]Ledger With Mark'!H55&gt;=30),"C",IF(AND('[1]Ledger With Mark'!H55&gt;=22.5),"D+",IF(AND('[1]Ledger With Mark'!H55&gt;=15),"D",IF(AND('[1]Ledger With Mark'!H55&gt;=1),"E","N")))))))))</f>
        <v>C</v>
      </c>
      <c r="I53" s="7" t="str">
        <f>IF(AND('[1]Ledger With Mark'!I55&gt;=22.5),"A+",IF(AND('[1]Ledger With Mark'!I55&gt;=20),"A",IF(AND('[1]Ledger With Mark'!I55&gt;=17.5),"B+",IF(AND('[1]Ledger With Mark'!I55&gt;=15),"B",IF(AND('[1]Ledger With Mark'!I55&gt;=12.5),"C+",IF(AND('[1]Ledger With Mark'!I55&gt;=10),"C",IF(AND('[1]Ledger With Mark'!I55&gt;=7.5),"D+",IF(AND('[1]Ledger With Mark'!I55&gt;=5),"D",IF(AND('[1]Ledger With Mark'!I55&gt;=1),"E","N")))))))))</f>
        <v>A</v>
      </c>
      <c r="J53" s="7" t="str">
        <f>IF(AND('[1]Ledger With Mark'!J55&gt;=90),"A+",IF(AND('[1]Ledger With Mark'!J55&gt;=80),"A",IF(AND('[1]Ledger With Mark'!J55&gt;=70),"B+",IF(AND('[1]Ledger With Mark'!J55&gt;=60),"B",IF(AND('[1]Ledger With Mark'!J55&gt;=50),"C+",IF(AND('[1]Ledger With Mark'!J55&gt;=40),"C",IF(AND('[1]Ledger With Mark'!J55&gt;=30),"D+",IF(AND('[1]Ledger With Mark'!J55&gt;=20),"D",IF(AND('[1]Ledger With Mark'!J55&gt;=1),"E","N")))))))))</f>
        <v>C+</v>
      </c>
      <c r="K53" s="13">
        <f t="shared" si="0"/>
        <v>2.4</v>
      </c>
      <c r="L53" s="7" t="str">
        <f>IF(AND('[1]Ledger With Mark'!L55&gt;=67.5),"A+",IF(AND('[1]Ledger With Mark'!L55&gt;=60),"A",IF(AND('[1]Ledger With Mark'!L55&gt;=52.5),"B+",IF(AND('[1]Ledger With Mark'!L55&gt;=45),"B",IF(AND('[1]Ledger With Mark'!L55&gt;=37.5),"C+",IF(AND('[1]Ledger With Mark'!L55&gt;=30),"C",IF(AND('[1]Ledger With Mark'!L55&gt;=22.5),"D+",IF(AND('[1]Ledger With Mark'!L55&gt;=15),"D",IF(AND('[1]Ledger With Mark'!L55&gt;=1),"E","N")))))))))</f>
        <v>D+</v>
      </c>
      <c r="M53" s="7" t="str">
        <f>IF(AND('[1]Ledger With Mark'!M55&gt;=22.5),"A+",IF(AND('[1]Ledger With Mark'!M55&gt;=20),"A",IF(AND('[1]Ledger With Mark'!M55&gt;=17.5),"B+",IF(AND('[1]Ledger With Mark'!M55&gt;=15),"B",IF(AND('[1]Ledger With Mark'!M55&gt;=12.5),"C+",IF(AND('[1]Ledger With Mark'!M55&gt;=10),"C",IF(AND('[1]Ledger With Mark'!M55&gt;=7.5),"D+",IF(AND('[1]Ledger With Mark'!M55&gt;=5),"D",IF(AND('[1]Ledger With Mark'!M55&gt;=1),"E","N")))))))))</f>
        <v>A</v>
      </c>
      <c r="N53" s="7" t="str">
        <f>IF(AND('[1]Ledger With Mark'!N55&gt;=90),"A+",IF(AND('[1]Ledger With Mark'!N55&gt;=80),"A",IF(AND('[1]Ledger With Mark'!N55&gt;=70),"B+",IF(AND('[1]Ledger With Mark'!N55&gt;=60),"B",IF(AND('[1]Ledger With Mark'!N55&gt;=50),"C+",IF(AND('[1]Ledger With Mark'!N55&gt;=40),"C",IF(AND('[1]Ledger With Mark'!N55&gt;=30),"D+",IF(AND('[1]Ledger With Mark'!N55&gt;=20),"D",IF(AND('[1]Ledger With Mark'!N55&gt;=1),"E","N")))))))))</f>
        <v>C</v>
      </c>
      <c r="O53" s="13">
        <f t="shared" si="1"/>
        <v>2</v>
      </c>
      <c r="P53" s="7" t="str">
        <f>IF(AND('[1]Ledger With Mark'!P55&gt;=90),"A+",IF(AND('[1]Ledger With Mark'!P55&gt;=80),"A",IF(AND('[1]Ledger With Mark'!P55&gt;=70),"B+",IF(AND('[1]Ledger With Mark'!P55&gt;=60),"B",IF(AND('[1]Ledger With Mark'!P55&gt;=50),"C+",IF(AND('[1]Ledger With Mark'!P55&gt;=40),"C",IF(AND('[1]Ledger With Mark'!P55&gt;=30),"D+",IF(AND('[1]Ledger With Mark'!P55&gt;=20),"D",IF(AND('[1]Ledger With Mark'!P55&gt;=1),"E","N")))))))))</f>
        <v>C</v>
      </c>
      <c r="Q53" s="13">
        <f t="shared" si="2"/>
        <v>2</v>
      </c>
      <c r="R53" s="7" t="str">
        <f>IF(AND('[1]Ledger With Mark'!R55&gt;=67.5),"A+",IF(AND('[1]Ledger With Mark'!R55&gt;=60),"A",IF(AND('[1]Ledger With Mark'!R55&gt;=52.5),"B+",IF(AND('[1]Ledger With Mark'!R55&gt;=45),"B",IF(AND('[1]Ledger With Mark'!R55&gt;=37.5),"C+",IF(AND('[1]Ledger With Mark'!R55&gt;=30),"C",IF(AND('[1]Ledger With Mark'!R55&gt;=22.5),"D+",IF(AND('[1]Ledger With Mark'!R55&gt;=15),"D",IF(AND('[1]Ledger With Mark'!R55&gt;=1),"E","N")))))))))</f>
        <v>C</v>
      </c>
      <c r="S53" s="7" t="str">
        <f>IF(AND('[1]Ledger With Mark'!S55&gt;=22.5),"A+",IF(AND('[1]Ledger With Mark'!S55&gt;=20),"A",IF(AND('[1]Ledger With Mark'!S55&gt;=17.5),"B+",IF(AND('[1]Ledger With Mark'!S55&gt;=15),"B",IF(AND('[1]Ledger With Mark'!S55&gt;=12.5),"C+",IF(AND('[1]Ledger With Mark'!S55&gt;=10),"C",IF(AND('[1]Ledger With Mark'!S55&gt;=7.5),"D+",IF(AND('[1]Ledger With Mark'!S55&gt;=5),"D",IF(AND('[1]Ledger With Mark'!S55&gt;=1),"E","N")))))))))</f>
        <v>A</v>
      </c>
      <c r="T53" s="7" t="str">
        <f>IF(AND('[1]Ledger With Mark'!T55&gt;=90),"A+",IF(AND('[1]Ledger With Mark'!T55&gt;=80),"A",IF(AND('[1]Ledger With Mark'!T55&gt;=70),"B+",IF(AND('[1]Ledger With Mark'!T55&gt;=60),"B",IF(AND('[1]Ledger With Mark'!T55&gt;=50),"C+",IF(AND('[1]Ledger With Mark'!T55&gt;=40),"C",IF(AND('[1]Ledger With Mark'!T55&gt;=30),"D+",IF(AND('[1]Ledger With Mark'!T55&gt;=20),"D",IF(AND('[1]Ledger With Mark'!T55&gt;=1),"E","N")))))))))</f>
        <v>C+</v>
      </c>
      <c r="U53" s="13">
        <f t="shared" si="3"/>
        <v>2.4</v>
      </c>
      <c r="V53" s="7" t="str">
        <f>IF(AND('[1]Ledger With Mark'!V55&gt;=67.5),"A+",IF(AND('[1]Ledger With Mark'!V55&gt;=60),"A",IF(AND('[1]Ledger With Mark'!V55&gt;=52.5),"B+",IF(AND('[1]Ledger With Mark'!V55&gt;=45),"B",IF(AND('[1]Ledger With Mark'!V55&gt;=37.5),"C+",IF(AND('[1]Ledger With Mark'!V55&gt;=30),"C",IF(AND('[1]Ledger With Mark'!V55&gt;=22.5),"D+",IF(AND('[1]Ledger With Mark'!V55&gt;=15),"D",IF(AND('[1]Ledger With Mark'!V55&gt;=1),"E","N")))))))))</f>
        <v>D+</v>
      </c>
      <c r="W53" s="7" t="str">
        <f>IF(AND('[1]Ledger With Mark'!W55&gt;=22.5),"A+",IF(AND('[1]Ledger With Mark'!W55&gt;=20),"A",IF(AND('[1]Ledger With Mark'!W55&gt;=17.5),"B+",IF(AND('[1]Ledger With Mark'!W55&gt;=15),"B",IF(AND('[1]Ledger With Mark'!W55&gt;=12.5),"C+",IF(AND('[1]Ledger With Mark'!W55&gt;=10),"C",IF(AND('[1]Ledger With Mark'!W55&gt;=7.5),"D+",IF(AND('[1]Ledger With Mark'!W55&gt;=5),"D",IF(AND('[1]Ledger With Mark'!W55&gt;=1),"E","N")))))))))</f>
        <v>A</v>
      </c>
      <c r="X53" s="7" t="str">
        <f>IF(AND('[1]Ledger With Mark'!X55&gt;=90),"A+",IF(AND('[1]Ledger With Mark'!X55&gt;=80),"A",IF(AND('[1]Ledger With Mark'!X55&gt;=70),"B+",IF(AND('[1]Ledger With Mark'!X55&gt;=60),"B",IF(AND('[1]Ledger With Mark'!X55&gt;=50),"C+",IF(AND('[1]Ledger With Mark'!X55&gt;=40),"C",IF(AND('[1]Ledger With Mark'!X55&gt;=30),"D+",IF(AND('[1]Ledger With Mark'!X55&gt;=20),"D",IF(AND('[1]Ledger With Mark'!X55&gt;=1),"E","N")))))))))</f>
        <v>C+</v>
      </c>
      <c r="Y53" s="13">
        <f t="shared" si="4"/>
        <v>2.4</v>
      </c>
      <c r="Z53" s="7" t="str">
        <f>IF(AND('[1]Ledger With Mark'!Z55&gt;=27),"A+",IF(AND('[1]Ledger With Mark'!Z55&gt;=24),"A",IF(AND('[1]Ledger With Mark'!Z55&gt;=21),"B+",IF(AND('[1]Ledger With Mark'!Z55&gt;=18),"B",IF(AND('[1]Ledger With Mark'!Z55&gt;=15),"C+",IF(AND('[1]Ledger With Mark'!Z55&gt;=12),"C",IF(AND('[1]Ledger With Mark'!Z55&gt;=9),"D+",IF(AND('[1]Ledger With Mark'!Z55&gt;=6),"D",IF(AND('[1]Ledger With Mark'!Z55&gt;=1),"E","N")))))))))</f>
        <v>B</v>
      </c>
      <c r="AA53" s="7" t="str">
        <f>IF(AND('[1]Ledger With Mark'!AA55&gt;=18),"A+",IF(AND('[1]Ledger With Mark'!AA55&gt;=16),"A",IF(AND('[1]Ledger With Mark'!AA55&gt;=14),"B+",IF(AND('[1]Ledger With Mark'!AA55&gt;=12),"B",IF(AND('[1]Ledger With Mark'!AA55&gt;=10),"C+",IF(AND('[1]Ledger With Mark'!AA55&gt;=8),"C",IF(AND('[1]Ledger With Mark'!AA55&gt;=6),"D+",IF(AND('[1]Ledger With Mark'!AA55&gt;=4),"D",IF(AND('[1]Ledger With Mark'!AA55&gt;=1),"E","N")))))))))</f>
        <v>B+</v>
      </c>
      <c r="AB53" s="7" t="str">
        <f>IF(AND('[1]Ledger With Mark'!AB55&gt;=45),"A+",IF(AND('[1]Ledger With Mark'!AB55&gt;=40),"A",IF(AND('[1]Ledger With Mark'!AB55&gt;=35),"B+",IF(AND('[1]Ledger With Mark'!AB55&gt;=30),"B",IF(AND('[1]Ledger With Mark'!AB55&gt;=25),"C+",IF(AND('[1]Ledger With Mark'!AB55&gt;=20),"C",IF(AND('[1]Ledger With Mark'!AB55&gt;=15),"D+",IF(AND('[1]Ledger With Mark'!AB55&gt;=10),"D",IF(AND('[1]Ledger With Mark'!AB55&gt;=1),"E","N")))))))))</f>
        <v>B</v>
      </c>
      <c r="AC53" s="13">
        <f t="shared" si="5"/>
        <v>1.4</v>
      </c>
      <c r="AD53" s="7" t="str">
        <f>IF(AND('[1]Ledger With Mark'!AD55&gt;=22.5),"A+",IF(AND('[1]Ledger With Mark'!AD55&gt;=20),"A",IF(AND('[1]Ledger With Mark'!AD55&gt;=17.5),"B+",IF(AND('[1]Ledger With Mark'!AD55&gt;=15),"B",IF(AND('[1]Ledger With Mark'!AD55&gt;=12.5),"C+",IF(AND('[1]Ledger With Mark'!AD55&gt;=10),"C",IF(AND('[1]Ledger With Mark'!AD55&gt;=7.5),"D+",IF(AND('[1]Ledger With Mark'!AD55&gt;=5),"D",IF(AND('[1]Ledger With Mark'!AD55&gt;=1),"E","N")))))))))</f>
        <v>C</v>
      </c>
      <c r="AE53" s="7" t="str">
        <f>IF(AND('[1]Ledger With Mark'!AE55&gt;=22.5),"A+",IF(AND('[1]Ledger With Mark'!AE55&gt;=20),"A",IF(AND('[1]Ledger With Mark'!AE55&gt;=17.5),"B+",IF(AND('[1]Ledger With Mark'!AE55&gt;=15),"B",IF(AND('[1]Ledger With Mark'!AE55&gt;=12.5),"C+",IF(AND('[1]Ledger With Mark'!AE55&gt;=10),"C",IF(AND('[1]Ledger With Mark'!AE55&gt;=7.5),"D+",IF(AND('[1]Ledger With Mark'!AE55&gt;=5),"D",IF(AND('[1]Ledger With Mark'!AE55&gt;=1),"E","N")))))))))</f>
        <v>A+</v>
      </c>
      <c r="AF53" s="7" t="str">
        <f>IF(AND('[1]Ledger With Mark'!AF55&gt;=45),"A+",IF(AND('[1]Ledger With Mark'!AF55&gt;=40),"A",IF(AND('[1]Ledger With Mark'!AF55&gt;=35),"B+",IF(AND('[1]Ledger With Mark'!AF55&gt;=30),"B",IF(AND('[1]Ledger With Mark'!AF55&gt;=25),"C+",IF(AND('[1]Ledger With Mark'!AF55&gt;=20),"C",IF(AND('[1]Ledger With Mark'!AF55&gt;=15),"D+",IF(AND('[1]Ledger With Mark'!AF55&gt;=10),"D",IF(AND('[1]Ledger With Mark'!AF55&gt;=1),"E","N")))))))))</f>
        <v>B</v>
      </c>
      <c r="AG53" s="13">
        <f t="shared" si="6"/>
        <v>1.4</v>
      </c>
      <c r="AH53" s="7" t="str">
        <f>IF(AND('[1]Ledger With Mark'!AH55&gt;=45),"A+",IF(AND('[1]Ledger With Mark'!AH55&gt;=40),"A",IF(AND('[1]Ledger With Mark'!AH55&gt;=35),"B+",IF(AND('[1]Ledger With Mark'!AH55&gt;=30),"B",IF(AND('[1]Ledger With Mark'!AH55&gt;=25),"C+",IF(AND('[1]Ledger With Mark'!AH55&gt;=20),"C",IF(AND('[1]Ledger With Mark'!AH55&gt;=15),"D+",IF(AND('[1]Ledger With Mark'!AH55&gt;=10),"D",IF(AND('[1]Ledger With Mark'!AH55&gt;=1),"E","N")))))))))</f>
        <v>D</v>
      </c>
      <c r="AI53" s="7" t="str">
        <f>IF(AND('[1]Ledger With Mark'!AI55&gt;=45),"A+",IF(AND('[1]Ledger With Mark'!AI55&gt;=40),"A",IF(AND('[1]Ledger With Mark'!AI55&gt;=35),"B+",IF(AND('[1]Ledger With Mark'!AI55&gt;=30),"B",IF(AND('[1]Ledger With Mark'!AI55&gt;=25),"C+",IF(AND('[1]Ledger With Mark'!AI55&gt;=20),"C",IF(AND('[1]Ledger With Mark'!AI55&gt;=15),"D+",IF(AND('[1]Ledger With Mark'!AI55&gt;=10),"D",IF(AND('[1]Ledger With Mark'!AI55&gt;=1),"E","N")))))))))</f>
        <v>A</v>
      </c>
      <c r="AJ53" s="7" t="str">
        <f>IF(AND('[1]Ledger With Mark'!AJ55&gt;=90),"A+",IF(AND('[1]Ledger With Mark'!AJ55&gt;=80),"A",IF(AND('[1]Ledger With Mark'!AJ55&gt;=70),"B+",IF(AND('[1]Ledger With Mark'!AJ55&gt;=60),"B",IF(AND('[1]Ledger With Mark'!AJ55&gt;=50),"C+",IF(AND('[1]Ledger With Mark'!AJ55&gt;=40),"C",IF(AND('[1]Ledger With Mark'!AJ55&gt;=30),"D+",IF(AND('[1]Ledger With Mark'!AJ55&gt;=20),"D",IF(AND('[1]Ledger With Mark'!AJ55&gt;=1),"E","N")))))))))</f>
        <v>C+</v>
      </c>
      <c r="AK53" s="13">
        <f t="shared" si="7"/>
        <v>2.4</v>
      </c>
      <c r="AL53" s="7" t="str">
        <f>IF(AND('[1]Ledger With Mark'!AL55&gt;=45),"A+",IF(AND('[1]Ledger With Mark'!AL55&gt;=40),"A",IF(AND('[1]Ledger With Mark'!AL55&gt;=35),"B+",IF(AND('[1]Ledger With Mark'!AL55&gt;=30),"B",IF(AND('[1]Ledger With Mark'!AL55&gt;=25),"C+",IF(AND('[1]Ledger With Mark'!AL55&gt;=20),"C",IF(AND('[1]Ledger With Mark'!AL55&gt;=15),"D+",IF(AND('[1]Ledger With Mark'!AL55&gt;=10),"D",IF(AND('[1]Ledger With Mark'!AL55&gt;=1),"E","N")))))))))</f>
        <v>C</v>
      </c>
      <c r="AM53" s="7" t="str">
        <f>IF(AND('[1]Ledger With Mark'!AM55&gt;=45),"A+",IF(AND('[1]Ledger With Mark'!AM55&gt;=40),"A",IF(AND('[1]Ledger With Mark'!AM55&gt;=35),"B+",IF(AND('[1]Ledger With Mark'!AM55&gt;=30),"B",IF(AND('[1]Ledger With Mark'!AM55&gt;=25),"C+",IF(AND('[1]Ledger With Mark'!AM55&gt;=20),"C",IF(AND('[1]Ledger With Mark'!AM55&gt;=15),"D+",IF(AND('[1]Ledger With Mark'!AM55&gt;=10),"D",IF(AND('[1]Ledger With Mark'!AM55&gt;=1),"E","N")))))))))</f>
        <v>A</v>
      </c>
      <c r="AN53" s="7" t="str">
        <f>IF(AND('[1]Ledger With Mark'!AN55&gt;=90),"A+",IF(AND('[1]Ledger With Mark'!AN55&gt;=80),"A",IF(AND('[1]Ledger With Mark'!AN55&gt;=70),"B+",IF(AND('[1]Ledger With Mark'!AN55&gt;=60),"B",IF(AND('[1]Ledger With Mark'!AN55&gt;=50),"C+",IF(AND('[1]Ledger With Mark'!AN55&gt;=40),"C",IF(AND('[1]Ledger With Mark'!AN55&gt;=30),"D+",IF(AND('[1]Ledger With Mark'!AN55&gt;=20),"D",IF(AND('[1]Ledger With Mark'!AN55&gt;=1),"E","N")))))))))</f>
        <v>B</v>
      </c>
      <c r="AO53" s="13">
        <f t="shared" si="8"/>
        <v>2.8</v>
      </c>
      <c r="AP53" s="14">
        <f t="shared" si="9"/>
        <v>2.4000000000000004</v>
      </c>
      <c r="AQ53" s="7"/>
      <c r="AR53" s="15" t="s">
        <v>36</v>
      </c>
      <c r="BB53" s="17">
        <v>52</v>
      </c>
    </row>
    <row r="54" spans="1:54" ht="15">
      <c r="A54" s="7">
        <f>'[1]Ledger With Mark'!A56</f>
        <v>53</v>
      </c>
      <c r="B54" s="8">
        <f>'[1]Ledger With Mark'!B56</f>
        <v>752053</v>
      </c>
      <c r="C54" s="9" t="s">
        <v>113</v>
      </c>
      <c r="D54" s="10">
        <v>58398</v>
      </c>
      <c r="E54" s="11" t="s">
        <v>114</v>
      </c>
      <c r="F54" s="11" t="s">
        <v>115</v>
      </c>
      <c r="G54" s="19" t="s">
        <v>35</v>
      </c>
      <c r="H54" s="7" t="str">
        <f>IF(AND('[1]Ledger With Mark'!H56&gt;=67.5),"A+",IF(AND('[1]Ledger With Mark'!H56&gt;=60),"A",IF(AND('[1]Ledger With Mark'!H56&gt;=52.5),"B+",IF(AND('[1]Ledger With Mark'!H56&gt;=45),"B",IF(AND('[1]Ledger With Mark'!H56&gt;=37.5),"C+",IF(AND('[1]Ledger With Mark'!H56&gt;=30),"C",IF(AND('[1]Ledger With Mark'!H56&gt;=22.5),"D+",IF(AND('[1]Ledger With Mark'!H56&gt;=15),"D",IF(AND('[1]Ledger With Mark'!H56&gt;=1),"E","N")))))))))</f>
        <v>C</v>
      </c>
      <c r="I54" s="7" t="str">
        <f>IF(AND('[1]Ledger With Mark'!I56&gt;=22.5),"A+",IF(AND('[1]Ledger With Mark'!I56&gt;=20),"A",IF(AND('[1]Ledger With Mark'!I56&gt;=17.5),"B+",IF(AND('[1]Ledger With Mark'!I56&gt;=15),"B",IF(AND('[1]Ledger With Mark'!I56&gt;=12.5),"C+",IF(AND('[1]Ledger With Mark'!I56&gt;=10),"C",IF(AND('[1]Ledger With Mark'!I56&gt;=7.5),"D+",IF(AND('[1]Ledger With Mark'!I56&gt;=5),"D",IF(AND('[1]Ledger With Mark'!I56&gt;=1),"E","N")))))))))</f>
        <v>A</v>
      </c>
      <c r="J54" s="7" t="str">
        <f>IF(AND('[1]Ledger With Mark'!J56&gt;=90),"A+",IF(AND('[1]Ledger With Mark'!J56&gt;=80),"A",IF(AND('[1]Ledger With Mark'!J56&gt;=70),"B+",IF(AND('[1]Ledger With Mark'!J56&gt;=60),"B",IF(AND('[1]Ledger With Mark'!J56&gt;=50),"C+",IF(AND('[1]Ledger With Mark'!J56&gt;=40),"C",IF(AND('[1]Ledger With Mark'!J56&gt;=30),"D+",IF(AND('[1]Ledger With Mark'!J56&gt;=20),"D",IF(AND('[1]Ledger With Mark'!J56&gt;=1),"E","N")))))))))</f>
        <v>C+</v>
      </c>
      <c r="K54" s="13">
        <f t="shared" si="0"/>
        <v>2.4</v>
      </c>
      <c r="L54" s="7" t="str">
        <f>IF(AND('[1]Ledger With Mark'!L56&gt;=67.5),"A+",IF(AND('[1]Ledger With Mark'!L56&gt;=60),"A",IF(AND('[1]Ledger With Mark'!L56&gt;=52.5),"B+",IF(AND('[1]Ledger With Mark'!L56&gt;=45),"B",IF(AND('[1]Ledger With Mark'!L56&gt;=37.5),"C+",IF(AND('[1]Ledger With Mark'!L56&gt;=30),"C",IF(AND('[1]Ledger With Mark'!L56&gt;=22.5),"D+",IF(AND('[1]Ledger With Mark'!L56&gt;=15),"D",IF(AND('[1]Ledger With Mark'!L56&gt;=1),"E","N")))))))))</f>
        <v>C</v>
      </c>
      <c r="M54" s="7" t="str">
        <f>IF(AND('[1]Ledger With Mark'!M56&gt;=22.5),"A+",IF(AND('[1]Ledger With Mark'!M56&gt;=20),"A",IF(AND('[1]Ledger With Mark'!M56&gt;=17.5),"B+",IF(AND('[1]Ledger With Mark'!M56&gt;=15),"B",IF(AND('[1]Ledger With Mark'!M56&gt;=12.5),"C+",IF(AND('[1]Ledger With Mark'!M56&gt;=10),"C",IF(AND('[1]Ledger With Mark'!M56&gt;=7.5),"D+",IF(AND('[1]Ledger With Mark'!M56&gt;=5),"D",IF(AND('[1]Ledger With Mark'!M56&gt;=1),"E","N")))))))))</f>
        <v>A</v>
      </c>
      <c r="N54" s="7" t="str">
        <f>IF(AND('[1]Ledger With Mark'!N56&gt;=90),"A+",IF(AND('[1]Ledger With Mark'!N56&gt;=80),"A",IF(AND('[1]Ledger With Mark'!N56&gt;=70),"B+",IF(AND('[1]Ledger With Mark'!N56&gt;=60),"B",IF(AND('[1]Ledger With Mark'!N56&gt;=50),"C+",IF(AND('[1]Ledger With Mark'!N56&gt;=40),"C",IF(AND('[1]Ledger With Mark'!N56&gt;=30),"D+",IF(AND('[1]Ledger With Mark'!N56&gt;=20),"D",IF(AND('[1]Ledger With Mark'!N56&gt;=1),"E","N")))))))))</f>
        <v>C+</v>
      </c>
      <c r="O54" s="13">
        <f t="shared" si="1"/>
        <v>2.4</v>
      </c>
      <c r="P54" s="7" t="str">
        <f>IF(AND('[1]Ledger With Mark'!P56&gt;=90),"A+",IF(AND('[1]Ledger With Mark'!P56&gt;=80),"A",IF(AND('[1]Ledger With Mark'!P56&gt;=70),"B+",IF(AND('[1]Ledger With Mark'!P56&gt;=60),"B",IF(AND('[1]Ledger With Mark'!P56&gt;=50),"C+",IF(AND('[1]Ledger With Mark'!P56&gt;=40),"C",IF(AND('[1]Ledger With Mark'!P56&gt;=30),"D+",IF(AND('[1]Ledger With Mark'!P56&gt;=20),"D",IF(AND('[1]Ledger With Mark'!P56&gt;=1),"E","N")))))))))</f>
        <v>C+</v>
      </c>
      <c r="Q54" s="13">
        <f t="shared" si="2"/>
        <v>2.4</v>
      </c>
      <c r="R54" s="7" t="str">
        <f>IF(AND('[1]Ledger With Mark'!R56&gt;=67.5),"A+",IF(AND('[1]Ledger With Mark'!R56&gt;=60),"A",IF(AND('[1]Ledger With Mark'!R56&gt;=52.5),"B+",IF(AND('[1]Ledger With Mark'!R56&gt;=45),"B",IF(AND('[1]Ledger With Mark'!R56&gt;=37.5),"C+",IF(AND('[1]Ledger With Mark'!R56&gt;=30),"C",IF(AND('[1]Ledger With Mark'!R56&gt;=22.5),"D+",IF(AND('[1]Ledger With Mark'!R56&gt;=15),"D",IF(AND('[1]Ledger With Mark'!R56&gt;=1),"E","N")))))))))</f>
        <v>C</v>
      </c>
      <c r="S54" s="7" t="str">
        <f>IF(AND('[1]Ledger With Mark'!S56&gt;=22.5),"A+",IF(AND('[1]Ledger With Mark'!S56&gt;=20),"A",IF(AND('[1]Ledger With Mark'!S56&gt;=17.5),"B+",IF(AND('[1]Ledger With Mark'!S56&gt;=15),"B",IF(AND('[1]Ledger With Mark'!S56&gt;=12.5),"C+",IF(AND('[1]Ledger With Mark'!S56&gt;=10),"C",IF(AND('[1]Ledger With Mark'!S56&gt;=7.5),"D+",IF(AND('[1]Ledger With Mark'!S56&gt;=5),"D",IF(AND('[1]Ledger With Mark'!S56&gt;=1),"E","N")))))))))</f>
        <v>A</v>
      </c>
      <c r="T54" s="7" t="str">
        <f>IF(AND('[1]Ledger With Mark'!T56&gt;=90),"A+",IF(AND('[1]Ledger With Mark'!T56&gt;=80),"A",IF(AND('[1]Ledger With Mark'!T56&gt;=70),"B+",IF(AND('[1]Ledger With Mark'!T56&gt;=60),"B",IF(AND('[1]Ledger With Mark'!T56&gt;=50),"C+",IF(AND('[1]Ledger With Mark'!T56&gt;=40),"C",IF(AND('[1]Ledger With Mark'!T56&gt;=30),"D+",IF(AND('[1]Ledger With Mark'!T56&gt;=20),"D",IF(AND('[1]Ledger With Mark'!T56&gt;=1),"E","N")))))))))</f>
        <v>C+</v>
      </c>
      <c r="U54" s="13">
        <f t="shared" si="3"/>
        <v>2.4</v>
      </c>
      <c r="V54" s="7" t="str">
        <f>IF(AND('[1]Ledger With Mark'!V56&gt;=67.5),"A+",IF(AND('[1]Ledger With Mark'!V56&gt;=60),"A",IF(AND('[1]Ledger With Mark'!V56&gt;=52.5),"B+",IF(AND('[1]Ledger With Mark'!V56&gt;=45),"B",IF(AND('[1]Ledger With Mark'!V56&gt;=37.5),"C+",IF(AND('[1]Ledger With Mark'!V56&gt;=30),"C",IF(AND('[1]Ledger With Mark'!V56&gt;=22.5),"D+",IF(AND('[1]Ledger With Mark'!V56&gt;=15),"D",IF(AND('[1]Ledger With Mark'!V56&gt;=1),"E","N")))))))))</f>
        <v>C</v>
      </c>
      <c r="W54" s="7" t="str">
        <f>IF(AND('[1]Ledger With Mark'!W56&gt;=22.5),"A+",IF(AND('[1]Ledger With Mark'!W56&gt;=20),"A",IF(AND('[1]Ledger With Mark'!W56&gt;=17.5),"B+",IF(AND('[1]Ledger With Mark'!W56&gt;=15),"B",IF(AND('[1]Ledger With Mark'!W56&gt;=12.5),"C+",IF(AND('[1]Ledger With Mark'!W56&gt;=10),"C",IF(AND('[1]Ledger With Mark'!W56&gt;=7.5),"D+",IF(AND('[1]Ledger With Mark'!W56&gt;=5),"D",IF(AND('[1]Ledger With Mark'!W56&gt;=1),"E","N")))))))))</f>
        <v>A</v>
      </c>
      <c r="X54" s="7" t="str">
        <f>IF(AND('[1]Ledger With Mark'!X56&gt;=90),"A+",IF(AND('[1]Ledger With Mark'!X56&gt;=80),"A",IF(AND('[1]Ledger With Mark'!X56&gt;=70),"B+",IF(AND('[1]Ledger With Mark'!X56&gt;=60),"B",IF(AND('[1]Ledger With Mark'!X56&gt;=50),"C+",IF(AND('[1]Ledger With Mark'!X56&gt;=40),"C",IF(AND('[1]Ledger With Mark'!X56&gt;=30),"D+",IF(AND('[1]Ledger With Mark'!X56&gt;=20),"D",IF(AND('[1]Ledger With Mark'!X56&gt;=1),"E","N")))))))))</f>
        <v>C+</v>
      </c>
      <c r="Y54" s="13">
        <f t="shared" si="4"/>
        <v>2.4</v>
      </c>
      <c r="Z54" s="7" t="str">
        <f>IF(AND('[1]Ledger With Mark'!Z56&gt;=27),"A+",IF(AND('[1]Ledger With Mark'!Z56&gt;=24),"A",IF(AND('[1]Ledger With Mark'!Z56&gt;=21),"B+",IF(AND('[1]Ledger With Mark'!Z56&gt;=18),"B",IF(AND('[1]Ledger With Mark'!Z56&gt;=15),"C+",IF(AND('[1]Ledger With Mark'!Z56&gt;=12),"C",IF(AND('[1]Ledger With Mark'!Z56&gt;=9),"D+",IF(AND('[1]Ledger With Mark'!Z56&gt;=6),"D",IF(AND('[1]Ledger With Mark'!Z56&gt;=1),"E","N")))))))))</f>
        <v>C</v>
      </c>
      <c r="AA54" s="7" t="str">
        <f>IF(AND('[1]Ledger With Mark'!AA56&gt;=18),"A+",IF(AND('[1]Ledger With Mark'!AA56&gt;=16),"A",IF(AND('[1]Ledger With Mark'!AA56&gt;=14),"B+",IF(AND('[1]Ledger With Mark'!AA56&gt;=12),"B",IF(AND('[1]Ledger With Mark'!AA56&gt;=10),"C+",IF(AND('[1]Ledger With Mark'!AA56&gt;=8),"C",IF(AND('[1]Ledger With Mark'!AA56&gt;=6),"D+",IF(AND('[1]Ledger With Mark'!AA56&gt;=4),"D",IF(AND('[1]Ledger With Mark'!AA56&gt;=1),"E","N")))))))))</f>
        <v>B</v>
      </c>
      <c r="AB54" s="7" t="str">
        <f>IF(AND('[1]Ledger With Mark'!AB56&gt;=45),"A+",IF(AND('[1]Ledger With Mark'!AB56&gt;=40),"A",IF(AND('[1]Ledger With Mark'!AB56&gt;=35),"B+",IF(AND('[1]Ledger With Mark'!AB56&gt;=30),"B",IF(AND('[1]Ledger With Mark'!AB56&gt;=25),"C+",IF(AND('[1]Ledger With Mark'!AB56&gt;=20),"C",IF(AND('[1]Ledger With Mark'!AB56&gt;=15),"D+",IF(AND('[1]Ledger With Mark'!AB56&gt;=10),"D",IF(AND('[1]Ledger With Mark'!AB56&gt;=1),"E","N")))))))))</f>
        <v>C+</v>
      </c>
      <c r="AC54" s="13">
        <f t="shared" si="5"/>
        <v>1.2</v>
      </c>
      <c r="AD54" s="7" t="str">
        <f>IF(AND('[1]Ledger With Mark'!AD56&gt;=22.5),"A+",IF(AND('[1]Ledger With Mark'!AD56&gt;=20),"A",IF(AND('[1]Ledger With Mark'!AD56&gt;=17.5),"B+",IF(AND('[1]Ledger With Mark'!AD56&gt;=15),"B",IF(AND('[1]Ledger With Mark'!AD56&gt;=12.5),"C+",IF(AND('[1]Ledger With Mark'!AD56&gt;=10),"C",IF(AND('[1]Ledger With Mark'!AD56&gt;=7.5),"D+",IF(AND('[1]Ledger With Mark'!AD56&gt;=5),"D",IF(AND('[1]Ledger With Mark'!AD56&gt;=1),"E","N")))))))))</f>
        <v>C</v>
      </c>
      <c r="AE54" s="7" t="str">
        <f>IF(AND('[1]Ledger With Mark'!AE56&gt;=22.5),"A+",IF(AND('[1]Ledger With Mark'!AE56&gt;=20),"A",IF(AND('[1]Ledger With Mark'!AE56&gt;=17.5),"B+",IF(AND('[1]Ledger With Mark'!AE56&gt;=15),"B",IF(AND('[1]Ledger With Mark'!AE56&gt;=12.5),"C+",IF(AND('[1]Ledger With Mark'!AE56&gt;=10),"C",IF(AND('[1]Ledger With Mark'!AE56&gt;=7.5),"D+",IF(AND('[1]Ledger With Mark'!AE56&gt;=5),"D",IF(AND('[1]Ledger With Mark'!AE56&gt;=1),"E","N")))))))))</f>
        <v>A</v>
      </c>
      <c r="AF54" s="7" t="str">
        <f>IF(AND('[1]Ledger With Mark'!AF56&gt;=45),"A+",IF(AND('[1]Ledger With Mark'!AF56&gt;=40),"A",IF(AND('[1]Ledger With Mark'!AF56&gt;=35),"B+",IF(AND('[1]Ledger With Mark'!AF56&gt;=30),"B",IF(AND('[1]Ledger With Mark'!AF56&gt;=25),"C+",IF(AND('[1]Ledger With Mark'!AF56&gt;=20),"C",IF(AND('[1]Ledger With Mark'!AF56&gt;=15),"D+",IF(AND('[1]Ledger With Mark'!AF56&gt;=10),"D",IF(AND('[1]Ledger With Mark'!AF56&gt;=1),"E","N")))))))))</f>
        <v>B</v>
      </c>
      <c r="AG54" s="13">
        <f t="shared" si="6"/>
        <v>1.4</v>
      </c>
      <c r="AH54" s="7" t="str">
        <f>IF(AND('[1]Ledger With Mark'!AH56&gt;=45),"A+",IF(AND('[1]Ledger With Mark'!AH56&gt;=40),"A",IF(AND('[1]Ledger With Mark'!AH56&gt;=35),"B+",IF(AND('[1]Ledger With Mark'!AH56&gt;=30),"B",IF(AND('[1]Ledger With Mark'!AH56&gt;=25),"C+",IF(AND('[1]Ledger With Mark'!AH56&gt;=20),"C",IF(AND('[1]Ledger With Mark'!AH56&gt;=15),"D+",IF(AND('[1]Ledger With Mark'!AH56&gt;=10),"D",IF(AND('[1]Ledger With Mark'!AH56&gt;=1),"E","N")))))))))</f>
        <v>D</v>
      </c>
      <c r="AI54" s="7" t="str">
        <f>IF(AND('[1]Ledger With Mark'!AI56&gt;=45),"A+",IF(AND('[1]Ledger With Mark'!AI56&gt;=40),"A",IF(AND('[1]Ledger With Mark'!AI56&gt;=35),"B+",IF(AND('[1]Ledger With Mark'!AI56&gt;=30),"B",IF(AND('[1]Ledger With Mark'!AI56&gt;=25),"C+",IF(AND('[1]Ledger With Mark'!AI56&gt;=20),"C",IF(AND('[1]Ledger With Mark'!AI56&gt;=15),"D+",IF(AND('[1]Ledger With Mark'!AI56&gt;=10),"D",IF(AND('[1]Ledger With Mark'!AI56&gt;=1),"E","N")))))))))</f>
        <v>A+</v>
      </c>
      <c r="AJ54" s="7" t="str">
        <f>IF(AND('[1]Ledger With Mark'!AJ56&gt;=90),"A+",IF(AND('[1]Ledger With Mark'!AJ56&gt;=80),"A",IF(AND('[1]Ledger With Mark'!AJ56&gt;=70),"B+",IF(AND('[1]Ledger With Mark'!AJ56&gt;=60),"B",IF(AND('[1]Ledger With Mark'!AJ56&gt;=50),"C+",IF(AND('[1]Ledger With Mark'!AJ56&gt;=40),"C",IF(AND('[1]Ledger With Mark'!AJ56&gt;=30),"D+",IF(AND('[1]Ledger With Mark'!AJ56&gt;=20),"D",IF(AND('[1]Ledger With Mark'!AJ56&gt;=1),"E","N")))))))))</f>
        <v>C+</v>
      </c>
      <c r="AK54" s="13">
        <f t="shared" si="7"/>
        <v>2.4</v>
      </c>
      <c r="AL54" s="7" t="str">
        <f>IF(AND('[1]Ledger With Mark'!AL56&gt;=45),"A+",IF(AND('[1]Ledger With Mark'!AL56&gt;=40),"A",IF(AND('[1]Ledger With Mark'!AL56&gt;=35),"B+",IF(AND('[1]Ledger With Mark'!AL56&gt;=30),"B",IF(AND('[1]Ledger With Mark'!AL56&gt;=25),"C+",IF(AND('[1]Ledger With Mark'!AL56&gt;=20),"C",IF(AND('[1]Ledger With Mark'!AL56&gt;=15),"D+",IF(AND('[1]Ledger With Mark'!AL56&gt;=10),"D",IF(AND('[1]Ledger With Mark'!AL56&gt;=1),"E","N")))))))))</f>
        <v>C</v>
      </c>
      <c r="AM54" s="7" t="str">
        <f>IF(AND('[1]Ledger With Mark'!AM56&gt;=45),"A+",IF(AND('[1]Ledger With Mark'!AM56&gt;=40),"A",IF(AND('[1]Ledger With Mark'!AM56&gt;=35),"B+",IF(AND('[1]Ledger With Mark'!AM56&gt;=30),"B",IF(AND('[1]Ledger With Mark'!AM56&gt;=25),"C+",IF(AND('[1]Ledger With Mark'!AM56&gt;=20),"C",IF(AND('[1]Ledger With Mark'!AM56&gt;=15),"D+",IF(AND('[1]Ledger With Mark'!AM56&gt;=10),"D",IF(AND('[1]Ledger With Mark'!AM56&gt;=1),"E","N")))))))))</f>
        <v>A</v>
      </c>
      <c r="AN54" s="7" t="str">
        <f>IF(AND('[1]Ledger With Mark'!AN56&gt;=90),"A+",IF(AND('[1]Ledger With Mark'!AN56&gt;=80),"A",IF(AND('[1]Ledger With Mark'!AN56&gt;=70),"B+",IF(AND('[1]Ledger With Mark'!AN56&gt;=60),"B",IF(AND('[1]Ledger With Mark'!AN56&gt;=50),"C+",IF(AND('[1]Ledger With Mark'!AN56&gt;=40),"C",IF(AND('[1]Ledger With Mark'!AN56&gt;=30),"D+",IF(AND('[1]Ledger With Mark'!AN56&gt;=20),"D",IF(AND('[1]Ledger With Mark'!AN56&gt;=1),"E","N")))))))))</f>
        <v>B</v>
      </c>
      <c r="AO54" s="13">
        <f t="shared" si="8"/>
        <v>2.8</v>
      </c>
      <c r="AP54" s="14">
        <f t="shared" si="9"/>
        <v>2.4750000000000001</v>
      </c>
      <c r="AQ54" s="7"/>
      <c r="AR54" s="15" t="s">
        <v>36</v>
      </c>
      <c r="BB54" s="17">
        <v>53</v>
      </c>
    </row>
    <row r="55" spans="1:54" ht="15">
      <c r="A55" s="7">
        <f>'[1]Ledger With Mark'!A57</f>
        <v>54</v>
      </c>
      <c r="B55" s="8">
        <f>'[1]Ledger With Mark'!B57</f>
        <v>752054</v>
      </c>
      <c r="C55" s="9" t="s">
        <v>116</v>
      </c>
      <c r="D55" s="10">
        <v>58937</v>
      </c>
      <c r="E55" s="11" t="s">
        <v>117</v>
      </c>
      <c r="F55" s="11" t="s">
        <v>118</v>
      </c>
      <c r="G55" s="19" t="s">
        <v>35</v>
      </c>
      <c r="H55" s="7" t="str">
        <f>IF(AND('[1]Ledger With Mark'!H57&gt;=67.5),"A+",IF(AND('[1]Ledger With Mark'!H57&gt;=60),"A",IF(AND('[1]Ledger With Mark'!H57&gt;=52.5),"B+",IF(AND('[1]Ledger With Mark'!H57&gt;=45),"B",IF(AND('[1]Ledger With Mark'!H57&gt;=37.5),"C+",IF(AND('[1]Ledger With Mark'!H57&gt;=30),"C",IF(AND('[1]Ledger With Mark'!H57&gt;=22.5),"D+",IF(AND('[1]Ledger With Mark'!H57&gt;=15),"D",IF(AND('[1]Ledger With Mark'!H57&gt;=1),"E","N")))))))))</f>
        <v>C</v>
      </c>
      <c r="I55" s="7" t="str">
        <f>IF(AND('[1]Ledger With Mark'!I57&gt;=22.5),"A+",IF(AND('[1]Ledger With Mark'!I57&gt;=20),"A",IF(AND('[1]Ledger With Mark'!I57&gt;=17.5),"B+",IF(AND('[1]Ledger With Mark'!I57&gt;=15),"B",IF(AND('[1]Ledger With Mark'!I57&gt;=12.5),"C+",IF(AND('[1]Ledger With Mark'!I57&gt;=10),"C",IF(AND('[1]Ledger With Mark'!I57&gt;=7.5),"D+",IF(AND('[1]Ledger With Mark'!I57&gt;=5),"D",IF(AND('[1]Ledger With Mark'!I57&gt;=1),"E","N")))))))))</f>
        <v>A</v>
      </c>
      <c r="J55" s="7" t="str">
        <f>IF(AND('[1]Ledger With Mark'!J57&gt;=90),"A+",IF(AND('[1]Ledger With Mark'!J57&gt;=80),"A",IF(AND('[1]Ledger With Mark'!J57&gt;=70),"B+",IF(AND('[1]Ledger With Mark'!J57&gt;=60),"B",IF(AND('[1]Ledger With Mark'!J57&gt;=50),"C+",IF(AND('[1]Ledger With Mark'!J57&gt;=40),"C",IF(AND('[1]Ledger With Mark'!J57&gt;=30),"D+",IF(AND('[1]Ledger With Mark'!J57&gt;=20),"D",IF(AND('[1]Ledger With Mark'!J57&gt;=1),"E","N")))))))))</f>
        <v>C+</v>
      </c>
      <c r="K55" s="13">
        <f t="shared" si="0"/>
        <v>2.4</v>
      </c>
      <c r="L55" s="7" t="str">
        <f>IF(AND('[1]Ledger With Mark'!L57&gt;=67.5),"A+",IF(AND('[1]Ledger With Mark'!L57&gt;=60),"A",IF(AND('[1]Ledger With Mark'!L57&gt;=52.5),"B+",IF(AND('[1]Ledger With Mark'!L57&gt;=45),"B",IF(AND('[1]Ledger With Mark'!L57&gt;=37.5),"C+",IF(AND('[1]Ledger With Mark'!L57&gt;=30),"C",IF(AND('[1]Ledger With Mark'!L57&gt;=22.5),"D+",IF(AND('[1]Ledger With Mark'!L57&gt;=15),"D",IF(AND('[1]Ledger With Mark'!L57&gt;=1),"E","N")))))))))</f>
        <v>D+</v>
      </c>
      <c r="M55" s="7" t="str">
        <f>IF(AND('[1]Ledger With Mark'!M57&gt;=22.5),"A+",IF(AND('[1]Ledger With Mark'!M57&gt;=20),"A",IF(AND('[1]Ledger With Mark'!M57&gt;=17.5),"B+",IF(AND('[1]Ledger With Mark'!M57&gt;=15),"B",IF(AND('[1]Ledger With Mark'!M57&gt;=12.5),"C+",IF(AND('[1]Ledger With Mark'!M57&gt;=10),"C",IF(AND('[1]Ledger With Mark'!M57&gt;=7.5),"D+",IF(AND('[1]Ledger With Mark'!M57&gt;=5),"D",IF(AND('[1]Ledger With Mark'!M57&gt;=1),"E","N")))))))))</f>
        <v>A</v>
      </c>
      <c r="N55" s="7" t="str">
        <f>IF(AND('[1]Ledger With Mark'!N57&gt;=90),"A+",IF(AND('[1]Ledger With Mark'!N57&gt;=80),"A",IF(AND('[1]Ledger With Mark'!N57&gt;=70),"B+",IF(AND('[1]Ledger With Mark'!N57&gt;=60),"B",IF(AND('[1]Ledger With Mark'!N57&gt;=50),"C+",IF(AND('[1]Ledger With Mark'!N57&gt;=40),"C",IF(AND('[1]Ledger With Mark'!N57&gt;=30),"D+",IF(AND('[1]Ledger With Mark'!N57&gt;=20),"D",IF(AND('[1]Ledger With Mark'!N57&gt;=1),"E","N")))))))))</f>
        <v>C</v>
      </c>
      <c r="O55" s="13">
        <f t="shared" si="1"/>
        <v>2</v>
      </c>
      <c r="P55" s="7" t="str">
        <f>IF(AND('[1]Ledger With Mark'!P57&gt;=90),"A+",IF(AND('[1]Ledger With Mark'!P57&gt;=80),"A",IF(AND('[1]Ledger With Mark'!P57&gt;=70),"B+",IF(AND('[1]Ledger With Mark'!P57&gt;=60),"B",IF(AND('[1]Ledger With Mark'!P57&gt;=50),"C+",IF(AND('[1]Ledger With Mark'!P57&gt;=40),"C",IF(AND('[1]Ledger With Mark'!P57&gt;=30),"D+",IF(AND('[1]Ledger With Mark'!P57&gt;=20),"D",IF(AND('[1]Ledger With Mark'!P57&gt;=1),"E","N")))))))))</f>
        <v>C</v>
      </c>
      <c r="Q55" s="13">
        <f t="shared" si="2"/>
        <v>2</v>
      </c>
      <c r="R55" s="7" t="str">
        <f>IF(AND('[1]Ledger With Mark'!R57&gt;=67.5),"A+",IF(AND('[1]Ledger With Mark'!R57&gt;=60),"A",IF(AND('[1]Ledger With Mark'!R57&gt;=52.5),"B+",IF(AND('[1]Ledger With Mark'!R57&gt;=45),"B",IF(AND('[1]Ledger With Mark'!R57&gt;=37.5),"C+",IF(AND('[1]Ledger With Mark'!R57&gt;=30),"C",IF(AND('[1]Ledger With Mark'!R57&gt;=22.5),"D+",IF(AND('[1]Ledger With Mark'!R57&gt;=15),"D",IF(AND('[1]Ledger With Mark'!R57&gt;=1),"E","N")))))))))</f>
        <v>B</v>
      </c>
      <c r="S55" s="7" t="str">
        <f>IF(AND('[1]Ledger With Mark'!S57&gt;=22.5),"A+",IF(AND('[1]Ledger With Mark'!S57&gt;=20),"A",IF(AND('[1]Ledger With Mark'!S57&gt;=17.5),"B+",IF(AND('[1]Ledger With Mark'!S57&gt;=15),"B",IF(AND('[1]Ledger With Mark'!S57&gt;=12.5),"C+",IF(AND('[1]Ledger With Mark'!S57&gt;=10),"C",IF(AND('[1]Ledger With Mark'!S57&gt;=7.5),"D+",IF(AND('[1]Ledger With Mark'!S57&gt;=5),"D",IF(AND('[1]Ledger With Mark'!S57&gt;=1),"E","N")))))))))</f>
        <v>A</v>
      </c>
      <c r="T55" s="7" t="str">
        <f>IF(AND('[1]Ledger With Mark'!T57&gt;=90),"A+",IF(AND('[1]Ledger With Mark'!T57&gt;=80),"A",IF(AND('[1]Ledger With Mark'!T57&gt;=70),"B+",IF(AND('[1]Ledger With Mark'!T57&gt;=60),"B",IF(AND('[1]Ledger With Mark'!T57&gt;=50),"C+",IF(AND('[1]Ledger With Mark'!T57&gt;=40),"C",IF(AND('[1]Ledger With Mark'!T57&gt;=30),"D+",IF(AND('[1]Ledger With Mark'!T57&gt;=20),"D",IF(AND('[1]Ledger With Mark'!T57&gt;=1),"E","N")))))))))</f>
        <v>C+</v>
      </c>
      <c r="U55" s="13">
        <f t="shared" si="3"/>
        <v>2.4</v>
      </c>
      <c r="V55" s="7" t="str">
        <f>IF(AND('[1]Ledger With Mark'!V57&gt;=67.5),"A+",IF(AND('[1]Ledger With Mark'!V57&gt;=60),"A",IF(AND('[1]Ledger With Mark'!V57&gt;=52.5),"B+",IF(AND('[1]Ledger With Mark'!V57&gt;=45),"B",IF(AND('[1]Ledger With Mark'!V57&gt;=37.5),"C+",IF(AND('[1]Ledger With Mark'!V57&gt;=30),"C",IF(AND('[1]Ledger With Mark'!V57&gt;=22.5),"D+",IF(AND('[1]Ledger With Mark'!V57&gt;=15),"D",IF(AND('[1]Ledger With Mark'!V57&gt;=1),"E","N")))))))))</f>
        <v>C</v>
      </c>
      <c r="W55" s="7" t="str">
        <f>IF(AND('[1]Ledger With Mark'!W57&gt;=22.5),"A+",IF(AND('[1]Ledger With Mark'!W57&gt;=20),"A",IF(AND('[1]Ledger With Mark'!W57&gt;=17.5),"B+",IF(AND('[1]Ledger With Mark'!W57&gt;=15),"B",IF(AND('[1]Ledger With Mark'!W57&gt;=12.5),"C+",IF(AND('[1]Ledger With Mark'!W57&gt;=10),"C",IF(AND('[1]Ledger With Mark'!W57&gt;=7.5),"D+",IF(AND('[1]Ledger With Mark'!W57&gt;=5),"D",IF(AND('[1]Ledger With Mark'!W57&gt;=1),"E","N")))))))))</f>
        <v>B+</v>
      </c>
      <c r="X55" s="7" t="str">
        <f>IF(AND('[1]Ledger With Mark'!X57&gt;=90),"A+",IF(AND('[1]Ledger With Mark'!X57&gt;=80),"A",IF(AND('[1]Ledger With Mark'!X57&gt;=70),"B+",IF(AND('[1]Ledger With Mark'!X57&gt;=60),"B",IF(AND('[1]Ledger With Mark'!X57&gt;=50),"C+",IF(AND('[1]Ledger With Mark'!X57&gt;=40),"C",IF(AND('[1]Ledger With Mark'!X57&gt;=30),"D+",IF(AND('[1]Ledger With Mark'!X57&gt;=20),"D",IF(AND('[1]Ledger With Mark'!X57&gt;=1),"E","N")))))))))</f>
        <v>C+</v>
      </c>
      <c r="Y55" s="13">
        <f t="shared" si="4"/>
        <v>2.4</v>
      </c>
      <c r="Z55" s="7" t="str">
        <f>IF(AND('[1]Ledger With Mark'!Z57&gt;=27),"A+",IF(AND('[1]Ledger With Mark'!Z57&gt;=24),"A",IF(AND('[1]Ledger With Mark'!Z57&gt;=21),"B+",IF(AND('[1]Ledger With Mark'!Z57&gt;=18),"B",IF(AND('[1]Ledger With Mark'!Z57&gt;=15),"C+",IF(AND('[1]Ledger With Mark'!Z57&gt;=12),"C",IF(AND('[1]Ledger With Mark'!Z57&gt;=9),"D+",IF(AND('[1]Ledger With Mark'!Z57&gt;=6),"D",IF(AND('[1]Ledger With Mark'!Z57&gt;=1),"E","N")))))))))</f>
        <v>C+</v>
      </c>
      <c r="AA55" s="7" t="str">
        <f>IF(AND('[1]Ledger With Mark'!AA57&gt;=18),"A+",IF(AND('[1]Ledger With Mark'!AA57&gt;=16),"A",IF(AND('[1]Ledger With Mark'!AA57&gt;=14),"B+",IF(AND('[1]Ledger With Mark'!AA57&gt;=12),"B",IF(AND('[1]Ledger With Mark'!AA57&gt;=10),"C+",IF(AND('[1]Ledger With Mark'!AA57&gt;=8),"C",IF(AND('[1]Ledger With Mark'!AA57&gt;=6),"D+",IF(AND('[1]Ledger With Mark'!AA57&gt;=4),"D",IF(AND('[1]Ledger With Mark'!AA57&gt;=1),"E","N")))))))))</f>
        <v>B</v>
      </c>
      <c r="AB55" s="7" t="str">
        <f>IF(AND('[1]Ledger With Mark'!AB57&gt;=45),"A+",IF(AND('[1]Ledger With Mark'!AB57&gt;=40),"A",IF(AND('[1]Ledger With Mark'!AB57&gt;=35),"B+",IF(AND('[1]Ledger With Mark'!AB57&gt;=30),"B",IF(AND('[1]Ledger With Mark'!AB57&gt;=25),"C+",IF(AND('[1]Ledger With Mark'!AB57&gt;=20),"C",IF(AND('[1]Ledger With Mark'!AB57&gt;=15),"D+",IF(AND('[1]Ledger With Mark'!AB57&gt;=10),"D",IF(AND('[1]Ledger With Mark'!AB57&gt;=1),"E","N")))))))))</f>
        <v>C+</v>
      </c>
      <c r="AC55" s="13">
        <f t="shared" si="5"/>
        <v>1.2</v>
      </c>
      <c r="AD55" s="7" t="str">
        <f>IF(AND('[1]Ledger With Mark'!AD57&gt;=22.5),"A+",IF(AND('[1]Ledger With Mark'!AD57&gt;=20),"A",IF(AND('[1]Ledger With Mark'!AD57&gt;=17.5),"B+",IF(AND('[1]Ledger With Mark'!AD57&gt;=15),"B",IF(AND('[1]Ledger With Mark'!AD57&gt;=12.5),"C+",IF(AND('[1]Ledger With Mark'!AD57&gt;=10),"C",IF(AND('[1]Ledger With Mark'!AD57&gt;=7.5),"D+",IF(AND('[1]Ledger With Mark'!AD57&gt;=5),"D",IF(AND('[1]Ledger With Mark'!AD57&gt;=1),"E","N")))))))))</f>
        <v>B</v>
      </c>
      <c r="AE55" s="7" t="str">
        <f>IF(AND('[1]Ledger With Mark'!AE57&gt;=22.5),"A+",IF(AND('[1]Ledger With Mark'!AE57&gt;=20),"A",IF(AND('[1]Ledger With Mark'!AE57&gt;=17.5),"B+",IF(AND('[1]Ledger With Mark'!AE57&gt;=15),"B",IF(AND('[1]Ledger With Mark'!AE57&gt;=12.5),"C+",IF(AND('[1]Ledger With Mark'!AE57&gt;=10),"C",IF(AND('[1]Ledger With Mark'!AE57&gt;=7.5),"D+",IF(AND('[1]Ledger With Mark'!AE57&gt;=5),"D",IF(AND('[1]Ledger With Mark'!AE57&gt;=1),"E","N")))))))))</f>
        <v>A</v>
      </c>
      <c r="AF55" s="7" t="str">
        <f>IF(AND('[1]Ledger With Mark'!AF57&gt;=45),"A+",IF(AND('[1]Ledger With Mark'!AF57&gt;=40),"A",IF(AND('[1]Ledger With Mark'!AF57&gt;=35),"B+",IF(AND('[1]Ledger With Mark'!AF57&gt;=30),"B",IF(AND('[1]Ledger With Mark'!AF57&gt;=25),"C+",IF(AND('[1]Ledger With Mark'!AF57&gt;=20),"C",IF(AND('[1]Ledger With Mark'!AF57&gt;=15),"D+",IF(AND('[1]Ledger With Mark'!AF57&gt;=10),"D",IF(AND('[1]Ledger With Mark'!AF57&gt;=1),"E","N")))))))))</f>
        <v>B+</v>
      </c>
      <c r="AG55" s="13">
        <f t="shared" si="6"/>
        <v>1.6</v>
      </c>
      <c r="AH55" s="7" t="str">
        <f>IF(AND('[1]Ledger With Mark'!AH57&gt;=45),"A+",IF(AND('[1]Ledger With Mark'!AH57&gt;=40),"A",IF(AND('[1]Ledger With Mark'!AH57&gt;=35),"B+",IF(AND('[1]Ledger With Mark'!AH57&gt;=30),"B",IF(AND('[1]Ledger With Mark'!AH57&gt;=25),"C+",IF(AND('[1]Ledger With Mark'!AH57&gt;=20),"C",IF(AND('[1]Ledger With Mark'!AH57&gt;=15),"D+",IF(AND('[1]Ledger With Mark'!AH57&gt;=10),"D",IF(AND('[1]Ledger With Mark'!AH57&gt;=1),"E","N")))))))))</f>
        <v>D</v>
      </c>
      <c r="AI55" s="7" t="str">
        <f>IF(AND('[1]Ledger With Mark'!AI57&gt;=45),"A+",IF(AND('[1]Ledger With Mark'!AI57&gt;=40),"A",IF(AND('[1]Ledger With Mark'!AI57&gt;=35),"B+",IF(AND('[1]Ledger With Mark'!AI57&gt;=30),"B",IF(AND('[1]Ledger With Mark'!AI57&gt;=25),"C+",IF(AND('[1]Ledger With Mark'!AI57&gt;=20),"C",IF(AND('[1]Ledger With Mark'!AI57&gt;=15),"D+",IF(AND('[1]Ledger With Mark'!AI57&gt;=10),"D",IF(AND('[1]Ledger With Mark'!AI57&gt;=1),"E","N")))))))))</f>
        <v>A</v>
      </c>
      <c r="AJ55" s="7" t="str">
        <f>IF(AND('[1]Ledger With Mark'!AJ57&gt;=90),"A+",IF(AND('[1]Ledger With Mark'!AJ57&gt;=80),"A",IF(AND('[1]Ledger With Mark'!AJ57&gt;=70),"B+",IF(AND('[1]Ledger With Mark'!AJ57&gt;=60),"B",IF(AND('[1]Ledger With Mark'!AJ57&gt;=50),"C+",IF(AND('[1]Ledger With Mark'!AJ57&gt;=40),"C",IF(AND('[1]Ledger With Mark'!AJ57&gt;=30),"D+",IF(AND('[1]Ledger With Mark'!AJ57&gt;=20),"D",IF(AND('[1]Ledger With Mark'!AJ57&gt;=1),"E","N")))))))))</f>
        <v>C+</v>
      </c>
      <c r="AK55" s="13">
        <f t="shared" si="7"/>
        <v>2.4</v>
      </c>
      <c r="AL55" s="7" t="str">
        <f>IF(AND('[1]Ledger With Mark'!AL57&gt;=45),"A+",IF(AND('[1]Ledger With Mark'!AL57&gt;=40),"A",IF(AND('[1]Ledger With Mark'!AL57&gt;=35),"B+",IF(AND('[1]Ledger With Mark'!AL57&gt;=30),"B",IF(AND('[1]Ledger With Mark'!AL57&gt;=25),"C+",IF(AND('[1]Ledger With Mark'!AL57&gt;=20),"C",IF(AND('[1]Ledger With Mark'!AL57&gt;=15),"D+",IF(AND('[1]Ledger With Mark'!AL57&gt;=10),"D",IF(AND('[1]Ledger With Mark'!AL57&gt;=1),"E","N")))))))))</f>
        <v>C</v>
      </c>
      <c r="AM55" s="7" t="str">
        <f>IF(AND('[1]Ledger With Mark'!AM57&gt;=45),"A+",IF(AND('[1]Ledger With Mark'!AM57&gt;=40),"A",IF(AND('[1]Ledger With Mark'!AM57&gt;=35),"B+",IF(AND('[1]Ledger With Mark'!AM57&gt;=30),"B",IF(AND('[1]Ledger With Mark'!AM57&gt;=25),"C+",IF(AND('[1]Ledger With Mark'!AM57&gt;=20),"C",IF(AND('[1]Ledger With Mark'!AM57&gt;=15),"D+",IF(AND('[1]Ledger With Mark'!AM57&gt;=10),"D",IF(AND('[1]Ledger With Mark'!AM57&gt;=1),"E","N")))))))))</f>
        <v>A</v>
      </c>
      <c r="AN55" s="7" t="str">
        <f>IF(AND('[1]Ledger With Mark'!AN57&gt;=90),"A+",IF(AND('[1]Ledger With Mark'!AN57&gt;=80),"A",IF(AND('[1]Ledger With Mark'!AN57&gt;=70),"B+",IF(AND('[1]Ledger With Mark'!AN57&gt;=60),"B",IF(AND('[1]Ledger With Mark'!AN57&gt;=50),"C+",IF(AND('[1]Ledger With Mark'!AN57&gt;=40),"C",IF(AND('[1]Ledger With Mark'!AN57&gt;=30),"D+",IF(AND('[1]Ledger With Mark'!AN57&gt;=20),"D",IF(AND('[1]Ledger With Mark'!AN57&gt;=1),"E","N")))))))))</f>
        <v>B</v>
      </c>
      <c r="AO55" s="13">
        <f t="shared" si="8"/>
        <v>2.8</v>
      </c>
      <c r="AP55" s="14">
        <f t="shared" si="9"/>
        <v>2.4</v>
      </c>
      <c r="AQ55" s="7"/>
      <c r="AR55" s="15" t="s">
        <v>36</v>
      </c>
      <c r="BB55" s="17">
        <v>54</v>
      </c>
    </row>
    <row r="56" spans="1:54" ht="15">
      <c r="A56" s="7">
        <f>'[1]Ledger With Mark'!A58</f>
        <v>55</v>
      </c>
      <c r="B56" s="8">
        <f>'[1]Ledger With Mark'!B58</f>
        <v>752055</v>
      </c>
      <c r="C56" s="9" t="s">
        <v>119</v>
      </c>
      <c r="D56" s="10">
        <v>58871</v>
      </c>
      <c r="E56" s="11" t="s">
        <v>120</v>
      </c>
      <c r="F56" s="11" t="s">
        <v>121</v>
      </c>
      <c r="G56" s="19" t="s">
        <v>35</v>
      </c>
      <c r="H56" s="7" t="str">
        <f>IF(AND('[1]Ledger With Mark'!H58&gt;=67.5),"A+",IF(AND('[1]Ledger With Mark'!H58&gt;=60),"A",IF(AND('[1]Ledger With Mark'!H58&gt;=52.5),"B+",IF(AND('[1]Ledger With Mark'!H58&gt;=45),"B",IF(AND('[1]Ledger With Mark'!H58&gt;=37.5),"C+",IF(AND('[1]Ledger With Mark'!H58&gt;=30),"C",IF(AND('[1]Ledger With Mark'!H58&gt;=22.5),"D+",IF(AND('[1]Ledger With Mark'!H58&gt;=15),"D",IF(AND('[1]Ledger With Mark'!H58&gt;=1),"E","N")))))))))</f>
        <v>B</v>
      </c>
      <c r="I56" s="7" t="str">
        <f>IF(AND('[1]Ledger With Mark'!I58&gt;=22.5),"A+",IF(AND('[1]Ledger With Mark'!I58&gt;=20),"A",IF(AND('[1]Ledger With Mark'!I58&gt;=17.5),"B+",IF(AND('[1]Ledger With Mark'!I58&gt;=15),"B",IF(AND('[1]Ledger With Mark'!I58&gt;=12.5),"C+",IF(AND('[1]Ledger With Mark'!I58&gt;=10),"C",IF(AND('[1]Ledger With Mark'!I58&gt;=7.5),"D+",IF(AND('[1]Ledger With Mark'!I58&gt;=5),"D",IF(AND('[1]Ledger With Mark'!I58&gt;=1),"E","N")))))))))</f>
        <v>A+</v>
      </c>
      <c r="J56" s="7" t="str">
        <f>IF(AND('[1]Ledger With Mark'!J58&gt;=90),"A+",IF(AND('[1]Ledger With Mark'!J58&gt;=80),"A",IF(AND('[1]Ledger With Mark'!J58&gt;=70),"B+",IF(AND('[1]Ledger With Mark'!J58&gt;=60),"B",IF(AND('[1]Ledger With Mark'!J58&gt;=50),"C+",IF(AND('[1]Ledger With Mark'!J58&gt;=40),"C",IF(AND('[1]Ledger With Mark'!J58&gt;=30),"D+",IF(AND('[1]Ledger With Mark'!J58&gt;=20),"D",IF(AND('[1]Ledger With Mark'!J58&gt;=1),"E","N")))))))))</f>
        <v>B+</v>
      </c>
      <c r="K56" s="13">
        <f t="shared" si="0"/>
        <v>3.2</v>
      </c>
      <c r="L56" s="7" t="str">
        <f>IF(AND('[1]Ledger With Mark'!L58&gt;=67.5),"A+",IF(AND('[1]Ledger With Mark'!L58&gt;=60),"A",IF(AND('[1]Ledger With Mark'!L58&gt;=52.5),"B+",IF(AND('[1]Ledger With Mark'!L58&gt;=45),"B",IF(AND('[1]Ledger With Mark'!L58&gt;=37.5),"C+",IF(AND('[1]Ledger With Mark'!L58&gt;=30),"C",IF(AND('[1]Ledger With Mark'!L58&gt;=22.5),"D+",IF(AND('[1]Ledger With Mark'!L58&gt;=15),"D",IF(AND('[1]Ledger With Mark'!L58&gt;=1),"E","N")))))))))</f>
        <v>C</v>
      </c>
      <c r="M56" s="7" t="str">
        <f>IF(AND('[1]Ledger With Mark'!M58&gt;=22.5),"A+",IF(AND('[1]Ledger With Mark'!M58&gt;=20),"A",IF(AND('[1]Ledger With Mark'!M58&gt;=17.5),"B+",IF(AND('[1]Ledger With Mark'!M58&gt;=15),"B",IF(AND('[1]Ledger With Mark'!M58&gt;=12.5),"C+",IF(AND('[1]Ledger With Mark'!M58&gt;=10),"C",IF(AND('[1]Ledger With Mark'!M58&gt;=7.5),"D+",IF(AND('[1]Ledger With Mark'!M58&gt;=5),"D",IF(AND('[1]Ledger With Mark'!M58&gt;=1),"E","N")))))))))</f>
        <v>A</v>
      </c>
      <c r="N56" s="7" t="str">
        <f>IF(AND('[1]Ledger With Mark'!N58&gt;=90),"A+",IF(AND('[1]Ledger With Mark'!N58&gt;=80),"A",IF(AND('[1]Ledger With Mark'!N58&gt;=70),"B+",IF(AND('[1]Ledger With Mark'!N58&gt;=60),"B",IF(AND('[1]Ledger With Mark'!N58&gt;=50),"C+",IF(AND('[1]Ledger With Mark'!N58&gt;=40),"C",IF(AND('[1]Ledger With Mark'!N58&gt;=30),"D+",IF(AND('[1]Ledger With Mark'!N58&gt;=20),"D",IF(AND('[1]Ledger With Mark'!N58&gt;=1),"E","N")))))))))</f>
        <v>C+</v>
      </c>
      <c r="O56" s="13">
        <f t="shared" si="1"/>
        <v>2.4</v>
      </c>
      <c r="P56" s="7" t="str">
        <f>IF(AND('[1]Ledger With Mark'!P58&gt;=90),"A+",IF(AND('[1]Ledger With Mark'!P58&gt;=80),"A",IF(AND('[1]Ledger With Mark'!P58&gt;=70),"B+",IF(AND('[1]Ledger With Mark'!P58&gt;=60),"B",IF(AND('[1]Ledger With Mark'!P58&gt;=50),"C+",IF(AND('[1]Ledger With Mark'!P58&gt;=40),"C",IF(AND('[1]Ledger With Mark'!P58&gt;=30),"D+",IF(AND('[1]Ledger With Mark'!P58&gt;=20),"D",IF(AND('[1]Ledger With Mark'!P58&gt;=1),"E","N")))))))))</f>
        <v>B</v>
      </c>
      <c r="Q56" s="13">
        <f t="shared" si="2"/>
        <v>2.8</v>
      </c>
      <c r="R56" s="7" t="str">
        <f>IF(AND('[1]Ledger With Mark'!R58&gt;=67.5),"A+",IF(AND('[1]Ledger With Mark'!R58&gt;=60),"A",IF(AND('[1]Ledger With Mark'!R58&gt;=52.5),"B+",IF(AND('[1]Ledger With Mark'!R58&gt;=45),"B",IF(AND('[1]Ledger With Mark'!R58&gt;=37.5),"C+",IF(AND('[1]Ledger With Mark'!R58&gt;=30),"C",IF(AND('[1]Ledger With Mark'!R58&gt;=22.5),"D+",IF(AND('[1]Ledger With Mark'!R58&gt;=15),"D",IF(AND('[1]Ledger With Mark'!R58&gt;=1),"E","N")))))))))</f>
        <v>C+</v>
      </c>
      <c r="S56" s="7" t="str">
        <f>IF(AND('[1]Ledger With Mark'!S58&gt;=22.5),"A+",IF(AND('[1]Ledger With Mark'!S58&gt;=20),"A",IF(AND('[1]Ledger With Mark'!S58&gt;=17.5),"B+",IF(AND('[1]Ledger With Mark'!S58&gt;=15),"B",IF(AND('[1]Ledger With Mark'!S58&gt;=12.5),"C+",IF(AND('[1]Ledger With Mark'!S58&gt;=10),"C",IF(AND('[1]Ledger With Mark'!S58&gt;=7.5),"D+",IF(AND('[1]Ledger With Mark'!S58&gt;=5),"D",IF(AND('[1]Ledger With Mark'!S58&gt;=1),"E","N")))))))))</f>
        <v>A</v>
      </c>
      <c r="T56" s="7" t="str">
        <f>IF(AND('[1]Ledger With Mark'!T58&gt;=90),"A+",IF(AND('[1]Ledger With Mark'!T58&gt;=80),"A",IF(AND('[1]Ledger With Mark'!T58&gt;=70),"B+",IF(AND('[1]Ledger With Mark'!T58&gt;=60),"B",IF(AND('[1]Ledger With Mark'!T58&gt;=50),"C+",IF(AND('[1]Ledger With Mark'!T58&gt;=40),"C",IF(AND('[1]Ledger With Mark'!T58&gt;=30),"D+",IF(AND('[1]Ledger With Mark'!T58&gt;=20),"D",IF(AND('[1]Ledger With Mark'!T58&gt;=1),"E","N")))))))))</f>
        <v>B</v>
      </c>
      <c r="U56" s="13">
        <f t="shared" si="3"/>
        <v>2.8</v>
      </c>
      <c r="V56" s="7" t="str">
        <f>IF(AND('[1]Ledger With Mark'!V58&gt;=67.5),"A+",IF(AND('[1]Ledger With Mark'!V58&gt;=60),"A",IF(AND('[1]Ledger With Mark'!V58&gt;=52.5),"B+",IF(AND('[1]Ledger With Mark'!V58&gt;=45),"B",IF(AND('[1]Ledger With Mark'!V58&gt;=37.5),"C+",IF(AND('[1]Ledger With Mark'!V58&gt;=30),"C",IF(AND('[1]Ledger With Mark'!V58&gt;=22.5),"D+",IF(AND('[1]Ledger With Mark'!V58&gt;=15),"D",IF(AND('[1]Ledger With Mark'!V58&gt;=1),"E","N")))))))))</f>
        <v>B</v>
      </c>
      <c r="W56" s="7" t="str">
        <f>IF(AND('[1]Ledger With Mark'!W58&gt;=22.5),"A+",IF(AND('[1]Ledger With Mark'!W58&gt;=20),"A",IF(AND('[1]Ledger With Mark'!W58&gt;=17.5),"B+",IF(AND('[1]Ledger With Mark'!W58&gt;=15),"B",IF(AND('[1]Ledger With Mark'!W58&gt;=12.5),"C+",IF(AND('[1]Ledger With Mark'!W58&gt;=10),"C",IF(AND('[1]Ledger With Mark'!W58&gt;=7.5),"D+",IF(AND('[1]Ledger With Mark'!W58&gt;=5),"D",IF(AND('[1]Ledger With Mark'!W58&gt;=1),"E","N")))))))))</f>
        <v>A+</v>
      </c>
      <c r="X56" s="7" t="str">
        <f>IF(AND('[1]Ledger With Mark'!X58&gt;=90),"A+",IF(AND('[1]Ledger With Mark'!X58&gt;=80),"A",IF(AND('[1]Ledger With Mark'!X58&gt;=70),"B+",IF(AND('[1]Ledger With Mark'!X58&gt;=60),"B",IF(AND('[1]Ledger With Mark'!X58&gt;=50),"C+",IF(AND('[1]Ledger With Mark'!X58&gt;=40),"C",IF(AND('[1]Ledger With Mark'!X58&gt;=30),"D+",IF(AND('[1]Ledger With Mark'!X58&gt;=20),"D",IF(AND('[1]Ledger With Mark'!X58&gt;=1),"E","N")))))))))</f>
        <v>B</v>
      </c>
      <c r="Y56" s="13">
        <f t="shared" si="4"/>
        <v>2.8</v>
      </c>
      <c r="Z56" s="7" t="str">
        <f>IF(AND('[1]Ledger With Mark'!Z58&gt;=27),"A+",IF(AND('[1]Ledger With Mark'!Z58&gt;=24),"A",IF(AND('[1]Ledger With Mark'!Z58&gt;=21),"B+",IF(AND('[1]Ledger With Mark'!Z58&gt;=18),"B",IF(AND('[1]Ledger With Mark'!Z58&gt;=15),"C+",IF(AND('[1]Ledger With Mark'!Z58&gt;=12),"C",IF(AND('[1]Ledger With Mark'!Z58&gt;=9),"D+",IF(AND('[1]Ledger With Mark'!Z58&gt;=6),"D",IF(AND('[1]Ledger With Mark'!Z58&gt;=1),"E","N")))))))))</f>
        <v>B</v>
      </c>
      <c r="AA56" s="7" t="str">
        <f>IF(AND('[1]Ledger With Mark'!AA58&gt;=18),"A+",IF(AND('[1]Ledger With Mark'!AA58&gt;=16),"A",IF(AND('[1]Ledger With Mark'!AA58&gt;=14),"B+",IF(AND('[1]Ledger With Mark'!AA58&gt;=12),"B",IF(AND('[1]Ledger With Mark'!AA58&gt;=10),"C+",IF(AND('[1]Ledger With Mark'!AA58&gt;=8),"C",IF(AND('[1]Ledger With Mark'!AA58&gt;=6),"D+",IF(AND('[1]Ledger With Mark'!AA58&gt;=4),"D",IF(AND('[1]Ledger With Mark'!AA58&gt;=1),"E","N")))))))))</f>
        <v>A</v>
      </c>
      <c r="AB56" s="7" t="str">
        <f>IF(AND('[1]Ledger With Mark'!AB58&gt;=45),"A+",IF(AND('[1]Ledger With Mark'!AB58&gt;=40),"A",IF(AND('[1]Ledger With Mark'!AB58&gt;=35),"B+",IF(AND('[1]Ledger With Mark'!AB58&gt;=30),"B",IF(AND('[1]Ledger With Mark'!AB58&gt;=25),"C+",IF(AND('[1]Ledger With Mark'!AB58&gt;=20),"C",IF(AND('[1]Ledger With Mark'!AB58&gt;=15),"D+",IF(AND('[1]Ledger With Mark'!AB58&gt;=10),"D",IF(AND('[1]Ledger With Mark'!AB58&gt;=1),"E","N")))))))))</f>
        <v>B+</v>
      </c>
      <c r="AC56" s="13">
        <f t="shared" si="5"/>
        <v>1.6</v>
      </c>
      <c r="AD56" s="7" t="str">
        <f>IF(AND('[1]Ledger With Mark'!AD58&gt;=22.5),"A+",IF(AND('[1]Ledger With Mark'!AD58&gt;=20),"A",IF(AND('[1]Ledger With Mark'!AD58&gt;=17.5),"B+",IF(AND('[1]Ledger With Mark'!AD58&gt;=15),"B",IF(AND('[1]Ledger With Mark'!AD58&gt;=12.5),"C+",IF(AND('[1]Ledger With Mark'!AD58&gt;=10),"C",IF(AND('[1]Ledger With Mark'!AD58&gt;=7.5),"D+",IF(AND('[1]Ledger With Mark'!AD58&gt;=5),"D",IF(AND('[1]Ledger With Mark'!AD58&gt;=1),"E","N")))))))))</f>
        <v>B</v>
      </c>
      <c r="AE56" s="7" t="str">
        <f>IF(AND('[1]Ledger With Mark'!AE58&gt;=22.5),"A+",IF(AND('[1]Ledger With Mark'!AE58&gt;=20),"A",IF(AND('[1]Ledger With Mark'!AE58&gt;=17.5),"B+",IF(AND('[1]Ledger With Mark'!AE58&gt;=15),"B",IF(AND('[1]Ledger With Mark'!AE58&gt;=12.5),"C+",IF(AND('[1]Ledger With Mark'!AE58&gt;=10),"C",IF(AND('[1]Ledger With Mark'!AE58&gt;=7.5),"D+",IF(AND('[1]Ledger With Mark'!AE58&gt;=5),"D",IF(AND('[1]Ledger With Mark'!AE58&gt;=1),"E","N")))))))))</f>
        <v>A+</v>
      </c>
      <c r="AF56" s="7" t="str">
        <f>IF(AND('[1]Ledger With Mark'!AF58&gt;=45),"A+",IF(AND('[1]Ledger With Mark'!AF58&gt;=40),"A",IF(AND('[1]Ledger With Mark'!AF58&gt;=35),"B+",IF(AND('[1]Ledger With Mark'!AF58&gt;=30),"B",IF(AND('[1]Ledger With Mark'!AF58&gt;=25),"C+",IF(AND('[1]Ledger With Mark'!AF58&gt;=20),"C",IF(AND('[1]Ledger With Mark'!AF58&gt;=15),"D+",IF(AND('[1]Ledger With Mark'!AF58&gt;=10),"D",IF(AND('[1]Ledger With Mark'!AF58&gt;=1),"E","N")))))))))</f>
        <v>A</v>
      </c>
      <c r="AG56" s="13">
        <f t="shared" si="6"/>
        <v>1.8</v>
      </c>
      <c r="AH56" s="7" t="str">
        <f>IF(AND('[1]Ledger With Mark'!AH58&gt;=45),"A+",IF(AND('[1]Ledger With Mark'!AH58&gt;=40),"A",IF(AND('[1]Ledger With Mark'!AH58&gt;=35),"B+",IF(AND('[1]Ledger With Mark'!AH58&gt;=30),"B",IF(AND('[1]Ledger With Mark'!AH58&gt;=25),"C+",IF(AND('[1]Ledger With Mark'!AH58&gt;=20),"C",IF(AND('[1]Ledger With Mark'!AH58&gt;=15),"D+",IF(AND('[1]Ledger With Mark'!AH58&gt;=10),"D",IF(AND('[1]Ledger With Mark'!AH58&gt;=1),"E","N")))))))))</f>
        <v>B</v>
      </c>
      <c r="AI56" s="7" t="str">
        <f>IF(AND('[1]Ledger With Mark'!AI58&gt;=45),"A+",IF(AND('[1]Ledger With Mark'!AI58&gt;=40),"A",IF(AND('[1]Ledger With Mark'!AI58&gt;=35),"B+",IF(AND('[1]Ledger With Mark'!AI58&gt;=30),"B",IF(AND('[1]Ledger With Mark'!AI58&gt;=25),"C+",IF(AND('[1]Ledger With Mark'!AI58&gt;=20),"C",IF(AND('[1]Ledger With Mark'!AI58&gt;=15),"D+",IF(AND('[1]Ledger With Mark'!AI58&gt;=10),"D",IF(AND('[1]Ledger With Mark'!AI58&gt;=1),"E","N")))))))))</f>
        <v>A+</v>
      </c>
      <c r="AJ56" s="7" t="str">
        <f>IF(AND('[1]Ledger With Mark'!AJ58&gt;=90),"A+",IF(AND('[1]Ledger With Mark'!AJ58&gt;=80),"A",IF(AND('[1]Ledger With Mark'!AJ58&gt;=70),"B+",IF(AND('[1]Ledger With Mark'!AJ58&gt;=60),"B",IF(AND('[1]Ledger With Mark'!AJ58&gt;=50),"C+",IF(AND('[1]Ledger With Mark'!AJ58&gt;=40),"C",IF(AND('[1]Ledger With Mark'!AJ58&gt;=30),"D+",IF(AND('[1]Ledger With Mark'!AJ58&gt;=20),"D",IF(AND('[1]Ledger With Mark'!AJ58&gt;=1),"E","N")))))))))</f>
        <v>B+</v>
      </c>
      <c r="AK56" s="13">
        <f t="shared" si="7"/>
        <v>3.2</v>
      </c>
      <c r="AL56" s="7" t="str">
        <f>IF(AND('[1]Ledger With Mark'!AL58&gt;=45),"A+",IF(AND('[1]Ledger With Mark'!AL58&gt;=40),"A",IF(AND('[1]Ledger With Mark'!AL58&gt;=35),"B+",IF(AND('[1]Ledger With Mark'!AL58&gt;=30),"B",IF(AND('[1]Ledger With Mark'!AL58&gt;=25),"C+",IF(AND('[1]Ledger With Mark'!AL58&gt;=20),"C",IF(AND('[1]Ledger With Mark'!AL58&gt;=15),"D+",IF(AND('[1]Ledger With Mark'!AL58&gt;=10),"D",IF(AND('[1]Ledger With Mark'!AL58&gt;=1),"E","N")))))))))</f>
        <v>C+</v>
      </c>
      <c r="AM56" s="7" t="str">
        <f>IF(AND('[1]Ledger With Mark'!AM58&gt;=45),"A+",IF(AND('[1]Ledger With Mark'!AM58&gt;=40),"A",IF(AND('[1]Ledger With Mark'!AM58&gt;=35),"B+",IF(AND('[1]Ledger With Mark'!AM58&gt;=30),"B",IF(AND('[1]Ledger With Mark'!AM58&gt;=25),"C+",IF(AND('[1]Ledger With Mark'!AM58&gt;=20),"C",IF(AND('[1]Ledger With Mark'!AM58&gt;=15),"D+",IF(AND('[1]Ledger With Mark'!AM58&gt;=10),"D",IF(AND('[1]Ledger With Mark'!AM58&gt;=1),"E","N")))))))))</f>
        <v>A</v>
      </c>
      <c r="AN56" s="7" t="str">
        <f>IF(AND('[1]Ledger With Mark'!AN58&gt;=90),"A+",IF(AND('[1]Ledger With Mark'!AN58&gt;=80),"A",IF(AND('[1]Ledger With Mark'!AN58&gt;=70),"B+",IF(AND('[1]Ledger With Mark'!AN58&gt;=60),"B",IF(AND('[1]Ledger With Mark'!AN58&gt;=50),"C+",IF(AND('[1]Ledger With Mark'!AN58&gt;=40),"C",IF(AND('[1]Ledger With Mark'!AN58&gt;=30),"D+",IF(AND('[1]Ledger With Mark'!AN58&gt;=20),"D",IF(AND('[1]Ledger With Mark'!AN58&gt;=1),"E","N")))))))))</f>
        <v>B+</v>
      </c>
      <c r="AO56" s="13">
        <f t="shared" si="8"/>
        <v>3.2</v>
      </c>
      <c r="AP56" s="14">
        <f t="shared" si="9"/>
        <v>2.9749999999999996</v>
      </c>
      <c r="AQ56" s="7"/>
      <c r="AR56" s="15" t="s">
        <v>36</v>
      </c>
      <c r="BB56" s="17">
        <v>55</v>
      </c>
    </row>
    <row r="57" spans="1:54" ht="15">
      <c r="A57" s="7">
        <f>'[1]Ledger With Mark'!A59</f>
        <v>56</v>
      </c>
      <c r="B57" s="8">
        <f>'[1]Ledger With Mark'!B59</f>
        <v>752056</v>
      </c>
      <c r="C57" s="9" t="s">
        <v>122</v>
      </c>
      <c r="D57" s="10">
        <v>59389</v>
      </c>
      <c r="E57" s="11" t="s">
        <v>123</v>
      </c>
      <c r="F57" s="11" t="s">
        <v>124</v>
      </c>
      <c r="G57" s="19" t="s">
        <v>35</v>
      </c>
      <c r="H57" s="7" t="str">
        <f>IF(AND('[1]Ledger With Mark'!H59&gt;=67.5),"A+",IF(AND('[1]Ledger With Mark'!H59&gt;=60),"A",IF(AND('[1]Ledger With Mark'!H59&gt;=52.5),"B+",IF(AND('[1]Ledger With Mark'!H59&gt;=45),"B",IF(AND('[1]Ledger With Mark'!H59&gt;=37.5),"C+",IF(AND('[1]Ledger With Mark'!H59&gt;=30),"C",IF(AND('[1]Ledger With Mark'!H59&gt;=22.5),"D+",IF(AND('[1]Ledger With Mark'!H59&gt;=15),"D",IF(AND('[1]Ledger With Mark'!H59&gt;=1),"E","N")))))))))</f>
        <v>B</v>
      </c>
      <c r="I57" s="7" t="str">
        <f>IF(AND('[1]Ledger With Mark'!I59&gt;=22.5),"A+",IF(AND('[1]Ledger With Mark'!I59&gt;=20),"A",IF(AND('[1]Ledger With Mark'!I59&gt;=17.5),"B+",IF(AND('[1]Ledger With Mark'!I59&gt;=15),"B",IF(AND('[1]Ledger With Mark'!I59&gt;=12.5),"C+",IF(AND('[1]Ledger With Mark'!I59&gt;=10),"C",IF(AND('[1]Ledger With Mark'!I59&gt;=7.5),"D+",IF(AND('[1]Ledger With Mark'!I59&gt;=5),"D",IF(AND('[1]Ledger With Mark'!I59&gt;=1),"E","N")))))))))</f>
        <v>A</v>
      </c>
      <c r="J57" s="7" t="str">
        <f>IF(AND('[1]Ledger With Mark'!J59&gt;=90),"A+",IF(AND('[1]Ledger With Mark'!J59&gt;=80),"A",IF(AND('[1]Ledger With Mark'!J59&gt;=70),"B+",IF(AND('[1]Ledger With Mark'!J59&gt;=60),"B",IF(AND('[1]Ledger With Mark'!J59&gt;=50),"C+",IF(AND('[1]Ledger With Mark'!J59&gt;=40),"C",IF(AND('[1]Ledger With Mark'!J59&gt;=30),"D+",IF(AND('[1]Ledger With Mark'!J59&gt;=20),"D",IF(AND('[1]Ledger With Mark'!J59&gt;=1),"E","N")))))))))</f>
        <v>B+</v>
      </c>
      <c r="K57" s="13">
        <f t="shared" si="0"/>
        <v>3.2</v>
      </c>
      <c r="L57" s="7" t="str">
        <f>IF(AND('[1]Ledger With Mark'!L59&gt;=67.5),"A+",IF(AND('[1]Ledger With Mark'!L59&gt;=60),"A",IF(AND('[1]Ledger With Mark'!L59&gt;=52.5),"B+",IF(AND('[1]Ledger With Mark'!L59&gt;=45),"B",IF(AND('[1]Ledger With Mark'!L59&gt;=37.5),"C+",IF(AND('[1]Ledger With Mark'!L59&gt;=30),"C",IF(AND('[1]Ledger With Mark'!L59&gt;=22.5),"D+",IF(AND('[1]Ledger With Mark'!L59&gt;=15),"D",IF(AND('[1]Ledger With Mark'!L59&gt;=1),"E","N")))))))))</f>
        <v>C</v>
      </c>
      <c r="M57" s="7" t="str">
        <f>IF(AND('[1]Ledger With Mark'!M59&gt;=22.5),"A+",IF(AND('[1]Ledger With Mark'!M59&gt;=20),"A",IF(AND('[1]Ledger With Mark'!M59&gt;=17.5),"B+",IF(AND('[1]Ledger With Mark'!M59&gt;=15),"B",IF(AND('[1]Ledger With Mark'!M59&gt;=12.5),"C+",IF(AND('[1]Ledger With Mark'!M59&gt;=10),"C",IF(AND('[1]Ledger With Mark'!M59&gt;=7.5),"D+",IF(AND('[1]Ledger With Mark'!M59&gt;=5),"D",IF(AND('[1]Ledger With Mark'!M59&gt;=1),"E","N")))))))))</f>
        <v>A</v>
      </c>
      <c r="N57" s="7" t="str">
        <f>IF(AND('[1]Ledger With Mark'!N59&gt;=90),"A+",IF(AND('[1]Ledger With Mark'!N59&gt;=80),"A",IF(AND('[1]Ledger With Mark'!N59&gt;=70),"B+",IF(AND('[1]Ledger With Mark'!N59&gt;=60),"B",IF(AND('[1]Ledger With Mark'!N59&gt;=50),"C+",IF(AND('[1]Ledger With Mark'!N59&gt;=40),"C",IF(AND('[1]Ledger With Mark'!N59&gt;=30),"D+",IF(AND('[1]Ledger With Mark'!N59&gt;=20),"D",IF(AND('[1]Ledger With Mark'!N59&gt;=1),"E","N")))))))))</f>
        <v>C+</v>
      </c>
      <c r="O57" s="13">
        <f t="shared" si="1"/>
        <v>2.4</v>
      </c>
      <c r="P57" s="7" t="str">
        <f>IF(AND('[1]Ledger With Mark'!P59&gt;=90),"A+",IF(AND('[1]Ledger With Mark'!P59&gt;=80),"A",IF(AND('[1]Ledger With Mark'!P59&gt;=70),"B+",IF(AND('[1]Ledger With Mark'!P59&gt;=60),"B",IF(AND('[1]Ledger With Mark'!P59&gt;=50),"C+",IF(AND('[1]Ledger With Mark'!P59&gt;=40),"C",IF(AND('[1]Ledger With Mark'!P59&gt;=30),"D+",IF(AND('[1]Ledger With Mark'!P59&gt;=20),"D",IF(AND('[1]Ledger With Mark'!P59&gt;=1),"E","N")))))))))</f>
        <v>B</v>
      </c>
      <c r="Q57" s="13">
        <f t="shared" si="2"/>
        <v>2.8</v>
      </c>
      <c r="R57" s="7" t="str">
        <f>IF(AND('[1]Ledger With Mark'!R59&gt;=67.5),"A+",IF(AND('[1]Ledger With Mark'!R59&gt;=60),"A",IF(AND('[1]Ledger With Mark'!R59&gt;=52.5),"B+",IF(AND('[1]Ledger With Mark'!R59&gt;=45),"B",IF(AND('[1]Ledger With Mark'!R59&gt;=37.5),"C+",IF(AND('[1]Ledger With Mark'!R59&gt;=30),"C",IF(AND('[1]Ledger With Mark'!R59&gt;=22.5),"D+",IF(AND('[1]Ledger With Mark'!R59&gt;=15),"D",IF(AND('[1]Ledger With Mark'!R59&gt;=1),"E","N")))))))))</f>
        <v>C+</v>
      </c>
      <c r="S57" s="7" t="str">
        <f>IF(AND('[1]Ledger With Mark'!S59&gt;=22.5),"A+",IF(AND('[1]Ledger With Mark'!S59&gt;=20),"A",IF(AND('[1]Ledger With Mark'!S59&gt;=17.5),"B+",IF(AND('[1]Ledger With Mark'!S59&gt;=15),"B",IF(AND('[1]Ledger With Mark'!S59&gt;=12.5),"C+",IF(AND('[1]Ledger With Mark'!S59&gt;=10),"C",IF(AND('[1]Ledger With Mark'!S59&gt;=7.5),"D+",IF(AND('[1]Ledger With Mark'!S59&gt;=5),"D",IF(AND('[1]Ledger With Mark'!S59&gt;=1),"E","N")))))))))</f>
        <v>A</v>
      </c>
      <c r="T57" s="7" t="str">
        <f>IF(AND('[1]Ledger With Mark'!T59&gt;=90),"A+",IF(AND('[1]Ledger With Mark'!T59&gt;=80),"A",IF(AND('[1]Ledger With Mark'!T59&gt;=70),"B+",IF(AND('[1]Ledger With Mark'!T59&gt;=60),"B",IF(AND('[1]Ledger With Mark'!T59&gt;=50),"C+",IF(AND('[1]Ledger With Mark'!T59&gt;=40),"C",IF(AND('[1]Ledger With Mark'!T59&gt;=30),"D+",IF(AND('[1]Ledger With Mark'!T59&gt;=20),"D",IF(AND('[1]Ledger With Mark'!T59&gt;=1),"E","N")))))))))</f>
        <v>B</v>
      </c>
      <c r="U57" s="13">
        <f t="shared" si="3"/>
        <v>2.8</v>
      </c>
      <c r="V57" s="7" t="str">
        <f>IF(AND('[1]Ledger With Mark'!V59&gt;=67.5),"A+",IF(AND('[1]Ledger With Mark'!V59&gt;=60),"A",IF(AND('[1]Ledger With Mark'!V59&gt;=52.5),"B+",IF(AND('[1]Ledger With Mark'!V59&gt;=45),"B",IF(AND('[1]Ledger With Mark'!V59&gt;=37.5),"C+",IF(AND('[1]Ledger With Mark'!V59&gt;=30),"C",IF(AND('[1]Ledger With Mark'!V59&gt;=22.5),"D+",IF(AND('[1]Ledger With Mark'!V59&gt;=15),"D",IF(AND('[1]Ledger With Mark'!V59&gt;=1),"E","N")))))))))</f>
        <v>C+</v>
      </c>
      <c r="W57" s="7" t="str">
        <f>IF(AND('[1]Ledger With Mark'!W59&gt;=22.5),"A+",IF(AND('[1]Ledger With Mark'!W59&gt;=20),"A",IF(AND('[1]Ledger With Mark'!W59&gt;=17.5),"B+",IF(AND('[1]Ledger With Mark'!W59&gt;=15),"B",IF(AND('[1]Ledger With Mark'!W59&gt;=12.5),"C+",IF(AND('[1]Ledger With Mark'!W59&gt;=10),"C",IF(AND('[1]Ledger With Mark'!W59&gt;=7.5),"D+",IF(AND('[1]Ledger With Mark'!W59&gt;=5),"D",IF(AND('[1]Ledger With Mark'!W59&gt;=1),"E","N")))))))))</f>
        <v>A+</v>
      </c>
      <c r="X57" s="7" t="str">
        <f>IF(AND('[1]Ledger With Mark'!X59&gt;=90),"A+",IF(AND('[1]Ledger With Mark'!X59&gt;=80),"A",IF(AND('[1]Ledger With Mark'!X59&gt;=70),"B+",IF(AND('[1]Ledger With Mark'!X59&gt;=60),"B",IF(AND('[1]Ledger With Mark'!X59&gt;=50),"C+",IF(AND('[1]Ledger With Mark'!X59&gt;=40),"C",IF(AND('[1]Ledger With Mark'!X59&gt;=30),"D+",IF(AND('[1]Ledger With Mark'!X59&gt;=20),"D",IF(AND('[1]Ledger With Mark'!X59&gt;=1),"E","N")))))))))</f>
        <v>B</v>
      </c>
      <c r="Y57" s="13">
        <f t="shared" si="4"/>
        <v>2.8</v>
      </c>
      <c r="Z57" s="7" t="str">
        <f>IF(AND('[1]Ledger With Mark'!Z59&gt;=27),"A+",IF(AND('[1]Ledger With Mark'!Z59&gt;=24),"A",IF(AND('[1]Ledger With Mark'!Z59&gt;=21),"B+",IF(AND('[1]Ledger With Mark'!Z59&gt;=18),"B",IF(AND('[1]Ledger With Mark'!Z59&gt;=15),"C+",IF(AND('[1]Ledger With Mark'!Z59&gt;=12),"C",IF(AND('[1]Ledger With Mark'!Z59&gt;=9),"D+",IF(AND('[1]Ledger With Mark'!Z59&gt;=6),"D",IF(AND('[1]Ledger With Mark'!Z59&gt;=1),"E","N")))))))))</f>
        <v>B+</v>
      </c>
      <c r="AA57" s="7" t="str">
        <f>IF(AND('[1]Ledger With Mark'!AA59&gt;=18),"A+",IF(AND('[1]Ledger With Mark'!AA59&gt;=16),"A",IF(AND('[1]Ledger With Mark'!AA59&gt;=14),"B+",IF(AND('[1]Ledger With Mark'!AA59&gt;=12),"B",IF(AND('[1]Ledger With Mark'!AA59&gt;=10),"C+",IF(AND('[1]Ledger With Mark'!AA59&gt;=8),"C",IF(AND('[1]Ledger With Mark'!AA59&gt;=6),"D+",IF(AND('[1]Ledger With Mark'!AA59&gt;=4),"D",IF(AND('[1]Ledger With Mark'!AA59&gt;=1),"E","N")))))))))</f>
        <v>B+</v>
      </c>
      <c r="AB57" s="7" t="str">
        <f>IF(AND('[1]Ledger With Mark'!AB59&gt;=45),"A+",IF(AND('[1]Ledger With Mark'!AB59&gt;=40),"A",IF(AND('[1]Ledger With Mark'!AB59&gt;=35),"B+",IF(AND('[1]Ledger With Mark'!AB59&gt;=30),"B",IF(AND('[1]Ledger With Mark'!AB59&gt;=25),"C+",IF(AND('[1]Ledger With Mark'!AB59&gt;=20),"C",IF(AND('[1]Ledger With Mark'!AB59&gt;=15),"D+",IF(AND('[1]Ledger With Mark'!AB59&gt;=10),"D",IF(AND('[1]Ledger With Mark'!AB59&gt;=1),"E","N")))))))))</f>
        <v>B+</v>
      </c>
      <c r="AC57" s="13">
        <f t="shared" si="5"/>
        <v>1.6</v>
      </c>
      <c r="AD57" s="7" t="str">
        <f>IF(AND('[1]Ledger With Mark'!AD59&gt;=22.5),"A+",IF(AND('[1]Ledger With Mark'!AD59&gt;=20),"A",IF(AND('[1]Ledger With Mark'!AD59&gt;=17.5),"B+",IF(AND('[1]Ledger With Mark'!AD59&gt;=15),"B",IF(AND('[1]Ledger With Mark'!AD59&gt;=12.5),"C+",IF(AND('[1]Ledger With Mark'!AD59&gt;=10),"C",IF(AND('[1]Ledger With Mark'!AD59&gt;=7.5),"D+",IF(AND('[1]Ledger With Mark'!AD59&gt;=5),"D",IF(AND('[1]Ledger With Mark'!AD59&gt;=1),"E","N")))))))))</f>
        <v>A</v>
      </c>
      <c r="AE57" s="7" t="str">
        <f>IF(AND('[1]Ledger With Mark'!AE59&gt;=22.5),"A+",IF(AND('[1]Ledger With Mark'!AE59&gt;=20),"A",IF(AND('[1]Ledger With Mark'!AE59&gt;=17.5),"B+",IF(AND('[1]Ledger With Mark'!AE59&gt;=15),"B",IF(AND('[1]Ledger With Mark'!AE59&gt;=12.5),"C+",IF(AND('[1]Ledger With Mark'!AE59&gt;=10),"C",IF(AND('[1]Ledger With Mark'!AE59&gt;=7.5),"D+",IF(AND('[1]Ledger With Mark'!AE59&gt;=5),"D",IF(AND('[1]Ledger With Mark'!AE59&gt;=1),"E","N")))))))))</f>
        <v>A+</v>
      </c>
      <c r="AF57" s="7" t="str">
        <f>IF(AND('[1]Ledger With Mark'!AF59&gt;=45),"A+",IF(AND('[1]Ledger With Mark'!AF59&gt;=40),"A",IF(AND('[1]Ledger With Mark'!AF59&gt;=35),"B+",IF(AND('[1]Ledger With Mark'!AF59&gt;=30),"B",IF(AND('[1]Ledger With Mark'!AF59&gt;=25),"C+",IF(AND('[1]Ledger With Mark'!AF59&gt;=20),"C",IF(AND('[1]Ledger With Mark'!AF59&gt;=15),"D+",IF(AND('[1]Ledger With Mark'!AF59&gt;=10),"D",IF(AND('[1]Ledger With Mark'!AF59&gt;=1),"E","N")))))))))</f>
        <v>B</v>
      </c>
      <c r="AG57" s="13">
        <f t="shared" si="6"/>
        <v>1.4</v>
      </c>
      <c r="AH57" s="7" t="str">
        <f>IF(AND('[1]Ledger With Mark'!AH59&gt;=45),"A+",IF(AND('[1]Ledger With Mark'!AH59&gt;=40),"A",IF(AND('[1]Ledger With Mark'!AH59&gt;=35),"B+",IF(AND('[1]Ledger With Mark'!AH59&gt;=30),"B",IF(AND('[1]Ledger With Mark'!AH59&gt;=25),"C+",IF(AND('[1]Ledger With Mark'!AH59&gt;=20),"C",IF(AND('[1]Ledger With Mark'!AH59&gt;=15),"D+",IF(AND('[1]Ledger With Mark'!AH59&gt;=10),"D",IF(AND('[1]Ledger With Mark'!AH59&gt;=1),"E","N")))))))))</f>
        <v>C+</v>
      </c>
      <c r="AI57" s="7" t="str">
        <f>IF(AND('[1]Ledger With Mark'!AI59&gt;=45),"A+",IF(AND('[1]Ledger With Mark'!AI59&gt;=40),"A",IF(AND('[1]Ledger With Mark'!AI59&gt;=35),"B+",IF(AND('[1]Ledger With Mark'!AI59&gt;=30),"B",IF(AND('[1]Ledger With Mark'!AI59&gt;=25),"C+",IF(AND('[1]Ledger With Mark'!AI59&gt;=20),"C",IF(AND('[1]Ledger With Mark'!AI59&gt;=15),"D+",IF(AND('[1]Ledger With Mark'!AI59&gt;=10),"D",IF(AND('[1]Ledger With Mark'!AI59&gt;=1),"E","N")))))))))</f>
        <v>A+</v>
      </c>
      <c r="AJ57" s="7" t="str">
        <f>IF(AND('[1]Ledger With Mark'!AJ59&gt;=90),"A+",IF(AND('[1]Ledger With Mark'!AJ59&gt;=80),"A",IF(AND('[1]Ledger With Mark'!AJ59&gt;=70),"B+",IF(AND('[1]Ledger With Mark'!AJ59&gt;=60),"B",IF(AND('[1]Ledger With Mark'!AJ59&gt;=50),"C+",IF(AND('[1]Ledger With Mark'!AJ59&gt;=40),"C",IF(AND('[1]Ledger With Mark'!AJ59&gt;=30),"D+",IF(AND('[1]Ledger With Mark'!AJ59&gt;=20),"D",IF(AND('[1]Ledger With Mark'!AJ59&gt;=1),"E","N")))))))))</f>
        <v>B+</v>
      </c>
      <c r="AK57" s="13">
        <f t="shared" si="7"/>
        <v>3.2</v>
      </c>
      <c r="AL57" s="7" t="str">
        <f>IF(AND('[1]Ledger With Mark'!AL59&gt;=45),"A+",IF(AND('[1]Ledger With Mark'!AL59&gt;=40),"A",IF(AND('[1]Ledger With Mark'!AL59&gt;=35),"B+",IF(AND('[1]Ledger With Mark'!AL59&gt;=30),"B",IF(AND('[1]Ledger With Mark'!AL59&gt;=25),"C+",IF(AND('[1]Ledger With Mark'!AL59&gt;=20),"C",IF(AND('[1]Ledger With Mark'!AL59&gt;=15),"D+",IF(AND('[1]Ledger With Mark'!AL59&gt;=10),"D",IF(AND('[1]Ledger With Mark'!AL59&gt;=1),"E","N")))))))))</f>
        <v>C+</v>
      </c>
      <c r="AM57" s="7" t="str">
        <f>IF(AND('[1]Ledger With Mark'!AM59&gt;=45),"A+",IF(AND('[1]Ledger With Mark'!AM59&gt;=40),"A",IF(AND('[1]Ledger With Mark'!AM59&gt;=35),"B+",IF(AND('[1]Ledger With Mark'!AM59&gt;=30),"B",IF(AND('[1]Ledger With Mark'!AM59&gt;=25),"C+",IF(AND('[1]Ledger With Mark'!AM59&gt;=20),"C",IF(AND('[1]Ledger With Mark'!AM59&gt;=15),"D+",IF(AND('[1]Ledger With Mark'!AM59&gt;=10),"D",IF(AND('[1]Ledger With Mark'!AM59&gt;=1),"E","N")))))))))</f>
        <v>A</v>
      </c>
      <c r="AN57" s="7" t="str">
        <f>IF(AND('[1]Ledger With Mark'!AN59&gt;=90),"A+",IF(AND('[1]Ledger With Mark'!AN59&gt;=80),"A",IF(AND('[1]Ledger With Mark'!AN59&gt;=70),"B+",IF(AND('[1]Ledger With Mark'!AN59&gt;=60),"B",IF(AND('[1]Ledger With Mark'!AN59&gt;=50),"C+",IF(AND('[1]Ledger With Mark'!AN59&gt;=40),"C",IF(AND('[1]Ledger With Mark'!AN59&gt;=30),"D+",IF(AND('[1]Ledger With Mark'!AN59&gt;=20),"D",IF(AND('[1]Ledger With Mark'!AN59&gt;=1),"E","N")))))))))</f>
        <v>B</v>
      </c>
      <c r="AO57" s="13">
        <f t="shared" si="8"/>
        <v>2.8</v>
      </c>
      <c r="AP57" s="14">
        <f t="shared" si="9"/>
        <v>2.875</v>
      </c>
      <c r="AQ57" s="7"/>
      <c r="AR57" s="15" t="s">
        <v>36</v>
      </c>
      <c r="BB57" s="17">
        <v>56</v>
      </c>
    </row>
    <row r="58" spans="1:54" ht="15">
      <c r="A58" s="7">
        <f>'[1]Ledger With Mark'!A60</f>
        <v>57</v>
      </c>
      <c r="B58" s="8">
        <f>'[1]Ledger With Mark'!B60</f>
        <v>752057</v>
      </c>
      <c r="C58" s="9" t="s">
        <v>125</v>
      </c>
      <c r="D58" s="10">
        <v>59384</v>
      </c>
      <c r="E58" s="11" t="s">
        <v>126</v>
      </c>
      <c r="F58" s="11" t="s">
        <v>127</v>
      </c>
      <c r="G58" s="19" t="s">
        <v>35</v>
      </c>
      <c r="H58" s="7" t="str">
        <f>IF(AND('[1]Ledger With Mark'!H60&gt;=67.5),"A+",IF(AND('[1]Ledger With Mark'!H60&gt;=60),"A",IF(AND('[1]Ledger With Mark'!H60&gt;=52.5),"B+",IF(AND('[1]Ledger With Mark'!H60&gt;=45),"B",IF(AND('[1]Ledger With Mark'!H60&gt;=37.5),"C+",IF(AND('[1]Ledger With Mark'!H60&gt;=30),"C",IF(AND('[1]Ledger With Mark'!H60&gt;=22.5),"D+",IF(AND('[1]Ledger With Mark'!H60&gt;=15),"D",IF(AND('[1]Ledger With Mark'!H60&gt;=1),"E","N")))))))))</f>
        <v>C+</v>
      </c>
      <c r="I58" s="7" t="str">
        <f>IF(AND('[1]Ledger With Mark'!I60&gt;=22.5),"A+",IF(AND('[1]Ledger With Mark'!I60&gt;=20),"A",IF(AND('[1]Ledger With Mark'!I60&gt;=17.5),"B+",IF(AND('[1]Ledger With Mark'!I60&gt;=15),"B",IF(AND('[1]Ledger With Mark'!I60&gt;=12.5),"C+",IF(AND('[1]Ledger With Mark'!I60&gt;=10),"C",IF(AND('[1]Ledger With Mark'!I60&gt;=7.5),"D+",IF(AND('[1]Ledger With Mark'!I60&gt;=5),"D",IF(AND('[1]Ledger With Mark'!I60&gt;=1),"E","N")))))))))</f>
        <v>A+</v>
      </c>
      <c r="J58" s="7" t="str">
        <f>IF(AND('[1]Ledger With Mark'!J60&gt;=90),"A+",IF(AND('[1]Ledger With Mark'!J60&gt;=80),"A",IF(AND('[1]Ledger With Mark'!J60&gt;=70),"B+",IF(AND('[1]Ledger With Mark'!J60&gt;=60),"B",IF(AND('[1]Ledger With Mark'!J60&gt;=50),"C+",IF(AND('[1]Ledger With Mark'!J60&gt;=40),"C",IF(AND('[1]Ledger With Mark'!J60&gt;=30),"D+",IF(AND('[1]Ledger With Mark'!J60&gt;=20),"D",IF(AND('[1]Ledger With Mark'!J60&gt;=1),"E","N")))))))))</f>
        <v>B</v>
      </c>
      <c r="K58" s="13">
        <f t="shared" si="0"/>
        <v>2.8</v>
      </c>
      <c r="L58" s="7" t="str">
        <f>IF(AND('[1]Ledger With Mark'!L60&gt;=67.5),"A+",IF(AND('[1]Ledger With Mark'!L60&gt;=60),"A",IF(AND('[1]Ledger With Mark'!L60&gt;=52.5),"B+",IF(AND('[1]Ledger With Mark'!L60&gt;=45),"B",IF(AND('[1]Ledger With Mark'!L60&gt;=37.5),"C+",IF(AND('[1]Ledger With Mark'!L60&gt;=30),"C",IF(AND('[1]Ledger With Mark'!L60&gt;=22.5),"D+",IF(AND('[1]Ledger With Mark'!L60&gt;=15),"D",IF(AND('[1]Ledger With Mark'!L60&gt;=1),"E","N")))))))))</f>
        <v>C</v>
      </c>
      <c r="M58" s="7" t="str">
        <f>IF(AND('[1]Ledger With Mark'!M60&gt;=22.5),"A+",IF(AND('[1]Ledger With Mark'!M60&gt;=20),"A",IF(AND('[1]Ledger With Mark'!M60&gt;=17.5),"B+",IF(AND('[1]Ledger With Mark'!M60&gt;=15),"B",IF(AND('[1]Ledger With Mark'!M60&gt;=12.5),"C+",IF(AND('[1]Ledger With Mark'!M60&gt;=10),"C",IF(AND('[1]Ledger With Mark'!M60&gt;=7.5),"D+",IF(AND('[1]Ledger With Mark'!M60&gt;=5),"D",IF(AND('[1]Ledger With Mark'!M60&gt;=1),"E","N")))))))))</f>
        <v>A</v>
      </c>
      <c r="N58" s="7" t="str">
        <f>IF(AND('[1]Ledger With Mark'!N60&gt;=90),"A+",IF(AND('[1]Ledger With Mark'!N60&gt;=80),"A",IF(AND('[1]Ledger With Mark'!N60&gt;=70),"B+",IF(AND('[1]Ledger With Mark'!N60&gt;=60),"B",IF(AND('[1]Ledger With Mark'!N60&gt;=50),"C+",IF(AND('[1]Ledger With Mark'!N60&gt;=40),"C",IF(AND('[1]Ledger With Mark'!N60&gt;=30),"D+",IF(AND('[1]Ledger With Mark'!N60&gt;=20),"D",IF(AND('[1]Ledger With Mark'!N60&gt;=1),"E","N")))))))))</f>
        <v>C+</v>
      </c>
      <c r="O58" s="13">
        <f t="shared" si="1"/>
        <v>2.4</v>
      </c>
      <c r="P58" s="7" t="str">
        <f>IF(AND('[1]Ledger With Mark'!P60&gt;=90),"A+",IF(AND('[1]Ledger With Mark'!P60&gt;=80),"A",IF(AND('[1]Ledger With Mark'!P60&gt;=70),"B+",IF(AND('[1]Ledger With Mark'!P60&gt;=60),"B",IF(AND('[1]Ledger With Mark'!P60&gt;=50),"C+",IF(AND('[1]Ledger With Mark'!P60&gt;=40),"C",IF(AND('[1]Ledger With Mark'!P60&gt;=30),"D+",IF(AND('[1]Ledger With Mark'!P60&gt;=20),"D",IF(AND('[1]Ledger With Mark'!P60&gt;=1),"E","N")))))))))</f>
        <v>C+</v>
      </c>
      <c r="Q58" s="13">
        <f t="shared" si="2"/>
        <v>2.4</v>
      </c>
      <c r="R58" s="7" t="str">
        <f>IF(AND('[1]Ledger With Mark'!R60&gt;=67.5),"A+",IF(AND('[1]Ledger With Mark'!R60&gt;=60),"A",IF(AND('[1]Ledger With Mark'!R60&gt;=52.5),"B+",IF(AND('[1]Ledger With Mark'!R60&gt;=45),"B",IF(AND('[1]Ledger With Mark'!R60&gt;=37.5),"C+",IF(AND('[1]Ledger With Mark'!R60&gt;=30),"C",IF(AND('[1]Ledger With Mark'!R60&gt;=22.5),"D+",IF(AND('[1]Ledger With Mark'!R60&gt;=15),"D",IF(AND('[1]Ledger With Mark'!R60&gt;=1),"E","N")))))))))</f>
        <v>C</v>
      </c>
      <c r="S58" s="7" t="str">
        <f>IF(AND('[1]Ledger With Mark'!S60&gt;=22.5),"A+",IF(AND('[1]Ledger With Mark'!S60&gt;=20),"A",IF(AND('[1]Ledger With Mark'!S60&gt;=17.5),"B+",IF(AND('[1]Ledger With Mark'!S60&gt;=15),"B",IF(AND('[1]Ledger With Mark'!S60&gt;=12.5),"C+",IF(AND('[1]Ledger With Mark'!S60&gt;=10),"C",IF(AND('[1]Ledger With Mark'!S60&gt;=7.5),"D+",IF(AND('[1]Ledger With Mark'!S60&gt;=5),"D",IF(AND('[1]Ledger With Mark'!S60&gt;=1),"E","N")))))))))</f>
        <v>A</v>
      </c>
      <c r="T58" s="7" t="str">
        <f>IF(AND('[1]Ledger With Mark'!T60&gt;=90),"A+",IF(AND('[1]Ledger With Mark'!T60&gt;=80),"A",IF(AND('[1]Ledger With Mark'!T60&gt;=70),"B+",IF(AND('[1]Ledger With Mark'!T60&gt;=60),"B",IF(AND('[1]Ledger With Mark'!T60&gt;=50),"C+",IF(AND('[1]Ledger With Mark'!T60&gt;=40),"C",IF(AND('[1]Ledger With Mark'!T60&gt;=30),"D+",IF(AND('[1]Ledger With Mark'!T60&gt;=20),"D",IF(AND('[1]Ledger With Mark'!T60&gt;=1),"E","N")))))))))</f>
        <v>C+</v>
      </c>
      <c r="U58" s="13">
        <f t="shared" si="3"/>
        <v>2.4</v>
      </c>
      <c r="V58" s="7" t="str">
        <f>IF(AND('[1]Ledger With Mark'!V60&gt;=67.5),"A+",IF(AND('[1]Ledger With Mark'!V60&gt;=60),"A",IF(AND('[1]Ledger With Mark'!V60&gt;=52.5),"B+",IF(AND('[1]Ledger With Mark'!V60&gt;=45),"B",IF(AND('[1]Ledger With Mark'!V60&gt;=37.5),"C+",IF(AND('[1]Ledger With Mark'!V60&gt;=30),"C",IF(AND('[1]Ledger With Mark'!V60&gt;=22.5),"D+",IF(AND('[1]Ledger With Mark'!V60&gt;=15),"D",IF(AND('[1]Ledger With Mark'!V60&gt;=1),"E","N")))))))))</f>
        <v>C</v>
      </c>
      <c r="W58" s="7" t="str">
        <f>IF(AND('[1]Ledger With Mark'!W60&gt;=22.5),"A+",IF(AND('[1]Ledger With Mark'!W60&gt;=20),"A",IF(AND('[1]Ledger With Mark'!W60&gt;=17.5),"B+",IF(AND('[1]Ledger With Mark'!W60&gt;=15),"B",IF(AND('[1]Ledger With Mark'!W60&gt;=12.5),"C+",IF(AND('[1]Ledger With Mark'!W60&gt;=10),"C",IF(AND('[1]Ledger With Mark'!W60&gt;=7.5),"D+",IF(AND('[1]Ledger With Mark'!W60&gt;=5),"D",IF(AND('[1]Ledger With Mark'!W60&gt;=1),"E","N")))))))))</f>
        <v>A</v>
      </c>
      <c r="X58" s="7" t="str">
        <f>IF(AND('[1]Ledger With Mark'!X60&gt;=90),"A+",IF(AND('[1]Ledger With Mark'!X60&gt;=80),"A",IF(AND('[1]Ledger With Mark'!X60&gt;=70),"B+",IF(AND('[1]Ledger With Mark'!X60&gt;=60),"B",IF(AND('[1]Ledger With Mark'!X60&gt;=50),"C+",IF(AND('[1]Ledger With Mark'!X60&gt;=40),"C",IF(AND('[1]Ledger With Mark'!X60&gt;=30),"D+",IF(AND('[1]Ledger With Mark'!X60&gt;=20),"D",IF(AND('[1]Ledger With Mark'!X60&gt;=1),"E","N")))))))))</f>
        <v>C+</v>
      </c>
      <c r="Y58" s="13">
        <f t="shared" si="4"/>
        <v>2.4</v>
      </c>
      <c r="Z58" s="7" t="str">
        <f>IF(AND('[1]Ledger With Mark'!Z60&gt;=27),"A+",IF(AND('[1]Ledger With Mark'!Z60&gt;=24),"A",IF(AND('[1]Ledger With Mark'!Z60&gt;=21),"B+",IF(AND('[1]Ledger With Mark'!Z60&gt;=18),"B",IF(AND('[1]Ledger With Mark'!Z60&gt;=15),"C+",IF(AND('[1]Ledger With Mark'!Z60&gt;=12),"C",IF(AND('[1]Ledger With Mark'!Z60&gt;=9),"D+",IF(AND('[1]Ledger With Mark'!Z60&gt;=6),"D",IF(AND('[1]Ledger With Mark'!Z60&gt;=1),"E","N")))))))))</f>
        <v>C+</v>
      </c>
      <c r="AA58" s="7" t="str">
        <f>IF(AND('[1]Ledger With Mark'!AA60&gt;=18),"A+",IF(AND('[1]Ledger With Mark'!AA60&gt;=16),"A",IF(AND('[1]Ledger With Mark'!AA60&gt;=14),"B+",IF(AND('[1]Ledger With Mark'!AA60&gt;=12),"B",IF(AND('[1]Ledger With Mark'!AA60&gt;=10),"C+",IF(AND('[1]Ledger With Mark'!AA60&gt;=8),"C",IF(AND('[1]Ledger With Mark'!AA60&gt;=6),"D+",IF(AND('[1]Ledger With Mark'!AA60&gt;=4),"D",IF(AND('[1]Ledger With Mark'!AA60&gt;=1),"E","N")))))))))</f>
        <v>B</v>
      </c>
      <c r="AB58" s="7" t="str">
        <f>IF(AND('[1]Ledger With Mark'!AB60&gt;=45),"A+",IF(AND('[1]Ledger With Mark'!AB60&gt;=40),"A",IF(AND('[1]Ledger With Mark'!AB60&gt;=35),"B+",IF(AND('[1]Ledger With Mark'!AB60&gt;=30),"B",IF(AND('[1]Ledger With Mark'!AB60&gt;=25),"C+",IF(AND('[1]Ledger With Mark'!AB60&gt;=20),"C",IF(AND('[1]Ledger With Mark'!AB60&gt;=15),"D+",IF(AND('[1]Ledger With Mark'!AB60&gt;=10),"D",IF(AND('[1]Ledger With Mark'!AB60&gt;=1),"E","N")))))))))</f>
        <v>C+</v>
      </c>
      <c r="AC58" s="13">
        <f t="shared" si="5"/>
        <v>1.2</v>
      </c>
      <c r="AD58" s="7" t="str">
        <f>IF(AND('[1]Ledger With Mark'!AD60&gt;=22.5),"A+",IF(AND('[1]Ledger With Mark'!AD60&gt;=20),"A",IF(AND('[1]Ledger With Mark'!AD60&gt;=17.5),"B+",IF(AND('[1]Ledger With Mark'!AD60&gt;=15),"B",IF(AND('[1]Ledger With Mark'!AD60&gt;=12.5),"C+",IF(AND('[1]Ledger With Mark'!AD60&gt;=10),"C",IF(AND('[1]Ledger With Mark'!AD60&gt;=7.5),"D+",IF(AND('[1]Ledger With Mark'!AD60&gt;=5),"D",IF(AND('[1]Ledger With Mark'!AD60&gt;=1),"E","N")))))))))</f>
        <v>B</v>
      </c>
      <c r="AE58" s="7" t="str">
        <f>IF(AND('[1]Ledger With Mark'!AE60&gt;=22.5),"A+",IF(AND('[1]Ledger With Mark'!AE60&gt;=20),"A",IF(AND('[1]Ledger With Mark'!AE60&gt;=17.5),"B+",IF(AND('[1]Ledger With Mark'!AE60&gt;=15),"B",IF(AND('[1]Ledger With Mark'!AE60&gt;=12.5),"C+",IF(AND('[1]Ledger With Mark'!AE60&gt;=10),"C",IF(AND('[1]Ledger With Mark'!AE60&gt;=7.5),"D+",IF(AND('[1]Ledger With Mark'!AE60&gt;=5),"D",IF(AND('[1]Ledger With Mark'!AE60&gt;=1),"E","N")))))))))</f>
        <v>A</v>
      </c>
      <c r="AF58" s="7" t="str">
        <f>IF(AND('[1]Ledger With Mark'!AF60&gt;=45),"A+",IF(AND('[1]Ledger With Mark'!AF60&gt;=40),"A",IF(AND('[1]Ledger With Mark'!AF60&gt;=35),"B+",IF(AND('[1]Ledger With Mark'!AF60&gt;=30),"B",IF(AND('[1]Ledger With Mark'!AF60&gt;=25),"C+",IF(AND('[1]Ledger With Mark'!AF60&gt;=20),"C",IF(AND('[1]Ledger With Mark'!AF60&gt;=15),"D+",IF(AND('[1]Ledger With Mark'!AF60&gt;=10),"D",IF(AND('[1]Ledger With Mark'!AF60&gt;=1),"E","N")))))))))</f>
        <v>B+</v>
      </c>
      <c r="AG58" s="13">
        <f t="shared" si="6"/>
        <v>1.6</v>
      </c>
      <c r="AH58" s="7" t="str">
        <f>IF(AND('[1]Ledger With Mark'!AH60&gt;=45),"A+",IF(AND('[1]Ledger With Mark'!AH60&gt;=40),"A",IF(AND('[1]Ledger With Mark'!AH60&gt;=35),"B+",IF(AND('[1]Ledger With Mark'!AH60&gt;=30),"B",IF(AND('[1]Ledger With Mark'!AH60&gt;=25),"C+",IF(AND('[1]Ledger With Mark'!AH60&gt;=20),"C",IF(AND('[1]Ledger With Mark'!AH60&gt;=15),"D+",IF(AND('[1]Ledger With Mark'!AH60&gt;=10),"D",IF(AND('[1]Ledger With Mark'!AH60&gt;=1),"E","N")))))))))</f>
        <v>C</v>
      </c>
      <c r="AI58" s="7" t="str">
        <f>IF(AND('[1]Ledger With Mark'!AI60&gt;=45),"A+",IF(AND('[1]Ledger With Mark'!AI60&gt;=40),"A",IF(AND('[1]Ledger With Mark'!AI60&gt;=35),"B+",IF(AND('[1]Ledger With Mark'!AI60&gt;=30),"B",IF(AND('[1]Ledger With Mark'!AI60&gt;=25),"C+",IF(AND('[1]Ledger With Mark'!AI60&gt;=20),"C",IF(AND('[1]Ledger With Mark'!AI60&gt;=15),"D+",IF(AND('[1]Ledger With Mark'!AI60&gt;=10),"D",IF(AND('[1]Ledger With Mark'!AI60&gt;=1),"E","N")))))))))</f>
        <v>A+</v>
      </c>
      <c r="AJ58" s="7" t="str">
        <f>IF(AND('[1]Ledger With Mark'!AJ60&gt;=90),"A+",IF(AND('[1]Ledger With Mark'!AJ60&gt;=80),"A",IF(AND('[1]Ledger With Mark'!AJ60&gt;=70),"B+",IF(AND('[1]Ledger With Mark'!AJ60&gt;=60),"B",IF(AND('[1]Ledger With Mark'!AJ60&gt;=50),"C+",IF(AND('[1]Ledger With Mark'!AJ60&gt;=40),"C",IF(AND('[1]Ledger With Mark'!AJ60&gt;=30),"D+",IF(AND('[1]Ledger With Mark'!AJ60&gt;=20),"D",IF(AND('[1]Ledger With Mark'!AJ60&gt;=1),"E","N")))))))))</f>
        <v>B+</v>
      </c>
      <c r="AK58" s="13">
        <f t="shared" si="7"/>
        <v>3.2</v>
      </c>
      <c r="AL58" s="7" t="str">
        <f>IF(AND('[1]Ledger With Mark'!AL60&gt;=45),"A+",IF(AND('[1]Ledger With Mark'!AL60&gt;=40),"A",IF(AND('[1]Ledger With Mark'!AL60&gt;=35),"B+",IF(AND('[1]Ledger With Mark'!AL60&gt;=30),"B",IF(AND('[1]Ledger With Mark'!AL60&gt;=25),"C+",IF(AND('[1]Ledger With Mark'!AL60&gt;=20),"C",IF(AND('[1]Ledger With Mark'!AL60&gt;=15),"D+",IF(AND('[1]Ledger With Mark'!AL60&gt;=10),"D",IF(AND('[1]Ledger With Mark'!AL60&gt;=1),"E","N")))))))))</f>
        <v>C</v>
      </c>
      <c r="AM58" s="7" t="str">
        <f>IF(AND('[1]Ledger With Mark'!AM60&gt;=45),"A+",IF(AND('[1]Ledger With Mark'!AM60&gt;=40),"A",IF(AND('[1]Ledger With Mark'!AM60&gt;=35),"B+",IF(AND('[1]Ledger With Mark'!AM60&gt;=30),"B",IF(AND('[1]Ledger With Mark'!AM60&gt;=25),"C+",IF(AND('[1]Ledger With Mark'!AM60&gt;=20),"C",IF(AND('[1]Ledger With Mark'!AM60&gt;=15),"D+",IF(AND('[1]Ledger With Mark'!AM60&gt;=10),"D",IF(AND('[1]Ledger With Mark'!AM60&gt;=1),"E","N")))))))))</f>
        <v>A</v>
      </c>
      <c r="AN58" s="7" t="str">
        <f>IF(AND('[1]Ledger With Mark'!AN60&gt;=90),"A+",IF(AND('[1]Ledger With Mark'!AN60&gt;=80),"A",IF(AND('[1]Ledger With Mark'!AN60&gt;=70),"B+",IF(AND('[1]Ledger With Mark'!AN60&gt;=60),"B",IF(AND('[1]Ledger With Mark'!AN60&gt;=50),"C+",IF(AND('[1]Ledger With Mark'!AN60&gt;=40),"C",IF(AND('[1]Ledger With Mark'!AN60&gt;=30),"D+",IF(AND('[1]Ledger With Mark'!AN60&gt;=20),"D",IF(AND('[1]Ledger With Mark'!AN60&gt;=1),"E","N")))))))))</f>
        <v>B</v>
      </c>
      <c r="AO58" s="13">
        <f t="shared" si="8"/>
        <v>2.8</v>
      </c>
      <c r="AP58" s="14">
        <f t="shared" si="9"/>
        <v>2.65</v>
      </c>
      <c r="AQ58" s="7"/>
      <c r="AR58" s="15" t="s">
        <v>36</v>
      </c>
      <c r="BB58" s="17">
        <v>57</v>
      </c>
    </row>
    <row r="59" spans="1:54" ht="15">
      <c r="A59" s="7">
        <f>'[1]Ledger With Mark'!A61</f>
        <v>58</v>
      </c>
      <c r="B59" s="8">
        <f>'[1]Ledger With Mark'!B61</f>
        <v>752058</v>
      </c>
      <c r="C59" s="9" t="s">
        <v>128</v>
      </c>
      <c r="D59" s="10">
        <v>58160</v>
      </c>
      <c r="E59" s="11" t="s">
        <v>129</v>
      </c>
      <c r="F59" s="11" t="s">
        <v>130</v>
      </c>
      <c r="G59" s="19" t="s">
        <v>35</v>
      </c>
      <c r="H59" s="7" t="str">
        <f>IF(AND('[1]Ledger With Mark'!H61&gt;=67.5),"A+",IF(AND('[1]Ledger With Mark'!H61&gt;=60),"A",IF(AND('[1]Ledger With Mark'!H61&gt;=52.5),"B+",IF(AND('[1]Ledger With Mark'!H61&gt;=45),"B",IF(AND('[1]Ledger With Mark'!H61&gt;=37.5),"C+",IF(AND('[1]Ledger With Mark'!H61&gt;=30),"C",IF(AND('[1]Ledger With Mark'!H61&gt;=22.5),"D+",IF(AND('[1]Ledger With Mark'!H61&gt;=15),"D",IF(AND('[1]Ledger With Mark'!H61&gt;=1),"E","N")))))))))</f>
        <v>C</v>
      </c>
      <c r="I59" s="7" t="str">
        <f>IF(AND('[1]Ledger With Mark'!I61&gt;=22.5),"A+",IF(AND('[1]Ledger With Mark'!I61&gt;=20),"A",IF(AND('[1]Ledger With Mark'!I61&gt;=17.5),"B+",IF(AND('[1]Ledger With Mark'!I61&gt;=15),"B",IF(AND('[1]Ledger With Mark'!I61&gt;=12.5),"C+",IF(AND('[1]Ledger With Mark'!I61&gt;=10),"C",IF(AND('[1]Ledger With Mark'!I61&gt;=7.5),"D+",IF(AND('[1]Ledger With Mark'!I61&gt;=5),"D",IF(AND('[1]Ledger With Mark'!I61&gt;=1),"E","N")))))))))</f>
        <v>A</v>
      </c>
      <c r="J59" s="7" t="str">
        <f>IF(AND('[1]Ledger With Mark'!J61&gt;=90),"A+",IF(AND('[1]Ledger With Mark'!J61&gt;=80),"A",IF(AND('[1]Ledger With Mark'!J61&gt;=70),"B+",IF(AND('[1]Ledger With Mark'!J61&gt;=60),"B",IF(AND('[1]Ledger With Mark'!J61&gt;=50),"C+",IF(AND('[1]Ledger With Mark'!J61&gt;=40),"C",IF(AND('[1]Ledger With Mark'!J61&gt;=30),"D+",IF(AND('[1]Ledger With Mark'!J61&gt;=20),"D",IF(AND('[1]Ledger With Mark'!J61&gt;=1),"E","N")))))))))</f>
        <v>C+</v>
      </c>
      <c r="K59" s="13">
        <f t="shared" si="0"/>
        <v>2.4</v>
      </c>
      <c r="L59" s="7" t="str">
        <f>IF(AND('[1]Ledger With Mark'!L61&gt;=67.5),"A+",IF(AND('[1]Ledger With Mark'!L61&gt;=60),"A",IF(AND('[1]Ledger With Mark'!L61&gt;=52.5),"B+",IF(AND('[1]Ledger With Mark'!L61&gt;=45),"B",IF(AND('[1]Ledger With Mark'!L61&gt;=37.5),"C+",IF(AND('[1]Ledger With Mark'!L61&gt;=30),"C",IF(AND('[1]Ledger With Mark'!L61&gt;=22.5),"D+",IF(AND('[1]Ledger With Mark'!L61&gt;=15),"D",IF(AND('[1]Ledger With Mark'!L61&gt;=1),"E","N")))))))))</f>
        <v>C</v>
      </c>
      <c r="M59" s="7" t="str">
        <f>IF(AND('[1]Ledger With Mark'!M61&gt;=22.5),"A+",IF(AND('[1]Ledger With Mark'!M61&gt;=20),"A",IF(AND('[1]Ledger With Mark'!M61&gt;=17.5),"B+",IF(AND('[1]Ledger With Mark'!M61&gt;=15),"B",IF(AND('[1]Ledger With Mark'!M61&gt;=12.5),"C+",IF(AND('[1]Ledger With Mark'!M61&gt;=10),"C",IF(AND('[1]Ledger With Mark'!M61&gt;=7.5),"D+",IF(AND('[1]Ledger With Mark'!M61&gt;=5),"D",IF(AND('[1]Ledger With Mark'!M61&gt;=1),"E","N")))))))))</f>
        <v>A</v>
      </c>
      <c r="N59" s="7" t="str">
        <f>IF(AND('[1]Ledger With Mark'!N61&gt;=90),"A+",IF(AND('[1]Ledger With Mark'!N61&gt;=80),"A",IF(AND('[1]Ledger With Mark'!N61&gt;=70),"B+",IF(AND('[1]Ledger With Mark'!N61&gt;=60),"B",IF(AND('[1]Ledger With Mark'!N61&gt;=50),"C+",IF(AND('[1]Ledger With Mark'!N61&gt;=40),"C",IF(AND('[1]Ledger With Mark'!N61&gt;=30),"D+",IF(AND('[1]Ledger With Mark'!N61&gt;=20),"D",IF(AND('[1]Ledger With Mark'!N61&gt;=1),"E","N")))))))))</f>
        <v>C+</v>
      </c>
      <c r="O59" s="13">
        <f t="shared" si="1"/>
        <v>2.4</v>
      </c>
      <c r="P59" s="7" t="str">
        <f>IF(AND('[1]Ledger With Mark'!P61&gt;=90),"A+",IF(AND('[1]Ledger With Mark'!P61&gt;=80),"A",IF(AND('[1]Ledger With Mark'!P61&gt;=70),"B+",IF(AND('[1]Ledger With Mark'!P61&gt;=60),"B",IF(AND('[1]Ledger With Mark'!P61&gt;=50),"C+",IF(AND('[1]Ledger With Mark'!P61&gt;=40),"C",IF(AND('[1]Ledger With Mark'!P61&gt;=30),"D+",IF(AND('[1]Ledger With Mark'!P61&gt;=20),"D",IF(AND('[1]Ledger With Mark'!P61&gt;=1),"E","N")))))))))</f>
        <v>C</v>
      </c>
      <c r="Q59" s="13">
        <f t="shared" si="2"/>
        <v>2</v>
      </c>
      <c r="R59" s="7" t="str">
        <f>IF(AND('[1]Ledger With Mark'!R61&gt;=67.5),"A+",IF(AND('[1]Ledger With Mark'!R61&gt;=60),"A",IF(AND('[1]Ledger With Mark'!R61&gt;=52.5),"B+",IF(AND('[1]Ledger With Mark'!R61&gt;=45),"B",IF(AND('[1]Ledger With Mark'!R61&gt;=37.5),"C+",IF(AND('[1]Ledger With Mark'!R61&gt;=30),"C",IF(AND('[1]Ledger With Mark'!R61&gt;=22.5),"D+",IF(AND('[1]Ledger With Mark'!R61&gt;=15),"D",IF(AND('[1]Ledger With Mark'!R61&gt;=1),"E","N")))))))))</f>
        <v>C</v>
      </c>
      <c r="S59" s="7" t="str">
        <f>IF(AND('[1]Ledger With Mark'!S61&gt;=22.5),"A+",IF(AND('[1]Ledger With Mark'!S61&gt;=20),"A",IF(AND('[1]Ledger With Mark'!S61&gt;=17.5),"B+",IF(AND('[1]Ledger With Mark'!S61&gt;=15),"B",IF(AND('[1]Ledger With Mark'!S61&gt;=12.5),"C+",IF(AND('[1]Ledger With Mark'!S61&gt;=10),"C",IF(AND('[1]Ledger With Mark'!S61&gt;=7.5),"D+",IF(AND('[1]Ledger With Mark'!S61&gt;=5),"D",IF(AND('[1]Ledger With Mark'!S61&gt;=1),"E","N")))))))))</f>
        <v>A</v>
      </c>
      <c r="T59" s="7" t="str">
        <f>IF(AND('[1]Ledger With Mark'!T61&gt;=90),"A+",IF(AND('[1]Ledger With Mark'!T61&gt;=80),"A",IF(AND('[1]Ledger With Mark'!T61&gt;=70),"B+",IF(AND('[1]Ledger With Mark'!T61&gt;=60),"B",IF(AND('[1]Ledger With Mark'!T61&gt;=50),"C+",IF(AND('[1]Ledger With Mark'!T61&gt;=40),"C",IF(AND('[1]Ledger With Mark'!T61&gt;=30),"D+",IF(AND('[1]Ledger With Mark'!T61&gt;=20),"D",IF(AND('[1]Ledger With Mark'!T61&gt;=1),"E","N")))))))))</f>
        <v>C+</v>
      </c>
      <c r="U59" s="13">
        <f t="shared" si="3"/>
        <v>2.4</v>
      </c>
      <c r="V59" s="7" t="str">
        <f>IF(AND('[1]Ledger With Mark'!V61&gt;=67.5),"A+",IF(AND('[1]Ledger With Mark'!V61&gt;=60),"A",IF(AND('[1]Ledger With Mark'!V61&gt;=52.5),"B+",IF(AND('[1]Ledger With Mark'!V61&gt;=45),"B",IF(AND('[1]Ledger With Mark'!V61&gt;=37.5),"C+",IF(AND('[1]Ledger With Mark'!V61&gt;=30),"C",IF(AND('[1]Ledger With Mark'!V61&gt;=22.5),"D+",IF(AND('[1]Ledger With Mark'!V61&gt;=15),"D",IF(AND('[1]Ledger With Mark'!V61&gt;=1),"E","N")))))))))</f>
        <v>C</v>
      </c>
      <c r="W59" s="7" t="str">
        <f>IF(AND('[1]Ledger With Mark'!W61&gt;=22.5),"A+",IF(AND('[1]Ledger With Mark'!W61&gt;=20),"A",IF(AND('[1]Ledger With Mark'!W61&gt;=17.5),"B+",IF(AND('[1]Ledger With Mark'!W61&gt;=15),"B",IF(AND('[1]Ledger With Mark'!W61&gt;=12.5),"C+",IF(AND('[1]Ledger With Mark'!W61&gt;=10),"C",IF(AND('[1]Ledger With Mark'!W61&gt;=7.5),"D+",IF(AND('[1]Ledger With Mark'!W61&gt;=5),"D",IF(AND('[1]Ledger With Mark'!W61&gt;=1),"E","N")))))))))</f>
        <v>A+</v>
      </c>
      <c r="X59" s="7" t="str">
        <f>IF(AND('[1]Ledger With Mark'!X61&gt;=90),"A+",IF(AND('[1]Ledger With Mark'!X61&gt;=80),"A",IF(AND('[1]Ledger With Mark'!X61&gt;=70),"B+",IF(AND('[1]Ledger With Mark'!X61&gt;=60),"B",IF(AND('[1]Ledger With Mark'!X61&gt;=50),"C+",IF(AND('[1]Ledger With Mark'!X61&gt;=40),"C",IF(AND('[1]Ledger With Mark'!X61&gt;=30),"D+",IF(AND('[1]Ledger With Mark'!X61&gt;=20),"D",IF(AND('[1]Ledger With Mark'!X61&gt;=1),"E","N")))))))))</f>
        <v>B</v>
      </c>
      <c r="Y59" s="13">
        <f t="shared" si="4"/>
        <v>2.8</v>
      </c>
      <c r="Z59" s="7" t="str">
        <f>IF(AND('[1]Ledger With Mark'!Z61&gt;=27),"A+",IF(AND('[1]Ledger With Mark'!Z61&gt;=24),"A",IF(AND('[1]Ledger With Mark'!Z61&gt;=21),"B+",IF(AND('[1]Ledger With Mark'!Z61&gt;=18),"B",IF(AND('[1]Ledger With Mark'!Z61&gt;=15),"C+",IF(AND('[1]Ledger With Mark'!Z61&gt;=12),"C",IF(AND('[1]Ledger With Mark'!Z61&gt;=9),"D+",IF(AND('[1]Ledger With Mark'!Z61&gt;=6),"D",IF(AND('[1]Ledger With Mark'!Z61&gt;=1),"E","N")))))))))</f>
        <v>C</v>
      </c>
      <c r="AA59" s="7" t="str">
        <f>IF(AND('[1]Ledger With Mark'!AA61&gt;=18),"A+",IF(AND('[1]Ledger With Mark'!AA61&gt;=16),"A",IF(AND('[1]Ledger With Mark'!AA61&gt;=14),"B+",IF(AND('[1]Ledger With Mark'!AA61&gt;=12),"B",IF(AND('[1]Ledger With Mark'!AA61&gt;=10),"C+",IF(AND('[1]Ledger With Mark'!AA61&gt;=8),"C",IF(AND('[1]Ledger With Mark'!AA61&gt;=6),"D+",IF(AND('[1]Ledger With Mark'!AA61&gt;=4),"D",IF(AND('[1]Ledger With Mark'!AA61&gt;=1),"E","N")))))))))</f>
        <v>B+</v>
      </c>
      <c r="AB59" s="7" t="str">
        <f>IF(AND('[1]Ledger With Mark'!AB61&gt;=45),"A+",IF(AND('[1]Ledger With Mark'!AB61&gt;=40),"A",IF(AND('[1]Ledger With Mark'!AB61&gt;=35),"B+",IF(AND('[1]Ledger With Mark'!AB61&gt;=30),"B",IF(AND('[1]Ledger With Mark'!AB61&gt;=25),"C+",IF(AND('[1]Ledger With Mark'!AB61&gt;=20),"C",IF(AND('[1]Ledger With Mark'!AB61&gt;=15),"D+",IF(AND('[1]Ledger With Mark'!AB61&gt;=10),"D",IF(AND('[1]Ledger With Mark'!AB61&gt;=1),"E","N")))))))))</f>
        <v>C+</v>
      </c>
      <c r="AC59" s="13">
        <f t="shared" si="5"/>
        <v>1.2</v>
      </c>
      <c r="AD59" s="7" t="str">
        <f>IF(AND('[1]Ledger With Mark'!AD61&gt;=22.5),"A+",IF(AND('[1]Ledger With Mark'!AD61&gt;=20),"A",IF(AND('[1]Ledger With Mark'!AD61&gt;=17.5),"B+",IF(AND('[1]Ledger With Mark'!AD61&gt;=15),"B",IF(AND('[1]Ledger With Mark'!AD61&gt;=12.5),"C+",IF(AND('[1]Ledger With Mark'!AD61&gt;=10),"C",IF(AND('[1]Ledger With Mark'!AD61&gt;=7.5),"D+",IF(AND('[1]Ledger With Mark'!AD61&gt;=5),"D",IF(AND('[1]Ledger With Mark'!AD61&gt;=1),"E","N")))))))))</f>
        <v>C</v>
      </c>
      <c r="AE59" s="7" t="str">
        <f>IF(AND('[1]Ledger With Mark'!AE61&gt;=22.5),"A+",IF(AND('[1]Ledger With Mark'!AE61&gt;=20),"A",IF(AND('[1]Ledger With Mark'!AE61&gt;=17.5),"B+",IF(AND('[1]Ledger With Mark'!AE61&gt;=15),"B",IF(AND('[1]Ledger With Mark'!AE61&gt;=12.5),"C+",IF(AND('[1]Ledger With Mark'!AE61&gt;=10),"C",IF(AND('[1]Ledger With Mark'!AE61&gt;=7.5),"D+",IF(AND('[1]Ledger With Mark'!AE61&gt;=5),"D",IF(AND('[1]Ledger With Mark'!AE61&gt;=1),"E","N")))))))))</f>
        <v>A</v>
      </c>
      <c r="AF59" s="7" t="str">
        <f>IF(AND('[1]Ledger With Mark'!AF61&gt;=45),"A+",IF(AND('[1]Ledger With Mark'!AF61&gt;=40),"A",IF(AND('[1]Ledger With Mark'!AF61&gt;=35),"B+",IF(AND('[1]Ledger With Mark'!AF61&gt;=30),"B",IF(AND('[1]Ledger With Mark'!AF61&gt;=25),"C+",IF(AND('[1]Ledger With Mark'!AF61&gt;=20),"C",IF(AND('[1]Ledger With Mark'!AF61&gt;=15),"D+",IF(AND('[1]Ledger With Mark'!AF61&gt;=10),"D",IF(AND('[1]Ledger With Mark'!AF61&gt;=1),"E","N")))))))))</f>
        <v>B</v>
      </c>
      <c r="AG59" s="13">
        <f t="shared" si="6"/>
        <v>1.4</v>
      </c>
      <c r="AH59" s="7" t="str">
        <f>IF(AND('[1]Ledger With Mark'!AH61&gt;=45),"A+",IF(AND('[1]Ledger With Mark'!AH61&gt;=40),"A",IF(AND('[1]Ledger With Mark'!AH61&gt;=35),"B+",IF(AND('[1]Ledger With Mark'!AH61&gt;=30),"B",IF(AND('[1]Ledger With Mark'!AH61&gt;=25),"C+",IF(AND('[1]Ledger With Mark'!AH61&gt;=20),"C",IF(AND('[1]Ledger With Mark'!AH61&gt;=15),"D+",IF(AND('[1]Ledger With Mark'!AH61&gt;=10),"D",IF(AND('[1]Ledger With Mark'!AH61&gt;=1),"E","N")))))))))</f>
        <v>D+</v>
      </c>
      <c r="AI59" s="7" t="str">
        <f>IF(AND('[1]Ledger With Mark'!AI61&gt;=45),"A+",IF(AND('[1]Ledger With Mark'!AI61&gt;=40),"A",IF(AND('[1]Ledger With Mark'!AI61&gt;=35),"B+",IF(AND('[1]Ledger With Mark'!AI61&gt;=30),"B",IF(AND('[1]Ledger With Mark'!AI61&gt;=25),"C+",IF(AND('[1]Ledger With Mark'!AI61&gt;=20),"C",IF(AND('[1]Ledger With Mark'!AI61&gt;=15),"D+",IF(AND('[1]Ledger With Mark'!AI61&gt;=10),"D",IF(AND('[1]Ledger With Mark'!AI61&gt;=1),"E","N")))))))))</f>
        <v>A+</v>
      </c>
      <c r="AJ59" s="7" t="str">
        <f>IF(AND('[1]Ledger With Mark'!AJ61&gt;=90),"A+",IF(AND('[1]Ledger With Mark'!AJ61&gt;=80),"A",IF(AND('[1]Ledger With Mark'!AJ61&gt;=70),"B+",IF(AND('[1]Ledger With Mark'!AJ61&gt;=60),"B",IF(AND('[1]Ledger With Mark'!AJ61&gt;=50),"C+",IF(AND('[1]Ledger With Mark'!AJ61&gt;=40),"C",IF(AND('[1]Ledger With Mark'!AJ61&gt;=30),"D+",IF(AND('[1]Ledger With Mark'!AJ61&gt;=20),"D",IF(AND('[1]Ledger With Mark'!AJ61&gt;=1),"E","N")))))))))</f>
        <v>B</v>
      </c>
      <c r="AK59" s="13">
        <f t="shared" si="7"/>
        <v>2.8</v>
      </c>
      <c r="AL59" s="7" t="str">
        <f>IF(AND('[1]Ledger With Mark'!AL61&gt;=45),"A+",IF(AND('[1]Ledger With Mark'!AL61&gt;=40),"A",IF(AND('[1]Ledger With Mark'!AL61&gt;=35),"B+",IF(AND('[1]Ledger With Mark'!AL61&gt;=30),"B",IF(AND('[1]Ledger With Mark'!AL61&gt;=25),"C+",IF(AND('[1]Ledger With Mark'!AL61&gt;=20),"C",IF(AND('[1]Ledger With Mark'!AL61&gt;=15),"D+",IF(AND('[1]Ledger With Mark'!AL61&gt;=10),"D",IF(AND('[1]Ledger With Mark'!AL61&gt;=1),"E","N")))))))))</f>
        <v>C</v>
      </c>
      <c r="AM59" s="7" t="str">
        <f>IF(AND('[1]Ledger With Mark'!AM61&gt;=45),"A+",IF(AND('[1]Ledger With Mark'!AM61&gt;=40),"A",IF(AND('[1]Ledger With Mark'!AM61&gt;=35),"B+",IF(AND('[1]Ledger With Mark'!AM61&gt;=30),"B",IF(AND('[1]Ledger With Mark'!AM61&gt;=25),"C+",IF(AND('[1]Ledger With Mark'!AM61&gt;=20),"C",IF(AND('[1]Ledger With Mark'!AM61&gt;=15),"D+",IF(AND('[1]Ledger With Mark'!AM61&gt;=10),"D",IF(AND('[1]Ledger With Mark'!AM61&gt;=1),"E","N")))))))))</f>
        <v>A</v>
      </c>
      <c r="AN59" s="7" t="str">
        <f>IF(AND('[1]Ledger With Mark'!AN61&gt;=90),"A+",IF(AND('[1]Ledger With Mark'!AN61&gt;=80),"A",IF(AND('[1]Ledger With Mark'!AN61&gt;=70),"B+",IF(AND('[1]Ledger With Mark'!AN61&gt;=60),"B",IF(AND('[1]Ledger With Mark'!AN61&gt;=50),"C+",IF(AND('[1]Ledger With Mark'!AN61&gt;=40),"C",IF(AND('[1]Ledger With Mark'!AN61&gt;=30),"D+",IF(AND('[1]Ledger With Mark'!AN61&gt;=20),"D",IF(AND('[1]Ledger With Mark'!AN61&gt;=1),"E","N")))))))))</f>
        <v>B</v>
      </c>
      <c r="AO59" s="13">
        <f t="shared" si="8"/>
        <v>2.8</v>
      </c>
      <c r="AP59" s="14">
        <f t="shared" si="9"/>
        <v>2.5249999999999999</v>
      </c>
      <c r="AQ59" s="7"/>
      <c r="AR59" s="15" t="s">
        <v>36</v>
      </c>
      <c r="BB59" s="17">
        <v>58</v>
      </c>
    </row>
    <row r="60" spans="1:54" ht="15">
      <c r="A60" s="7">
        <f>'[1]Ledger With Mark'!A62</f>
        <v>59</v>
      </c>
      <c r="B60" s="8">
        <f>'[1]Ledger With Mark'!B62</f>
        <v>752059</v>
      </c>
      <c r="C60" s="9" t="str">
        <f>'[1]Ledger With Mark'!C62</f>
        <v>AKASH SUNAR</v>
      </c>
      <c r="D60" s="10" t="str">
        <f>'[1]Ledger With Mark'!D62</f>
        <v>2061/11/05</v>
      </c>
      <c r="E60" s="11" t="str">
        <f>'[1]Ledger With Mark'!E62</f>
        <v>BHIULAL SUNAR</v>
      </c>
      <c r="F60" s="11" t="str">
        <f>'[1]Ledger With Mark'!F62</f>
        <v>JANAKI SUNAR</v>
      </c>
      <c r="G60" s="12" t="str">
        <f>'[1]Ledger With Mark'!G62</f>
        <v>BHUME 3 RUKUM EAST</v>
      </c>
      <c r="H60" s="7" t="str">
        <f>IF(AND('[1]Ledger With Mark'!H62&gt;=67.5),"A+",IF(AND('[1]Ledger With Mark'!H62&gt;=60),"A",IF(AND('[1]Ledger With Mark'!H62&gt;=52.5),"B+",IF(AND('[1]Ledger With Mark'!H62&gt;=45),"B",IF(AND('[1]Ledger With Mark'!H62&gt;=37.5),"C+",IF(AND('[1]Ledger With Mark'!H62&gt;=30),"C",IF(AND('[1]Ledger With Mark'!H62&gt;=22.5),"D+",IF(AND('[1]Ledger With Mark'!H62&gt;=15),"D",IF(AND('[1]Ledger With Mark'!H62&gt;=1),"E","N")))))))))</f>
        <v>C</v>
      </c>
      <c r="I60" s="7" t="str">
        <f>IF(AND('[1]Ledger With Mark'!I62&gt;=22.5),"A+",IF(AND('[1]Ledger With Mark'!I62&gt;=20),"A",IF(AND('[1]Ledger With Mark'!I62&gt;=17.5),"B+",IF(AND('[1]Ledger With Mark'!I62&gt;=15),"B",IF(AND('[1]Ledger With Mark'!I62&gt;=12.5),"C+",IF(AND('[1]Ledger With Mark'!I62&gt;=10),"C",IF(AND('[1]Ledger With Mark'!I62&gt;=7.5),"D+",IF(AND('[1]Ledger With Mark'!I62&gt;=5),"D",IF(AND('[1]Ledger With Mark'!I62&gt;=1),"E","N")))))))))</f>
        <v>A+</v>
      </c>
      <c r="J60" s="7" t="str">
        <f>IF(AND('[1]Ledger With Mark'!J62&gt;=90),"A+",IF(AND('[1]Ledger With Mark'!J62&gt;=80),"A",IF(AND('[1]Ledger With Mark'!J62&gt;=70),"B+",IF(AND('[1]Ledger With Mark'!J62&gt;=60),"B",IF(AND('[1]Ledger With Mark'!J62&gt;=50),"C+",IF(AND('[1]Ledger With Mark'!J62&gt;=40),"C",IF(AND('[1]Ledger With Mark'!J62&gt;=30),"D+",IF(AND('[1]Ledger With Mark'!J62&gt;=20),"D",IF(AND('[1]Ledger With Mark'!J62&gt;=1),"E","N")))))))))</f>
        <v>C+</v>
      </c>
      <c r="K60" s="13">
        <f t="shared" si="0"/>
        <v>2.4</v>
      </c>
      <c r="L60" s="7" t="str">
        <f>IF(AND('[1]Ledger With Mark'!L62&gt;=67.5),"A+",IF(AND('[1]Ledger With Mark'!L62&gt;=60),"A",IF(AND('[1]Ledger With Mark'!L62&gt;=52.5),"B+",IF(AND('[1]Ledger With Mark'!L62&gt;=45),"B",IF(AND('[1]Ledger With Mark'!L62&gt;=37.5),"C+",IF(AND('[1]Ledger With Mark'!L62&gt;=30),"C",IF(AND('[1]Ledger With Mark'!L62&gt;=22.5),"D+",IF(AND('[1]Ledger With Mark'!L62&gt;=15),"D",IF(AND('[1]Ledger With Mark'!L62&gt;=1),"E","N")))))))))</f>
        <v>C+</v>
      </c>
      <c r="M60" s="7" t="str">
        <f>IF(AND('[1]Ledger With Mark'!M62&gt;=22.5),"A+",IF(AND('[1]Ledger With Mark'!M62&gt;=20),"A",IF(AND('[1]Ledger With Mark'!M62&gt;=17.5),"B+",IF(AND('[1]Ledger With Mark'!M62&gt;=15),"B",IF(AND('[1]Ledger With Mark'!M62&gt;=12.5),"C+",IF(AND('[1]Ledger With Mark'!M62&gt;=10),"C",IF(AND('[1]Ledger With Mark'!M62&gt;=7.5),"D+",IF(AND('[1]Ledger With Mark'!M62&gt;=5),"D",IF(AND('[1]Ledger With Mark'!M62&gt;=1),"E","N")))))))))</f>
        <v>A+</v>
      </c>
      <c r="N60" s="7" t="str">
        <f>IF(AND('[1]Ledger With Mark'!N62&gt;=90),"A+",IF(AND('[1]Ledger With Mark'!N62&gt;=80),"A",IF(AND('[1]Ledger With Mark'!N62&gt;=70),"B+",IF(AND('[1]Ledger With Mark'!N62&gt;=60),"B",IF(AND('[1]Ledger With Mark'!N62&gt;=50),"C+",IF(AND('[1]Ledger With Mark'!N62&gt;=40),"C",IF(AND('[1]Ledger With Mark'!N62&gt;=30),"D+",IF(AND('[1]Ledger With Mark'!N62&gt;=20),"D",IF(AND('[1]Ledger With Mark'!N62&gt;=1),"E","N")))))))))</f>
        <v>B</v>
      </c>
      <c r="O60" s="13">
        <f t="shared" si="1"/>
        <v>2.8</v>
      </c>
      <c r="P60" s="7" t="str">
        <f>IF(AND('[1]Ledger With Mark'!P62&gt;=90),"A+",IF(AND('[1]Ledger With Mark'!P62&gt;=80),"A",IF(AND('[1]Ledger With Mark'!P62&gt;=70),"B+",IF(AND('[1]Ledger With Mark'!P62&gt;=60),"B",IF(AND('[1]Ledger With Mark'!P62&gt;=50),"C+",IF(AND('[1]Ledger With Mark'!P62&gt;=40),"C",IF(AND('[1]Ledger With Mark'!P62&gt;=30),"D+",IF(AND('[1]Ledger With Mark'!P62&gt;=20),"D",IF(AND('[1]Ledger With Mark'!P62&gt;=1),"E","N")))))))))</f>
        <v>C+</v>
      </c>
      <c r="Q60" s="13">
        <f t="shared" si="2"/>
        <v>2.4</v>
      </c>
      <c r="R60" s="7" t="str">
        <f>IF(AND('[1]Ledger With Mark'!R62&gt;=67.5),"A+",IF(AND('[1]Ledger With Mark'!R62&gt;=60),"A",IF(AND('[1]Ledger With Mark'!R62&gt;=52.5),"B+",IF(AND('[1]Ledger With Mark'!R62&gt;=45),"B",IF(AND('[1]Ledger With Mark'!R62&gt;=37.5),"C+",IF(AND('[1]Ledger With Mark'!R62&gt;=30),"C",IF(AND('[1]Ledger With Mark'!R62&gt;=22.5),"D+",IF(AND('[1]Ledger With Mark'!R62&gt;=15),"D",IF(AND('[1]Ledger With Mark'!R62&gt;=1),"E","N")))))))))</f>
        <v>C+</v>
      </c>
      <c r="S60" s="7" t="str">
        <f>IF(AND('[1]Ledger With Mark'!S62&gt;=22.5),"A+",IF(AND('[1]Ledger With Mark'!S62&gt;=20),"A",IF(AND('[1]Ledger With Mark'!S62&gt;=17.5),"B+",IF(AND('[1]Ledger With Mark'!S62&gt;=15),"B",IF(AND('[1]Ledger With Mark'!S62&gt;=12.5),"C+",IF(AND('[1]Ledger With Mark'!S62&gt;=10),"C",IF(AND('[1]Ledger With Mark'!S62&gt;=7.5),"D+",IF(AND('[1]Ledger With Mark'!S62&gt;=5),"D",IF(AND('[1]Ledger With Mark'!S62&gt;=1),"E","N")))))))))</f>
        <v>A+</v>
      </c>
      <c r="T60" s="7" t="str">
        <f>IF(AND('[1]Ledger With Mark'!T62&gt;=90),"A+",IF(AND('[1]Ledger With Mark'!T62&gt;=80),"A",IF(AND('[1]Ledger With Mark'!T62&gt;=70),"B+",IF(AND('[1]Ledger With Mark'!T62&gt;=60),"B",IF(AND('[1]Ledger With Mark'!T62&gt;=50),"C+",IF(AND('[1]Ledger With Mark'!T62&gt;=40),"C",IF(AND('[1]Ledger With Mark'!T62&gt;=30),"D+",IF(AND('[1]Ledger With Mark'!T62&gt;=20),"D",IF(AND('[1]Ledger With Mark'!T62&gt;=1),"E","N")))))))))</f>
        <v>B</v>
      </c>
      <c r="U60" s="13">
        <f t="shared" si="3"/>
        <v>2.8</v>
      </c>
      <c r="V60" s="7" t="str">
        <f>IF(AND('[1]Ledger With Mark'!V62&gt;=67.5),"A+",IF(AND('[1]Ledger With Mark'!V62&gt;=60),"A",IF(AND('[1]Ledger With Mark'!V62&gt;=52.5),"B+",IF(AND('[1]Ledger With Mark'!V62&gt;=45),"B",IF(AND('[1]Ledger With Mark'!V62&gt;=37.5),"C+",IF(AND('[1]Ledger With Mark'!V62&gt;=30),"C",IF(AND('[1]Ledger With Mark'!V62&gt;=22.5),"D+",IF(AND('[1]Ledger With Mark'!V62&gt;=15),"D",IF(AND('[1]Ledger With Mark'!V62&gt;=1),"E","N")))))))))</f>
        <v>B</v>
      </c>
      <c r="W60" s="7" t="str">
        <f>IF(AND('[1]Ledger With Mark'!W62&gt;=22.5),"A+",IF(AND('[1]Ledger With Mark'!W62&gt;=20),"A",IF(AND('[1]Ledger With Mark'!W62&gt;=17.5),"B+",IF(AND('[1]Ledger With Mark'!W62&gt;=15),"B",IF(AND('[1]Ledger With Mark'!W62&gt;=12.5),"C+",IF(AND('[1]Ledger With Mark'!W62&gt;=10),"C",IF(AND('[1]Ledger With Mark'!W62&gt;=7.5),"D+",IF(AND('[1]Ledger With Mark'!W62&gt;=5),"D",IF(AND('[1]Ledger With Mark'!W62&gt;=1),"E","N")))))))))</f>
        <v>A+</v>
      </c>
      <c r="X60" s="7" t="str">
        <f>IF(AND('[1]Ledger With Mark'!X62&gt;=90),"A+",IF(AND('[1]Ledger With Mark'!X62&gt;=80),"A",IF(AND('[1]Ledger With Mark'!X62&gt;=70),"B+",IF(AND('[1]Ledger With Mark'!X62&gt;=60),"B",IF(AND('[1]Ledger With Mark'!X62&gt;=50),"C+",IF(AND('[1]Ledger With Mark'!X62&gt;=40),"C",IF(AND('[1]Ledger With Mark'!X62&gt;=30),"D+",IF(AND('[1]Ledger With Mark'!X62&gt;=20),"D",IF(AND('[1]Ledger With Mark'!X62&gt;=1),"E","N")))))))))</f>
        <v>B+</v>
      </c>
      <c r="Y60" s="13">
        <f t="shared" si="4"/>
        <v>3.2</v>
      </c>
      <c r="Z60" s="7" t="str">
        <f>IF(AND('[1]Ledger With Mark'!Z62&gt;=27),"A+",IF(AND('[1]Ledger With Mark'!Z62&gt;=24),"A",IF(AND('[1]Ledger With Mark'!Z62&gt;=21),"B+",IF(AND('[1]Ledger With Mark'!Z62&gt;=18),"B",IF(AND('[1]Ledger With Mark'!Z62&gt;=15),"C+",IF(AND('[1]Ledger With Mark'!Z62&gt;=12),"C",IF(AND('[1]Ledger With Mark'!Z62&gt;=9),"D+",IF(AND('[1]Ledger With Mark'!Z62&gt;=6),"D",IF(AND('[1]Ledger With Mark'!Z62&gt;=1),"E","N")))))))))</f>
        <v>B</v>
      </c>
      <c r="AA60" s="7" t="str">
        <f>IF(AND('[1]Ledger With Mark'!AA62&gt;=18),"A+",IF(AND('[1]Ledger With Mark'!AA62&gt;=16),"A",IF(AND('[1]Ledger With Mark'!AA62&gt;=14),"B+",IF(AND('[1]Ledger With Mark'!AA62&gt;=12),"B",IF(AND('[1]Ledger With Mark'!AA62&gt;=10),"C+",IF(AND('[1]Ledger With Mark'!AA62&gt;=8),"C",IF(AND('[1]Ledger With Mark'!AA62&gt;=6),"D+",IF(AND('[1]Ledger With Mark'!AA62&gt;=4),"D",IF(AND('[1]Ledger With Mark'!AA62&gt;=1),"E","N")))))))))</f>
        <v>A+</v>
      </c>
      <c r="AB60" s="7" t="str">
        <f>IF(AND('[1]Ledger With Mark'!AB62&gt;=45),"A+",IF(AND('[1]Ledger With Mark'!AB62&gt;=40),"A",IF(AND('[1]Ledger With Mark'!AB62&gt;=35),"B+",IF(AND('[1]Ledger With Mark'!AB62&gt;=30),"B",IF(AND('[1]Ledger With Mark'!AB62&gt;=25),"C+",IF(AND('[1]Ledger With Mark'!AB62&gt;=20),"C",IF(AND('[1]Ledger With Mark'!AB62&gt;=15),"D+",IF(AND('[1]Ledger With Mark'!AB62&gt;=10),"D",IF(AND('[1]Ledger With Mark'!AB62&gt;=1),"E","N")))))))))</f>
        <v>B+</v>
      </c>
      <c r="AC60" s="13">
        <f t="shared" si="5"/>
        <v>1.6</v>
      </c>
      <c r="AD60" s="7" t="str">
        <f>IF(AND('[1]Ledger With Mark'!AD62&gt;=22.5),"A+",IF(AND('[1]Ledger With Mark'!AD62&gt;=20),"A",IF(AND('[1]Ledger With Mark'!AD62&gt;=17.5),"B+",IF(AND('[1]Ledger With Mark'!AD62&gt;=15),"B",IF(AND('[1]Ledger With Mark'!AD62&gt;=12.5),"C+",IF(AND('[1]Ledger With Mark'!AD62&gt;=10),"C",IF(AND('[1]Ledger With Mark'!AD62&gt;=7.5),"D+",IF(AND('[1]Ledger With Mark'!AD62&gt;=5),"D",IF(AND('[1]Ledger With Mark'!AD62&gt;=1),"E","N")))))))))</f>
        <v>B</v>
      </c>
      <c r="AE60" s="7" t="str">
        <f>IF(AND('[1]Ledger With Mark'!AE62&gt;=22.5),"A+",IF(AND('[1]Ledger With Mark'!AE62&gt;=20),"A",IF(AND('[1]Ledger With Mark'!AE62&gt;=17.5),"B+",IF(AND('[1]Ledger With Mark'!AE62&gt;=15),"B",IF(AND('[1]Ledger With Mark'!AE62&gt;=12.5),"C+",IF(AND('[1]Ledger With Mark'!AE62&gt;=10),"C",IF(AND('[1]Ledger With Mark'!AE62&gt;=7.5),"D+",IF(AND('[1]Ledger With Mark'!AE62&gt;=5),"D",IF(AND('[1]Ledger With Mark'!AE62&gt;=1),"E","N")))))))))</f>
        <v>B+</v>
      </c>
      <c r="AF60" s="7" t="str">
        <f>IF(AND('[1]Ledger With Mark'!AF62&gt;=45),"A+",IF(AND('[1]Ledger With Mark'!AF62&gt;=40),"A",IF(AND('[1]Ledger With Mark'!AF62&gt;=35),"B+",IF(AND('[1]Ledger With Mark'!AF62&gt;=30),"B",IF(AND('[1]Ledger With Mark'!AF62&gt;=25),"C+",IF(AND('[1]Ledger With Mark'!AF62&gt;=20),"C",IF(AND('[1]Ledger With Mark'!AF62&gt;=15),"D+",IF(AND('[1]Ledger With Mark'!AF62&gt;=10),"D",IF(AND('[1]Ledger With Mark'!AF62&gt;=1),"E","N")))))))))</f>
        <v>B</v>
      </c>
      <c r="AG60" s="13">
        <f t="shared" si="6"/>
        <v>1.4</v>
      </c>
      <c r="AH60" s="7" t="str">
        <f>IF(AND('[1]Ledger With Mark'!AH62&gt;=45),"A+",IF(AND('[1]Ledger With Mark'!AH62&gt;=40),"A",IF(AND('[1]Ledger With Mark'!AH62&gt;=35),"B+",IF(AND('[1]Ledger With Mark'!AH62&gt;=30),"B",IF(AND('[1]Ledger With Mark'!AH62&gt;=25),"C+",IF(AND('[1]Ledger With Mark'!AH62&gt;=20),"C",IF(AND('[1]Ledger With Mark'!AH62&gt;=15),"D+",IF(AND('[1]Ledger With Mark'!AH62&gt;=10),"D",IF(AND('[1]Ledger With Mark'!AH62&gt;=1),"E","N")))))))))</f>
        <v>C+</v>
      </c>
      <c r="AI60" s="7" t="str">
        <f>IF(AND('[1]Ledger With Mark'!AI62&gt;=45),"A+",IF(AND('[1]Ledger With Mark'!AI62&gt;=40),"A",IF(AND('[1]Ledger With Mark'!AI62&gt;=35),"B+",IF(AND('[1]Ledger With Mark'!AI62&gt;=30),"B",IF(AND('[1]Ledger With Mark'!AI62&gt;=25),"C+",IF(AND('[1]Ledger With Mark'!AI62&gt;=20),"C",IF(AND('[1]Ledger With Mark'!AI62&gt;=15),"D+",IF(AND('[1]Ledger With Mark'!AI62&gt;=10),"D",IF(AND('[1]Ledger With Mark'!AI62&gt;=1),"E","N")))))))))</f>
        <v>A</v>
      </c>
      <c r="AJ60" s="7" t="str">
        <f>IF(AND('[1]Ledger With Mark'!AJ62&gt;=90),"A+",IF(AND('[1]Ledger With Mark'!AJ62&gt;=80),"A",IF(AND('[1]Ledger With Mark'!AJ62&gt;=70),"B+",IF(AND('[1]Ledger With Mark'!AJ62&gt;=60),"B",IF(AND('[1]Ledger With Mark'!AJ62&gt;=50),"C+",IF(AND('[1]Ledger With Mark'!AJ62&gt;=40),"C",IF(AND('[1]Ledger With Mark'!AJ62&gt;=30),"D+",IF(AND('[1]Ledger With Mark'!AJ62&gt;=20),"D",IF(AND('[1]Ledger With Mark'!AJ62&gt;=1),"E","N")))))))))</f>
        <v>B</v>
      </c>
      <c r="AK60" s="13">
        <f t="shared" si="7"/>
        <v>2.8</v>
      </c>
      <c r="AL60" s="7" t="str">
        <f>IF(AND('[1]Ledger With Mark'!AL62&gt;=45),"A+",IF(AND('[1]Ledger With Mark'!AL62&gt;=40),"A",IF(AND('[1]Ledger With Mark'!AL62&gt;=35),"B+",IF(AND('[1]Ledger With Mark'!AL62&gt;=30),"B",IF(AND('[1]Ledger With Mark'!AL62&gt;=25),"C+",IF(AND('[1]Ledger With Mark'!AL62&gt;=20),"C",IF(AND('[1]Ledger With Mark'!AL62&gt;=15),"D+",IF(AND('[1]Ledger With Mark'!AL62&gt;=10),"D",IF(AND('[1]Ledger With Mark'!AL62&gt;=1),"E","N")))))))))</f>
        <v>C</v>
      </c>
      <c r="AM60" s="7" t="str">
        <f>IF(AND('[1]Ledger With Mark'!AM62&gt;=45),"A+",IF(AND('[1]Ledger With Mark'!AM62&gt;=40),"A",IF(AND('[1]Ledger With Mark'!AM62&gt;=35),"B+",IF(AND('[1]Ledger With Mark'!AM62&gt;=30),"B",IF(AND('[1]Ledger With Mark'!AM62&gt;=25),"C+",IF(AND('[1]Ledger With Mark'!AM62&gt;=20),"C",IF(AND('[1]Ledger With Mark'!AM62&gt;=15),"D+",IF(AND('[1]Ledger With Mark'!AM62&gt;=10),"D",IF(AND('[1]Ledger With Mark'!AM62&gt;=1),"E","N")))))))))</f>
        <v>B</v>
      </c>
      <c r="AN60" s="7" t="str">
        <f>IF(AND('[1]Ledger With Mark'!AN62&gt;=90),"A+",IF(AND('[1]Ledger With Mark'!AN62&gt;=80),"A",IF(AND('[1]Ledger With Mark'!AN62&gt;=70),"B+",IF(AND('[1]Ledger With Mark'!AN62&gt;=60),"B",IF(AND('[1]Ledger With Mark'!AN62&gt;=50),"C+",IF(AND('[1]Ledger With Mark'!AN62&gt;=40),"C",IF(AND('[1]Ledger With Mark'!AN62&gt;=30),"D+",IF(AND('[1]Ledger With Mark'!AN62&gt;=20),"D",IF(AND('[1]Ledger With Mark'!AN62&gt;=1),"E","N")))))))))</f>
        <v>C+</v>
      </c>
      <c r="AO60" s="13">
        <f t="shared" si="8"/>
        <v>2.4</v>
      </c>
      <c r="AP60" s="14">
        <f t="shared" si="9"/>
        <v>2.7249999999999996</v>
      </c>
      <c r="AQ60" s="7"/>
      <c r="AR60" s="15" t="s">
        <v>131</v>
      </c>
      <c r="BB60" s="17">
        <v>59</v>
      </c>
    </row>
    <row r="61" spans="1:54" ht="15">
      <c r="A61" s="7">
        <f>'[1]Ledger With Mark'!A63</f>
        <v>60</v>
      </c>
      <c r="B61" s="8">
        <f>'[1]Ledger With Mark'!B63</f>
        <v>752060</v>
      </c>
      <c r="C61" s="9" t="str">
        <f>'[1]Ledger With Mark'!C63</f>
        <v>ARAYAN PUN</v>
      </c>
      <c r="D61" s="10" t="str">
        <f>'[1]Ledger With Mark'!D63</f>
        <v>2062/10/25</v>
      </c>
      <c r="E61" s="11" t="str">
        <f>'[1]Ledger With Mark'!E63</f>
        <v>HIKMAT PUN</v>
      </c>
      <c r="F61" s="11" t="str">
        <f>'[1]Ledger With Mark'!F63</f>
        <v>KALPANA PUN</v>
      </c>
      <c r="G61" s="12" t="str">
        <f>'[1]Ledger With Mark'!G63</f>
        <v>BHUME 3 RUKUM EAST</v>
      </c>
      <c r="H61" s="7" t="str">
        <f>IF(AND('[1]Ledger With Mark'!H63&gt;=67.5),"A+",IF(AND('[1]Ledger With Mark'!H63&gt;=60),"A",IF(AND('[1]Ledger With Mark'!H63&gt;=52.5),"B+",IF(AND('[1]Ledger With Mark'!H63&gt;=45),"B",IF(AND('[1]Ledger With Mark'!H63&gt;=37.5),"C+",IF(AND('[1]Ledger With Mark'!H63&gt;=30),"C",IF(AND('[1]Ledger With Mark'!H63&gt;=22.5),"D+",IF(AND('[1]Ledger With Mark'!H63&gt;=15),"D",IF(AND('[1]Ledger With Mark'!H63&gt;=1),"E","N")))))))))</f>
        <v>C</v>
      </c>
      <c r="I61" s="7" t="str">
        <f>IF(AND('[1]Ledger With Mark'!I63&gt;=22.5),"A+",IF(AND('[1]Ledger With Mark'!I63&gt;=20),"A",IF(AND('[1]Ledger With Mark'!I63&gt;=17.5),"B+",IF(AND('[1]Ledger With Mark'!I63&gt;=15),"B",IF(AND('[1]Ledger With Mark'!I63&gt;=12.5),"C+",IF(AND('[1]Ledger With Mark'!I63&gt;=10),"C",IF(AND('[1]Ledger With Mark'!I63&gt;=7.5),"D+",IF(AND('[1]Ledger With Mark'!I63&gt;=5),"D",IF(AND('[1]Ledger With Mark'!I63&gt;=1),"E","N")))))))))</f>
        <v>A+</v>
      </c>
      <c r="J61" s="7" t="str">
        <f>IF(AND('[1]Ledger With Mark'!J63&gt;=90),"A+",IF(AND('[1]Ledger With Mark'!J63&gt;=80),"A",IF(AND('[1]Ledger With Mark'!J63&gt;=70),"B+",IF(AND('[1]Ledger With Mark'!J63&gt;=60),"B",IF(AND('[1]Ledger With Mark'!J63&gt;=50),"C+",IF(AND('[1]Ledger With Mark'!J63&gt;=40),"C",IF(AND('[1]Ledger With Mark'!J63&gt;=30),"D+",IF(AND('[1]Ledger With Mark'!J63&gt;=20),"D",IF(AND('[1]Ledger With Mark'!J63&gt;=1),"E","N")))))))))</f>
        <v>C+</v>
      </c>
      <c r="K61" s="13">
        <f t="shared" si="0"/>
        <v>2.4</v>
      </c>
      <c r="L61" s="7" t="str">
        <f>IF(AND('[1]Ledger With Mark'!L63&gt;=67.5),"A+",IF(AND('[1]Ledger With Mark'!L63&gt;=60),"A",IF(AND('[1]Ledger With Mark'!L63&gt;=52.5),"B+",IF(AND('[1]Ledger With Mark'!L63&gt;=45),"B",IF(AND('[1]Ledger With Mark'!L63&gt;=37.5),"C+",IF(AND('[1]Ledger With Mark'!L63&gt;=30),"C",IF(AND('[1]Ledger With Mark'!L63&gt;=22.5),"D+",IF(AND('[1]Ledger With Mark'!L63&gt;=15),"D",IF(AND('[1]Ledger With Mark'!L63&gt;=1),"E","N")))))))))</f>
        <v>C</v>
      </c>
      <c r="M61" s="7" t="str">
        <f>IF(AND('[1]Ledger With Mark'!M63&gt;=22.5),"A+",IF(AND('[1]Ledger With Mark'!M63&gt;=20),"A",IF(AND('[1]Ledger With Mark'!M63&gt;=17.5),"B+",IF(AND('[1]Ledger With Mark'!M63&gt;=15),"B",IF(AND('[1]Ledger With Mark'!M63&gt;=12.5),"C+",IF(AND('[1]Ledger With Mark'!M63&gt;=10),"C",IF(AND('[1]Ledger With Mark'!M63&gt;=7.5),"D+",IF(AND('[1]Ledger With Mark'!M63&gt;=5),"D",IF(AND('[1]Ledger With Mark'!M63&gt;=1),"E","N")))))))))</f>
        <v>B+</v>
      </c>
      <c r="N61" s="7" t="str">
        <f>IF(AND('[1]Ledger With Mark'!N63&gt;=90),"A+",IF(AND('[1]Ledger With Mark'!N63&gt;=80),"A",IF(AND('[1]Ledger With Mark'!N63&gt;=70),"B+",IF(AND('[1]Ledger With Mark'!N63&gt;=60),"B",IF(AND('[1]Ledger With Mark'!N63&gt;=50),"C+",IF(AND('[1]Ledger With Mark'!N63&gt;=40),"C",IF(AND('[1]Ledger With Mark'!N63&gt;=30),"D+",IF(AND('[1]Ledger With Mark'!N63&gt;=20),"D",IF(AND('[1]Ledger With Mark'!N63&gt;=1),"E","N")))))))))</f>
        <v>C+</v>
      </c>
      <c r="O61" s="13">
        <f t="shared" si="1"/>
        <v>2.4</v>
      </c>
      <c r="P61" s="7" t="str">
        <f>IF(AND('[1]Ledger With Mark'!P63&gt;=90),"A+",IF(AND('[1]Ledger With Mark'!P63&gt;=80),"A",IF(AND('[1]Ledger With Mark'!P63&gt;=70),"B+",IF(AND('[1]Ledger With Mark'!P63&gt;=60),"B",IF(AND('[1]Ledger With Mark'!P63&gt;=50),"C+",IF(AND('[1]Ledger With Mark'!P63&gt;=40),"C",IF(AND('[1]Ledger With Mark'!P63&gt;=30),"D+",IF(AND('[1]Ledger With Mark'!P63&gt;=20),"D",IF(AND('[1]Ledger With Mark'!P63&gt;=1),"E","N")))))))))</f>
        <v>C</v>
      </c>
      <c r="Q61" s="13">
        <f t="shared" si="2"/>
        <v>2</v>
      </c>
      <c r="R61" s="7" t="str">
        <f>IF(AND('[1]Ledger With Mark'!R63&gt;=67.5),"A+",IF(AND('[1]Ledger With Mark'!R63&gt;=60),"A",IF(AND('[1]Ledger With Mark'!R63&gt;=52.5),"B+",IF(AND('[1]Ledger With Mark'!R63&gt;=45),"B",IF(AND('[1]Ledger With Mark'!R63&gt;=37.5),"C+",IF(AND('[1]Ledger With Mark'!R63&gt;=30),"C",IF(AND('[1]Ledger With Mark'!R63&gt;=22.5),"D+",IF(AND('[1]Ledger With Mark'!R63&gt;=15),"D",IF(AND('[1]Ledger With Mark'!R63&gt;=1),"E","N")))))))))</f>
        <v>C</v>
      </c>
      <c r="S61" s="7" t="str">
        <f>IF(AND('[1]Ledger With Mark'!S63&gt;=22.5),"A+",IF(AND('[1]Ledger With Mark'!S63&gt;=20),"A",IF(AND('[1]Ledger With Mark'!S63&gt;=17.5),"B+",IF(AND('[1]Ledger With Mark'!S63&gt;=15),"B",IF(AND('[1]Ledger With Mark'!S63&gt;=12.5),"C+",IF(AND('[1]Ledger With Mark'!S63&gt;=10),"C",IF(AND('[1]Ledger With Mark'!S63&gt;=7.5),"D+",IF(AND('[1]Ledger With Mark'!S63&gt;=5),"D",IF(AND('[1]Ledger With Mark'!S63&gt;=1),"E","N")))))))))</f>
        <v>A</v>
      </c>
      <c r="T61" s="7" t="str">
        <f>IF(AND('[1]Ledger With Mark'!T63&gt;=90),"A+",IF(AND('[1]Ledger With Mark'!T63&gt;=80),"A",IF(AND('[1]Ledger With Mark'!T63&gt;=70),"B+",IF(AND('[1]Ledger With Mark'!T63&gt;=60),"B",IF(AND('[1]Ledger With Mark'!T63&gt;=50),"C+",IF(AND('[1]Ledger With Mark'!T63&gt;=40),"C",IF(AND('[1]Ledger With Mark'!T63&gt;=30),"D+",IF(AND('[1]Ledger With Mark'!T63&gt;=20),"D",IF(AND('[1]Ledger With Mark'!T63&gt;=1),"E","N")))))))))</f>
        <v>C+</v>
      </c>
      <c r="U61" s="13">
        <f t="shared" si="3"/>
        <v>2.4</v>
      </c>
      <c r="V61" s="7" t="str">
        <f>IF(AND('[1]Ledger With Mark'!V63&gt;=67.5),"A+",IF(AND('[1]Ledger With Mark'!V63&gt;=60),"A",IF(AND('[1]Ledger With Mark'!V63&gt;=52.5),"B+",IF(AND('[1]Ledger With Mark'!V63&gt;=45),"B",IF(AND('[1]Ledger With Mark'!V63&gt;=37.5),"C+",IF(AND('[1]Ledger With Mark'!V63&gt;=30),"C",IF(AND('[1]Ledger With Mark'!V63&gt;=22.5),"D+",IF(AND('[1]Ledger With Mark'!V63&gt;=15),"D",IF(AND('[1]Ledger With Mark'!V63&gt;=1),"E","N")))))))))</f>
        <v>C</v>
      </c>
      <c r="W61" s="7" t="str">
        <f>IF(AND('[1]Ledger With Mark'!W63&gt;=22.5),"A+",IF(AND('[1]Ledger With Mark'!W63&gt;=20),"A",IF(AND('[1]Ledger With Mark'!W63&gt;=17.5),"B+",IF(AND('[1]Ledger With Mark'!W63&gt;=15),"B",IF(AND('[1]Ledger With Mark'!W63&gt;=12.5),"C+",IF(AND('[1]Ledger With Mark'!W63&gt;=10),"C",IF(AND('[1]Ledger With Mark'!W63&gt;=7.5),"D+",IF(AND('[1]Ledger With Mark'!W63&gt;=5),"D",IF(AND('[1]Ledger With Mark'!W63&gt;=1),"E","N")))))))))</f>
        <v>A</v>
      </c>
      <c r="X61" s="7" t="str">
        <f>IF(AND('[1]Ledger With Mark'!X63&gt;=90),"A+",IF(AND('[1]Ledger With Mark'!X63&gt;=80),"A",IF(AND('[1]Ledger With Mark'!X63&gt;=70),"B+",IF(AND('[1]Ledger With Mark'!X63&gt;=60),"B",IF(AND('[1]Ledger With Mark'!X63&gt;=50),"C+",IF(AND('[1]Ledger With Mark'!X63&gt;=40),"C",IF(AND('[1]Ledger With Mark'!X63&gt;=30),"D+",IF(AND('[1]Ledger With Mark'!X63&gt;=20),"D",IF(AND('[1]Ledger With Mark'!X63&gt;=1),"E","N")))))))))</f>
        <v>C+</v>
      </c>
      <c r="Y61" s="13">
        <f t="shared" si="4"/>
        <v>2.4</v>
      </c>
      <c r="Z61" s="7" t="str">
        <f>IF(AND('[1]Ledger With Mark'!Z63&gt;=27),"A+",IF(AND('[1]Ledger With Mark'!Z63&gt;=24),"A",IF(AND('[1]Ledger With Mark'!Z63&gt;=21),"B+",IF(AND('[1]Ledger With Mark'!Z63&gt;=18),"B",IF(AND('[1]Ledger With Mark'!Z63&gt;=15),"C+",IF(AND('[1]Ledger With Mark'!Z63&gt;=12),"C",IF(AND('[1]Ledger With Mark'!Z63&gt;=9),"D+",IF(AND('[1]Ledger With Mark'!Z63&gt;=6),"D",IF(AND('[1]Ledger With Mark'!Z63&gt;=1),"E","N")))))))))</f>
        <v>B</v>
      </c>
      <c r="AA61" s="7" t="str">
        <f>IF(AND('[1]Ledger With Mark'!AA63&gt;=18),"A+",IF(AND('[1]Ledger With Mark'!AA63&gt;=16),"A",IF(AND('[1]Ledger With Mark'!AA63&gt;=14),"B+",IF(AND('[1]Ledger With Mark'!AA63&gt;=12),"B",IF(AND('[1]Ledger With Mark'!AA63&gt;=10),"C+",IF(AND('[1]Ledger With Mark'!AA63&gt;=8),"C",IF(AND('[1]Ledger With Mark'!AA63&gt;=6),"D+",IF(AND('[1]Ledger With Mark'!AA63&gt;=4),"D",IF(AND('[1]Ledger With Mark'!AA63&gt;=1),"E","N")))))))))</f>
        <v>B+</v>
      </c>
      <c r="AB61" s="7" t="str">
        <f>IF(AND('[1]Ledger With Mark'!AB63&gt;=45),"A+",IF(AND('[1]Ledger With Mark'!AB63&gt;=40),"A",IF(AND('[1]Ledger With Mark'!AB63&gt;=35),"B+",IF(AND('[1]Ledger With Mark'!AB63&gt;=30),"B",IF(AND('[1]Ledger With Mark'!AB63&gt;=25),"C+",IF(AND('[1]Ledger With Mark'!AB63&gt;=20),"C",IF(AND('[1]Ledger With Mark'!AB63&gt;=15),"D+",IF(AND('[1]Ledger With Mark'!AB63&gt;=10),"D",IF(AND('[1]Ledger With Mark'!AB63&gt;=1),"E","N")))))))))</f>
        <v>B+</v>
      </c>
      <c r="AC61" s="13">
        <f t="shared" si="5"/>
        <v>1.6</v>
      </c>
      <c r="AD61" s="7" t="str">
        <f>IF(AND('[1]Ledger With Mark'!AD63&gt;=22.5),"A+",IF(AND('[1]Ledger With Mark'!AD63&gt;=20),"A",IF(AND('[1]Ledger With Mark'!AD63&gt;=17.5),"B+",IF(AND('[1]Ledger With Mark'!AD63&gt;=15),"B",IF(AND('[1]Ledger With Mark'!AD63&gt;=12.5),"C+",IF(AND('[1]Ledger With Mark'!AD63&gt;=10),"C",IF(AND('[1]Ledger With Mark'!AD63&gt;=7.5),"D+",IF(AND('[1]Ledger With Mark'!AD63&gt;=5),"D",IF(AND('[1]Ledger With Mark'!AD63&gt;=1),"E","N")))))))))</f>
        <v>C+</v>
      </c>
      <c r="AE61" s="7" t="str">
        <f>IF(AND('[1]Ledger With Mark'!AE63&gt;=22.5),"A+",IF(AND('[1]Ledger With Mark'!AE63&gt;=20),"A",IF(AND('[1]Ledger With Mark'!AE63&gt;=17.5),"B+",IF(AND('[1]Ledger With Mark'!AE63&gt;=15),"B",IF(AND('[1]Ledger With Mark'!AE63&gt;=12.5),"C+",IF(AND('[1]Ledger With Mark'!AE63&gt;=10),"C",IF(AND('[1]Ledger With Mark'!AE63&gt;=7.5),"D+",IF(AND('[1]Ledger With Mark'!AE63&gt;=5),"D",IF(AND('[1]Ledger With Mark'!AE63&gt;=1),"E","N")))))))))</f>
        <v>B</v>
      </c>
      <c r="AF61" s="7" t="str">
        <f>IF(AND('[1]Ledger With Mark'!AF63&gt;=45),"A+",IF(AND('[1]Ledger With Mark'!AF63&gt;=40),"A",IF(AND('[1]Ledger With Mark'!AF63&gt;=35),"B+",IF(AND('[1]Ledger With Mark'!AF63&gt;=30),"B",IF(AND('[1]Ledger With Mark'!AF63&gt;=25),"C+",IF(AND('[1]Ledger With Mark'!AF63&gt;=20),"C",IF(AND('[1]Ledger With Mark'!AF63&gt;=15),"D+",IF(AND('[1]Ledger With Mark'!AF63&gt;=10),"D",IF(AND('[1]Ledger With Mark'!AF63&gt;=1),"E","N")))))))))</f>
        <v>C+</v>
      </c>
      <c r="AG61" s="13">
        <f t="shared" si="6"/>
        <v>1.2</v>
      </c>
      <c r="AH61" s="7" t="str">
        <f>IF(AND('[1]Ledger With Mark'!AH63&gt;=45),"A+",IF(AND('[1]Ledger With Mark'!AH63&gt;=40),"A",IF(AND('[1]Ledger With Mark'!AH63&gt;=35),"B+",IF(AND('[1]Ledger With Mark'!AH63&gt;=30),"B",IF(AND('[1]Ledger With Mark'!AH63&gt;=25),"C+",IF(AND('[1]Ledger With Mark'!AH63&gt;=20),"C",IF(AND('[1]Ledger With Mark'!AH63&gt;=15),"D+",IF(AND('[1]Ledger With Mark'!AH63&gt;=10),"D",IF(AND('[1]Ledger With Mark'!AH63&gt;=1),"E","N")))))))))</f>
        <v>C+</v>
      </c>
      <c r="AI61" s="7" t="str">
        <f>IF(AND('[1]Ledger With Mark'!AI63&gt;=45),"A+",IF(AND('[1]Ledger With Mark'!AI63&gt;=40),"A",IF(AND('[1]Ledger With Mark'!AI63&gt;=35),"B+",IF(AND('[1]Ledger With Mark'!AI63&gt;=30),"B",IF(AND('[1]Ledger With Mark'!AI63&gt;=25),"C+",IF(AND('[1]Ledger With Mark'!AI63&gt;=20),"C",IF(AND('[1]Ledger With Mark'!AI63&gt;=15),"D+",IF(AND('[1]Ledger With Mark'!AI63&gt;=10),"D",IF(AND('[1]Ledger With Mark'!AI63&gt;=1),"E","N")))))))))</f>
        <v>B+</v>
      </c>
      <c r="AJ61" s="7" t="str">
        <f>IF(AND('[1]Ledger With Mark'!AJ63&gt;=90),"A+",IF(AND('[1]Ledger With Mark'!AJ63&gt;=80),"A",IF(AND('[1]Ledger With Mark'!AJ63&gt;=70),"B+",IF(AND('[1]Ledger With Mark'!AJ63&gt;=60),"B",IF(AND('[1]Ledger With Mark'!AJ63&gt;=50),"C+",IF(AND('[1]Ledger With Mark'!AJ63&gt;=40),"C",IF(AND('[1]Ledger With Mark'!AJ63&gt;=30),"D+",IF(AND('[1]Ledger With Mark'!AJ63&gt;=20),"D",IF(AND('[1]Ledger With Mark'!AJ63&gt;=1),"E","N")))))))))</f>
        <v>B</v>
      </c>
      <c r="AK61" s="13">
        <f t="shared" si="7"/>
        <v>2.8</v>
      </c>
      <c r="AL61" s="7" t="str">
        <f>IF(AND('[1]Ledger With Mark'!AL63&gt;=45),"A+",IF(AND('[1]Ledger With Mark'!AL63&gt;=40),"A",IF(AND('[1]Ledger With Mark'!AL63&gt;=35),"B+",IF(AND('[1]Ledger With Mark'!AL63&gt;=30),"B",IF(AND('[1]Ledger With Mark'!AL63&gt;=25),"C+",IF(AND('[1]Ledger With Mark'!AL63&gt;=20),"C",IF(AND('[1]Ledger With Mark'!AL63&gt;=15),"D+",IF(AND('[1]Ledger With Mark'!AL63&gt;=10),"D",IF(AND('[1]Ledger With Mark'!AL63&gt;=1),"E","N")))))))))</f>
        <v>C</v>
      </c>
      <c r="AM61" s="7" t="str">
        <f>IF(AND('[1]Ledger With Mark'!AM63&gt;=45),"A+",IF(AND('[1]Ledger With Mark'!AM63&gt;=40),"A",IF(AND('[1]Ledger With Mark'!AM63&gt;=35),"B+",IF(AND('[1]Ledger With Mark'!AM63&gt;=30),"B",IF(AND('[1]Ledger With Mark'!AM63&gt;=25),"C+",IF(AND('[1]Ledger With Mark'!AM63&gt;=20),"C",IF(AND('[1]Ledger With Mark'!AM63&gt;=15),"D+",IF(AND('[1]Ledger With Mark'!AM63&gt;=10),"D",IF(AND('[1]Ledger With Mark'!AM63&gt;=1),"E","N")))))))))</f>
        <v>B</v>
      </c>
      <c r="AN61" s="7" t="str">
        <f>IF(AND('[1]Ledger With Mark'!AN63&gt;=90),"A+",IF(AND('[1]Ledger With Mark'!AN63&gt;=80),"A",IF(AND('[1]Ledger With Mark'!AN63&gt;=70),"B+",IF(AND('[1]Ledger With Mark'!AN63&gt;=60),"B",IF(AND('[1]Ledger With Mark'!AN63&gt;=50),"C+",IF(AND('[1]Ledger With Mark'!AN63&gt;=40),"C",IF(AND('[1]Ledger With Mark'!AN63&gt;=30),"D+",IF(AND('[1]Ledger With Mark'!AN63&gt;=20),"D",IF(AND('[1]Ledger With Mark'!AN63&gt;=1),"E","N")))))))))</f>
        <v>C+</v>
      </c>
      <c r="AO61" s="13">
        <f t="shared" si="8"/>
        <v>2.4</v>
      </c>
      <c r="AP61" s="14">
        <f t="shared" si="9"/>
        <v>2.4499999999999997</v>
      </c>
      <c r="AQ61" s="7"/>
      <c r="AR61" s="15" t="s">
        <v>131</v>
      </c>
      <c r="BB61" s="17">
        <v>60</v>
      </c>
    </row>
    <row r="62" spans="1:54" ht="15">
      <c r="A62" s="7">
        <f>'[1]Ledger With Mark'!A64</f>
        <v>61</v>
      </c>
      <c r="B62" s="8">
        <f>'[1]Ledger With Mark'!B64</f>
        <v>752061</v>
      </c>
      <c r="C62" s="9" t="str">
        <f>'[1]Ledger With Mark'!C64</f>
        <v>ASHMI PUN MAGAR</v>
      </c>
      <c r="D62" s="10" t="str">
        <f>'[1]Ledger With Mark'!D64</f>
        <v>2062/09/06</v>
      </c>
      <c r="E62" s="11" t="str">
        <f>'[1]Ledger With Mark'!E64</f>
        <v>MOTI PRASAD PUN</v>
      </c>
      <c r="F62" s="11" t="str">
        <f>'[1]Ledger With Mark'!F64</f>
        <v xml:space="preserve">JUNA KUMARI PUN </v>
      </c>
      <c r="G62" s="12" t="str">
        <f>'[1]Ledger With Mark'!G64</f>
        <v>BHUME 3 RUKUM EAST</v>
      </c>
      <c r="H62" s="7" t="str">
        <f>IF(AND('[1]Ledger With Mark'!H64&gt;=67.5),"A+",IF(AND('[1]Ledger With Mark'!H64&gt;=60),"A",IF(AND('[1]Ledger With Mark'!H64&gt;=52.5),"B+",IF(AND('[1]Ledger With Mark'!H64&gt;=45),"B",IF(AND('[1]Ledger With Mark'!H64&gt;=37.5),"C+",IF(AND('[1]Ledger With Mark'!H64&gt;=30),"C",IF(AND('[1]Ledger With Mark'!H64&gt;=22.5),"D+",IF(AND('[1]Ledger With Mark'!H64&gt;=15),"D",IF(AND('[1]Ledger With Mark'!H64&gt;=1),"E","N")))))))))</f>
        <v>C+</v>
      </c>
      <c r="I62" s="7" t="str">
        <f>IF(AND('[1]Ledger With Mark'!I64&gt;=22.5),"A+",IF(AND('[1]Ledger With Mark'!I64&gt;=20),"A",IF(AND('[1]Ledger With Mark'!I64&gt;=17.5),"B+",IF(AND('[1]Ledger With Mark'!I64&gt;=15),"B",IF(AND('[1]Ledger With Mark'!I64&gt;=12.5),"C+",IF(AND('[1]Ledger With Mark'!I64&gt;=10),"C",IF(AND('[1]Ledger With Mark'!I64&gt;=7.5),"D+",IF(AND('[1]Ledger With Mark'!I64&gt;=5),"D",IF(AND('[1]Ledger With Mark'!I64&gt;=1),"E","N")))))))))</f>
        <v>A</v>
      </c>
      <c r="J62" s="7" t="str">
        <f>IF(AND('[1]Ledger With Mark'!J64&gt;=90),"A+",IF(AND('[1]Ledger With Mark'!J64&gt;=80),"A",IF(AND('[1]Ledger With Mark'!J64&gt;=70),"B+",IF(AND('[1]Ledger With Mark'!J64&gt;=60),"B",IF(AND('[1]Ledger With Mark'!J64&gt;=50),"C+",IF(AND('[1]Ledger With Mark'!J64&gt;=40),"C",IF(AND('[1]Ledger With Mark'!J64&gt;=30),"D+",IF(AND('[1]Ledger With Mark'!J64&gt;=20),"D",IF(AND('[1]Ledger With Mark'!J64&gt;=1),"E","N")))))))))</f>
        <v>C+</v>
      </c>
      <c r="K62" s="13">
        <f t="shared" si="0"/>
        <v>2.4</v>
      </c>
      <c r="L62" s="7" t="str">
        <f>IF(AND('[1]Ledger With Mark'!L64&gt;=67.5),"A+",IF(AND('[1]Ledger With Mark'!L64&gt;=60),"A",IF(AND('[1]Ledger With Mark'!L64&gt;=52.5),"B+",IF(AND('[1]Ledger With Mark'!L64&gt;=45),"B",IF(AND('[1]Ledger With Mark'!L64&gt;=37.5),"C+",IF(AND('[1]Ledger With Mark'!L64&gt;=30),"C",IF(AND('[1]Ledger With Mark'!L64&gt;=22.5),"D+",IF(AND('[1]Ledger With Mark'!L64&gt;=15),"D",IF(AND('[1]Ledger With Mark'!L64&gt;=1),"E","N")))))))))</f>
        <v>C</v>
      </c>
      <c r="M62" s="7" t="str">
        <f>IF(AND('[1]Ledger With Mark'!M64&gt;=22.5),"A+",IF(AND('[1]Ledger With Mark'!M64&gt;=20),"A",IF(AND('[1]Ledger With Mark'!M64&gt;=17.5),"B+",IF(AND('[1]Ledger With Mark'!M64&gt;=15),"B",IF(AND('[1]Ledger With Mark'!M64&gt;=12.5),"C+",IF(AND('[1]Ledger With Mark'!M64&gt;=10),"C",IF(AND('[1]Ledger With Mark'!M64&gt;=7.5),"D+",IF(AND('[1]Ledger With Mark'!M64&gt;=5),"D",IF(AND('[1]Ledger With Mark'!M64&gt;=1),"E","N")))))))))</f>
        <v>A</v>
      </c>
      <c r="N62" s="7" t="str">
        <f>IF(AND('[1]Ledger With Mark'!N64&gt;=90),"A+",IF(AND('[1]Ledger With Mark'!N64&gt;=80),"A",IF(AND('[1]Ledger With Mark'!N64&gt;=70),"B+",IF(AND('[1]Ledger With Mark'!N64&gt;=60),"B",IF(AND('[1]Ledger With Mark'!N64&gt;=50),"C+",IF(AND('[1]Ledger With Mark'!N64&gt;=40),"C",IF(AND('[1]Ledger With Mark'!N64&gt;=30),"D+",IF(AND('[1]Ledger With Mark'!N64&gt;=20),"D",IF(AND('[1]Ledger With Mark'!N64&gt;=1),"E","N")))))))))</f>
        <v>C+</v>
      </c>
      <c r="O62" s="13">
        <f t="shared" si="1"/>
        <v>2.4</v>
      </c>
      <c r="P62" s="7" t="str">
        <f>IF(AND('[1]Ledger With Mark'!P64&gt;=90),"A+",IF(AND('[1]Ledger With Mark'!P64&gt;=80),"A",IF(AND('[1]Ledger With Mark'!P64&gt;=70),"B+",IF(AND('[1]Ledger With Mark'!P64&gt;=60),"B",IF(AND('[1]Ledger With Mark'!P64&gt;=50),"C+",IF(AND('[1]Ledger With Mark'!P64&gt;=40),"C",IF(AND('[1]Ledger With Mark'!P64&gt;=30),"D+",IF(AND('[1]Ledger With Mark'!P64&gt;=20),"D",IF(AND('[1]Ledger With Mark'!P64&gt;=1),"E","N")))))))))</f>
        <v>C+</v>
      </c>
      <c r="Q62" s="13">
        <f t="shared" si="2"/>
        <v>2.4</v>
      </c>
      <c r="R62" s="7" t="str">
        <f>IF(AND('[1]Ledger With Mark'!R64&gt;=67.5),"A+",IF(AND('[1]Ledger With Mark'!R64&gt;=60),"A",IF(AND('[1]Ledger With Mark'!R64&gt;=52.5),"B+",IF(AND('[1]Ledger With Mark'!R64&gt;=45),"B",IF(AND('[1]Ledger With Mark'!R64&gt;=37.5),"C+",IF(AND('[1]Ledger With Mark'!R64&gt;=30),"C",IF(AND('[1]Ledger With Mark'!R64&gt;=22.5),"D+",IF(AND('[1]Ledger With Mark'!R64&gt;=15),"D",IF(AND('[1]Ledger With Mark'!R64&gt;=1),"E","N")))))))))</f>
        <v>C+</v>
      </c>
      <c r="S62" s="7" t="str">
        <f>IF(AND('[1]Ledger With Mark'!S64&gt;=22.5),"A+",IF(AND('[1]Ledger With Mark'!S64&gt;=20),"A",IF(AND('[1]Ledger With Mark'!S64&gt;=17.5),"B+",IF(AND('[1]Ledger With Mark'!S64&gt;=15),"B",IF(AND('[1]Ledger With Mark'!S64&gt;=12.5),"C+",IF(AND('[1]Ledger With Mark'!S64&gt;=10),"C",IF(AND('[1]Ledger With Mark'!S64&gt;=7.5),"D+",IF(AND('[1]Ledger With Mark'!S64&gt;=5),"D",IF(AND('[1]Ledger With Mark'!S64&gt;=1),"E","N")))))))))</f>
        <v>A</v>
      </c>
      <c r="T62" s="7" t="str">
        <f>IF(AND('[1]Ledger With Mark'!T64&gt;=90),"A+",IF(AND('[1]Ledger With Mark'!T64&gt;=80),"A",IF(AND('[1]Ledger With Mark'!T64&gt;=70),"B+",IF(AND('[1]Ledger With Mark'!T64&gt;=60),"B",IF(AND('[1]Ledger With Mark'!T64&gt;=50),"C+",IF(AND('[1]Ledger With Mark'!T64&gt;=40),"C",IF(AND('[1]Ledger With Mark'!T64&gt;=30),"D+",IF(AND('[1]Ledger With Mark'!T64&gt;=20),"D",IF(AND('[1]Ledger With Mark'!T64&gt;=1),"E","N")))))))))</f>
        <v>B</v>
      </c>
      <c r="U62" s="13">
        <f t="shared" si="3"/>
        <v>2.8</v>
      </c>
      <c r="V62" s="7" t="str">
        <f>IF(AND('[1]Ledger With Mark'!V64&gt;=67.5),"A+",IF(AND('[1]Ledger With Mark'!V64&gt;=60),"A",IF(AND('[1]Ledger With Mark'!V64&gt;=52.5),"B+",IF(AND('[1]Ledger With Mark'!V64&gt;=45),"B",IF(AND('[1]Ledger With Mark'!V64&gt;=37.5),"C+",IF(AND('[1]Ledger With Mark'!V64&gt;=30),"C",IF(AND('[1]Ledger With Mark'!V64&gt;=22.5),"D+",IF(AND('[1]Ledger With Mark'!V64&gt;=15),"D",IF(AND('[1]Ledger With Mark'!V64&gt;=1),"E","N")))))))))</f>
        <v>C</v>
      </c>
      <c r="W62" s="7" t="str">
        <f>IF(AND('[1]Ledger With Mark'!W64&gt;=22.5),"A+",IF(AND('[1]Ledger With Mark'!W64&gt;=20),"A",IF(AND('[1]Ledger With Mark'!W64&gt;=17.5),"B+",IF(AND('[1]Ledger With Mark'!W64&gt;=15),"B",IF(AND('[1]Ledger With Mark'!W64&gt;=12.5),"C+",IF(AND('[1]Ledger With Mark'!W64&gt;=10),"C",IF(AND('[1]Ledger With Mark'!W64&gt;=7.5),"D+",IF(AND('[1]Ledger With Mark'!W64&gt;=5),"D",IF(AND('[1]Ledger With Mark'!W64&gt;=1),"E","N")))))))))</f>
        <v>A</v>
      </c>
      <c r="X62" s="7" t="str">
        <f>IF(AND('[1]Ledger With Mark'!X64&gt;=90),"A+",IF(AND('[1]Ledger With Mark'!X64&gt;=80),"A",IF(AND('[1]Ledger With Mark'!X64&gt;=70),"B+",IF(AND('[1]Ledger With Mark'!X64&gt;=60),"B",IF(AND('[1]Ledger With Mark'!X64&gt;=50),"C+",IF(AND('[1]Ledger With Mark'!X64&gt;=40),"C",IF(AND('[1]Ledger With Mark'!X64&gt;=30),"D+",IF(AND('[1]Ledger With Mark'!X64&gt;=20),"D",IF(AND('[1]Ledger With Mark'!X64&gt;=1),"E","N")))))))))</f>
        <v>C+</v>
      </c>
      <c r="Y62" s="13">
        <f t="shared" si="4"/>
        <v>2.4</v>
      </c>
      <c r="Z62" s="7" t="str">
        <f>IF(AND('[1]Ledger With Mark'!Z64&gt;=27),"A+",IF(AND('[1]Ledger With Mark'!Z64&gt;=24),"A",IF(AND('[1]Ledger With Mark'!Z64&gt;=21),"B+",IF(AND('[1]Ledger With Mark'!Z64&gt;=18),"B",IF(AND('[1]Ledger With Mark'!Z64&gt;=15),"C+",IF(AND('[1]Ledger With Mark'!Z64&gt;=12),"C",IF(AND('[1]Ledger With Mark'!Z64&gt;=9),"D+",IF(AND('[1]Ledger With Mark'!Z64&gt;=6),"D",IF(AND('[1]Ledger With Mark'!Z64&gt;=1),"E","N")))))))))</f>
        <v>B+</v>
      </c>
      <c r="AA62" s="7" t="str">
        <f>IF(AND('[1]Ledger With Mark'!AA64&gt;=18),"A+",IF(AND('[1]Ledger With Mark'!AA64&gt;=16),"A",IF(AND('[1]Ledger With Mark'!AA64&gt;=14),"B+",IF(AND('[1]Ledger With Mark'!AA64&gt;=12),"B",IF(AND('[1]Ledger With Mark'!AA64&gt;=10),"C+",IF(AND('[1]Ledger With Mark'!AA64&gt;=8),"C",IF(AND('[1]Ledger With Mark'!AA64&gt;=6),"D+",IF(AND('[1]Ledger With Mark'!AA64&gt;=4),"D",IF(AND('[1]Ledger With Mark'!AA64&gt;=1),"E","N")))))))))</f>
        <v>A</v>
      </c>
      <c r="AB62" s="7" t="str">
        <f>IF(AND('[1]Ledger With Mark'!AB64&gt;=45),"A+",IF(AND('[1]Ledger With Mark'!AB64&gt;=40),"A",IF(AND('[1]Ledger With Mark'!AB64&gt;=35),"B+",IF(AND('[1]Ledger With Mark'!AB64&gt;=30),"B",IF(AND('[1]Ledger With Mark'!AB64&gt;=25),"C+",IF(AND('[1]Ledger With Mark'!AB64&gt;=20),"C",IF(AND('[1]Ledger With Mark'!AB64&gt;=15),"D+",IF(AND('[1]Ledger With Mark'!AB64&gt;=10),"D",IF(AND('[1]Ledger With Mark'!AB64&gt;=1),"E","N")))))))))</f>
        <v>B+</v>
      </c>
      <c r="AC62" s="13">
        <f t="shared" si="5"/>
        <v>1.6</v>
      </c>
      <c r="AD62" s="7" t="str">
        <f>IF(AND('[1]Ledger With Mark'!AD64&gt;=22.5),"A+",IF(AND('[1]Ledger With Mark'!AD64&gt;=20),"A",IF(AND('[1]Ledger With Mark'!AD64&gt;=17.5),"B+",IF(AND('[1]Ledger With Mark'!AD64&gt;=15),"B",IF(AND('[1]Ledger With Mark'!AD64&gt;=12.5),"C+",IF(AND('[1]Ledger With Mark'!AD64&gt;=10),"C",IF(AND('[1]Ledger With Mark'!AD64&gt;=7.5),"D+",IF(AND('[1]Ledger With Mark'!AD64&gt;=5),"D",IF(AND('[1]Ledger With Mark'!AD64&gt;=1),"E","N")))))))))</f>
        <v>C+</v>
      </c>
      <c r="AE62" s="7" t="str">
        <f>IF(AND('[1]Ledger With Mark'!AE64&gt;=22.5),"A+",IF(AND('[1]Ledger With Mark'!AE64&gt;=20),"A",IF(AND('[1]Ledger With Mark'!AE64&gt;=17.5),"B+",IF(AND('[1]Ledger With Mark'!AE64&gt;=15),"B",IF(AND('[1]Ledger With Mark'!AE64&gt;=12.5),"C+",IF(AND('[1]Ledger With Mark'!AE64&gt;=10),"C",IF(AND('[1]Ledger With Mark'!AE64&gt;=7.5),"D+",IF(AND('[1]Ledger With Mark'!AE64&gt;=5),"D",IF(AND('[1]Ledger With Mark'!AE64&gt;=1),"E","N")))))))))</f>
        <v>B</v>
      </c>
      <c r="AF62" s="7" t="str">
        <f>IF(AND('[1]Ledger With Mark'!AF64&gt;=45),"A+",IF(AND('[1]Ledger With Mark'!AF64&gt;=40),"A",IF(AND('[1]Ledger With Mark'!AF64&gt;=35),"B+",IF(AND('[1]Ledger With Mark'!AF64&gt;=30),"B",IF(AND('[1]Ledger With Mark'!AF64&gt;=25),"C+",IF(AND('[1]Ledger With Mark'!AF64&gt;=20),"C",IF(AND('[1]Ledger With Mark'!AF64&gt;=15),"D+",IF(AND('[1]Ledger With Mark'!AF64&gt;=10),"D",IF(AND('[1]Ledger With Mark'!AF64&gt;=1),"E","N")))))))))</f>
        <v>B</v>
      </c>
      <c r="AG62" s="13">
        <f t="shared" si="6"/>
        <v>1.4</v>
      </c>
      <c r="AH62" s="7" t="str">
        <f>IF(AND('[1]Ledger With Mark'!AH64&gt;=45),"A+",IF(AND('[1]Ledger With Mark'!AH64&gt;=40),"A",IF(AND('[1]Ledger With Mark'!AH64&gt;=35),"B+",IF(AND('[1]Ledger With Mark'!AH64&gt;=30),"B",IF(AND('[1]Ledger With Mark'!AH64&gt;=25),"C+",IF(AND('[1]Ledger With Mark'!AH64&gt;=20),"C",IF(AND('[1]Ledger With Mark'!AH64&gt;=15),"D+",IF(AND('[1]Ledger With Mark'!AH64&gt;=10),"D",IF(AND('[1]Ledger With Mark'!AH64&gt;=1),"E","N")))))))))</f>
        <v>B</v>
      </c>
      <c r="AI62" s="7" t="str">
        <f>IF(AND('[1]Ledger With Mark'!AI64&gt;=45),"A+",IF(AND('[1]Ledger With Mark'!AI64&gt;=40),"A",IF(AND('[1]Ledger With Mark'!AI64&gt;=35),"B+",IF(AND('[1]Ledger With Mark'!AI64&gt;=30),"B",IF(AND('[1]Ledger With Mark'!AI64&gt;=25),"C+",IF(AND('[1]Ledger With Mark'!AI64&gt;=20),"C",IF(AND('[1]Ledger With Mark'!AI64&gt;=15),"D+",IF(AND('[1]Ledger With Mark'!AI64&gt;=10),"D",IF(AND('[1]Ledger With Mark'!AI64&gt;=1),"E","N")))))))))</f>
        <v>A</v>
      </c>
      <c r="AJ62" s="7" t="str">
        <f>IF(AND('[1]Ledger With Mark'!AJ64&gt;=90),"A+",IF(AND('[1]Ledger With Mark'!AJ64&gt;=80),"A",IF(AND('[1]Ledger With Mark'!AJ64&gt;=70),"B+",IF(AND('[1]Ledger With Mark'!AJ64&gt;=60),"B",IF(AND('[1]Ledger With Mark'!AJ64&gt;=50),"C+",IF(AND('[1]Ledger With Mark'!AJ64&gt;=40),"C",IF(AND('[1]Ledger With Mark'!AJ64&gt;=30),"D+",IF(AND('[1]Ledger With Mark'!AJ64&gt;=20),"D",IF(AND('[1]Ledger With Mark'!AJ64&gt;=1),"E","N")))))))))</f>
        <v>B+</v>
      </c>
      <c r="AK62" s="13">
        <f t="shared" si="7"/>
        <v>3.2</v>
      </c>
      <c r="AL62" s="7" t="str">
        <f>IF(AND('[1]Ledger With Mark'!AL64&gt;=45),"A+",IF(AND('[1]Ledger With Mark'!AL64&gt;=40),"A",IF(AND('[1]Ledger With Mark'!AL64&gt;=35),"B+",IF(AND('[1]Ledger With Mark'!AL64&gt;=30),"B",IF(AND('[1]Ledger With Mark'!AL64&gt;=25),"C+",IF(AND('[1]Ledger With Mark'!AL64&gt;=20),"C",IF(AND('[1]Ledger With Mark'!AL64&gt;=15),"D+",IF(AND('[1]Ledger With Mark'!AL64&gt;=10),"D",IF(AND('[1]Ledger With Mark'!AL64&gt;=1),"E","N")))))))))</f>
        <v>C+</v>
      </c>
      <c r="AM62" s="7" t="str">
        <f>IF(AND('[1]Ledger With Mark'!AM64&gt;=45),"A+",IF(AND('[1]Ledger With Mark'!AM64&gt;=40),"A",IF(AND('[1]Ledger With Mark'!AM64&gt;=35),"B+",IF(AND('[1]Ledger With Mark'!AM64&gt;=30),"B",IF(AND('[1]Ledger With Mark'!AM64&gt;=25),"C+",IF(AND('[1]Ledger With Mark'!AM64&gt;=20),"C",IF(AND('[1]Ledger With Mark'!AM64&gt;=15),"D+",IF(AND('[1]Ledger With Mark'!AM64&gt;=10),"D",IF(AND('[1]Ledger With Mark'!AM64&gt;=1),"E","N")))))))))</f>
        <v>B+</v>
      </c>
      <c r="AN62" s="7" t="str">
        <f>IF(AND('[1]Ledger With Mark'!AN64&gt;=90),"A+",IF(AND('[1]Ledger With Mark'!AN64&gt;=80),"A",IF(AND('[1]Ledger With Mark'!AN64&gt;=70),"B+",IF(AND('[1]Ledger With Mark'!AN64&gt;=60),"B",IF(AND('[1]Ledger With Mark'!AN64&gt;=50),"C+",IF(AND('[1]Ledger With Mark'!AN64&gt;=40),"C",IF(AND('[1]Ledger With Mark'!AN64&gt;=30),"D+",IF(AND('[1]Ledger With Mark'!AN64&gt;=20),"D",IF(AND('[1]Ledger With Mark'!AN64&gt;=1),"E","N")))))))))</f>
        <v>B</v>
      </c>
      <c r="AO62" s="13">
        <f t="shared" si="8"/>
        <v>2.8</v>
      </c>
      <c r="AP62" s="14">
        <f t="shared" si="9"/>
        <v>2.6750000000000003</v>
      </c>
      <c r="AQ62" s="7"/>
      <c r="AR62" s="15" t="s">
        <v>131</v>
      </c>
      <c r="BB62" s="17">
        <v>61</v>
      </c>
    </row>
    <row r="63" spans="1:54" ht="15">
      <c r="A63" s="7">
        <f>'[1]Ledger With Mark'!A65</f>
        <v>62</v>
      </c>
      <c r="B63" s="8">
        <f>'[1]Ledger With Mark'!B65</f>
        <v>752062</v>
      </c>
      <c r="C63" s="9" t="str">
        <f>'[1]Ledger With Mark'!C65</f>
        <v>BHAGIMAN PUN MAGAR</v>
      </c>
      <c r="D63" s="10" t="str">
        <f>'[1]Ledger With Mark'!D65</f>
        <v>2062/03/07</v>
      </c>
      <c r="E63" s="11" t="str">
        <f>'[1]Ledger With Mark'!E65</f>
        <v>PUN BAHADUR PUN</v>
      </c>
      <c r="F63" s="11" t="str">
        <f>'[1]Ledger With Mark'!F65</f>
        <v>DHANSARI PUN</v>
      </c>
      <c r="G63" s="12" t="str">
        <f>'[1]Ledger With Mark'!G65</f>
        <v>BHUME 3 RUKUM EAST</v>
      </c>
      <c r="H63" s="7" t="str">
        <f>IF(AND('[1]Ledger With Mark'!H65&gt;=67.5),"A+",IF(AND('[1]Ledger With Mark'!H65&gt;=60),"A",IF(AND('[1]Ledger With Mark'!H65&gt;=52.5),"B+",IF(AND('[1]Ledger With Mark'!H65&gt;=45),"B",IF(AND('[1]Ledger With Mark'!H65&gt;=37.5),"C+",IF(AND('[1]Ledger With Mark'!H65&gt;=30),"C",IF(AND('[1]Ledger With Mark'!H65&gt;=22.5),"D+",IF(AND('[1]Ledger With Mark'!H65&gt;=15),"D",IF(AND('[1]Ledger With Mark'!H65&gt;=1),"E","N")))))))))</f>
        <v>B+</v>
      </c>
      <c r="I63" s="7" t="str">
        <f>IF(AND('[1]Ledger With Mark'!I65&gt;=22.5),"A+",IF(AND('[1]Ledger With Mark'!I65&gt;=20),"A",IF(AND('[1]Ledger With Mark'!I65&gt;=17.5),"B+",IF(AND('[1]Ledger With Mark'!I65&gt;=15),"B",IF(AND('[1]Ledger With Mark'!I65&gt;=12.5),"C+",IF(AND('[1]Ledger With Mark'!I65&gt;=10),"C",IF(AND('[1]Ledger With Mark'!I65&gt;=7.5),"D+",IF(AND('[1]Ledger With Mark'!I65&gt;=5),"D",IF(AND('[1]Ledger With Mark'!I65&gt;=1),"E","N")))))))))</f>
        <v>A</v>
      </c>
      <c r="J63" s="7" t="str">
        <f>IF(AND('[1]Ledger With Mark'!J65&gt;=90),"A+",IF(AND('[1]Ledger With Mark'!J65&gt;=80),"A",IF(AND('[1]Ledger With Mark'!J65&gt;=70),"B+",IF(AND('[1]Ledger With Mark'!J65&gt;=60),"B",IF(AND('[1]Ledger With Mark'!J65&gt;=50),"C+",IF(AND('[1]Ledger With Mark'!J65&gt;=40),"C",IF(AND('[1]Ledger With Mark'!J65&gt;=30),"D+",IF(AND('[1]Ledger With Mark'!J65&gt;=20),"D",IF(AND('[1]Ledger With Mark'!J65&gt;=1),"E","N")))))))))</f>
        <v>B+</v>
      </c>
      <c r="K63" s="13">
        <f t="shared" si="0"/>
        <v>3.2</v>
      </c>
      <c r="L63" s="7" t="str">
        <f>IF(AND('[1]Ledger With Mark'!L65&gt;=67.5),"A+",IF(AND('[1]Ledger With Mark'!L65&gt;=60),"A",IF(AND('[1]Ledger With Mark'!L65&gt;=52.5),"B+",IF(AND('[1]Ledger With Mark'!L65&gt;=45),"B",IF(AND('[1]Ledger With Mark'!L65&gt;=37.5),"C+",IF(AND('[1]Ledger With Mark'!L65&gt;=30),"C",IF(AND('[1]Ledger With Mark'!L65&gt;=22.5),"D+",IF(AND('[1]Ledger With Mark'!L65&gt;=15),"D",IF(AND('[1]Ledger With Mark'!L65&gt;=1),"E","N")))))))))</f>
        <v>C+</v>
      </c>
      <c r="M63" s="7" t="str">
        <f>IF(AND('[1]Ledger With Mark'!M65&gt;=22.5),"A+",IF(AND('[1]Ledger With Mark'!M65&gt;=20),"A",IF(AND('[1]Ledger With Mark'!M65&gt;=17.5),"B+",IF(AND('[1]Ledger With Mark'!M65&gt;=15),"B",IF(AND('[1]Ledger With Mark'!M65&gt;=12.5),"C+",IF(AND('[1]Ledger With Mark'!M65&gt;=10),"C",IF(AND('[1]Ledger With Mark'!M65&gt;=7.5),"D+",IF(AND('[1]Ledger With Mark'!M65&gt;=5),"D",IF(AND('[1]Ledger With Mark'!M65&gt;=1),"E","N")))))))))</f>
        <v>A+</v>
      </c>
      <c r="N63" s="7" t="str">
        <f>IF(AND('[1]Ledger With Mark'!N65&gt;=90),"A+",IF(AND('[1]Ledger With Mark'!N65&gt;=80),"A",IF(AND('[1]Ledger With Mark'!N65&gt;=70),"B+",IF(AND('[1]Ledger With Mark'!N65&gt;=60),"B",IF(AND('[1]Ledger With Mark'!N65&gt;=50),"C+",IF(AND('[1]Ledger With Mark'!N65&gt;=40),"C",IF(AND('[1]Ledger With Mark'!N65&gt;=30),"D+",IF(AND('[1]Ledger With Mark'!N65&gt;=20),"D",IF(AND('[1]Ledger With Mark'!N65&gt;=1),"E","N")))))))))</f>
        <v>B</v>
      </c>
      <c r="O63" s="13">
        <f t="shared" si="1"/>
        <v>2.8</v>
      </c>
      <c r="P63" s="7" t="str">
        <f>IF(AND('[1]Ledger With Mark'!P65&gt;=90),"A+",IF(AND('[1]Ledger With Mark'!P65&gt;=80),"A",IF(AND('[1]Ledger With Mark'!P65&gt;=70),"B+",IF(AND('[1]Ledger With Mark'!P65&gt;=60),"B",IF(AND('[1]Ledger With Mark'!P65&gt;=50),"C+",IF(AND('[1]Ledger With Mark'!P65&gt;=40),"C",IF(AND('[1]Ledger With Mark'!P65&gt;=30),"D+",IF(AND('[1]Ledger With Mark'!P65&gt;=20),"D",IF(AND('[1]Ledger With Mark'!P65&gt;=1),"E","N")))))))))</f>
        <v>C+</v>
      </c>
      <c r="Q63" s="13">
        <f t="shared" si="2"/>
        <v>2.4</v>
      </c>
      <c r="R63" s="7" t="str">
        <f>IF(AND('[1]Ledger With Mark'!R65&gt;=67.5),"A+",IF(AND('[1]Ledger With Mark'!R65&gt;=60),"A",IF(AND('[1]Ledger With Mark'!R65&gt;=52.5),"B+",IF(AND('[1]Ledger With Mark'!R65&gt;=45),"B",IF(AND('[1]Ledger With Mark'!R65&gt;=37.5),"C+",IF(AND('[1]Ledger With Mark'!R65&gt;=30),"C",IF(AND('[1]Ledger With Mark'!R65&gt;=22.5),"D+",IF(AND('[1]Ledger With Mark'!R65&gt;=15),"D",IF(AND('[1]Ledger With Mark'!R65&gt;=1),"E","N")))))))))</f>
        <v>C+</v>
      </c>
      <c r="S63" s="7" t="str">
        <f>IF(AND('[1]Ledger With Mark'!S65&gt;=22.5),"A+",IF(AND('[1]Ledger With Mark'!S65&gt;=20),"A",IF(AND('[1]Ledger With Mark'!S65&gt;=17.5),"B+",IF(AND('[1]Ledger With Mark'!S65&gt;=15),"B",IF(AND('[1]Ledger With Mark'!S65&gt;=12.5),"C+",IF(AND('[1]Ledger With Mark'!S65&gt;=10),"C",IF(AND('[1]Ledger With Mark'!S65&gt;=7.5),"D+",IF(AND('[1]Ledger With Mark'!S65&gt;=5),"D",IF(AND('[1]Ledger With Mark'!S65&gt;=1),"E","N")))))))))</f>
        <v>A+</v>
      </c>
      <c r="T63" s="7" t="str">
        <f>IF(AND('[1]Ledger With Mark'!T65&gt;=90),"A+",IF(AND('[1]Ledger With Mark'!T65&gt;=80),"A",IF(AND('[1]Ledger With Mark'!T65&gt;=70),"B+",IF(AND('[1]Ledger With Mark'!T65&gt;=60),"B",IF(AND('[1]Ledger With Mark'!T65&gt;=50),"C+",IF(AND('[1]Ledger With Mark'!T65&gt;=40),"C",IF(AND('[1]Ledger With Mark'!T65&gt;=30),"D+",IF(AND('[1]Ledger With Mark'!T65&gt;=20),"D",IF(AND('[1]Ledger With Mark'!T65&gt;=1),"E","N")))))))))</f>
        <v>B</v>
      </c>
      <c r="U63" s="13">
        <f t="shared" si="3"/>
        <v>2.8</v>
      </c>
      <c r="V63" s="7" t="str">
        <f>IF(AND('[1]Ledger With Mark'!V65&gt;=67.5),"A+",IF(AND('[1]Ledger With Mark'!V65&gt;=60),"A",IF(AND('[1]Ledger With Mark'!V65&gt;=52.5),"B+",IF(AND('[1]Ledger With Mark'!V65&gt;=45),"B",IF(AND('[1]Ledger With Mark'!V65&gt;=37.5),"C+",IF(AND('[1]Ledger With Mark'!V65&gt;=30),"C",IF(AND('[1]Ledger With Mark'!V65&gt;=22.5),"D+",IF(AND('[1]Ledger With Mark'!V65&gt;=15),"D",IF(AND('[1]Ledger With Mark'!V65&gt;=1),"E","N")))))))))</f>
        <v>B</v>
      </c>
      <c r="W63" s="7" t="str">
        <f>IF(AND('[1]Ledger With Mark'!W65&gt;=22.5),"A+",IF(AND('[1]Ledger With Mark'!W65&gt;=20),"A",IF(AND('[1]Ledger With Mark'!W65&gt;=17.5),"B+",IF(AND('[1]Ledger With Mark'!W65&gt;=15),"B",IF(AND('[1]Ledger With Mark'!W65&gt;=12.5),"C+",IF(AND('[1]Ledger With Mark'!W65&gt;=10),"C",IF(AND('[1]Ledger With Mark'!W65&gt;=7.5),"D+",IF(AND('[1]Ledger With Mark'!W65&gt;=5),"D",IF(AND('[1]Ledger With Mark'!W65&gt;=1),"E","N")))))))))</f>
        <v>A+</v>
      </c>
      <c r="X63" s="7" t="str">
        <f>IF(AND('[1]Ledger With Mark'!X65&gt;=90),"A+",IF(AND('[1]Ledger With Mark'!X65&gt;=80),"A",IF(AND('[1]Ledger With Mark'!X65&gt;=70),"B+",IF(AND('[1]Ledger With Mark'!X65&gt;=60),"B",IF(AND('[1]Ledger With Mark'!X65&gt;=50),"C+",IF(AND('[1]Ledger With Mark'!X65&gt;=40),"C",IF(AND('[1]Ledger With Mark'!X65&gt;=30),"D+",IF(AND('[1]Ledger With Mark'!X65&gt;=20),"D",IF(AND('[1]Ledger With Mark'!X65&gt;=1),"E","N")))))))))</f>
        <v>B+</v>
      </c>
      <c r="Y63" s="13">
        <f t="shared" si="4"/>
        <v>3.2</v>
      </c>
      <c r="Z63" s="7" t="str">
        <f>IF(AND('[1]Ledger With Mark'!Z65&gt;=27),"A+",IF(AND('[1]Ledger With Mark'!Z65&gt;=24),"A",IF(AND('[1]Ledger With Mark'!Z65&gt;=21),"B+",IF(AND('[1]Ledger With Mark'!Z65&gt;=18),"B",IF(AND('[1]Ledger With Mark'!Z65&gt;=15),"C+",IF(AND('[1]Ledger With Mark'!Z65&gt;=12),"C",IF(AND('[1]Ledger With Mark'!Z65&gt;=9),"D+",IF(AND('[1]Ledger With Mark'!Z65&gt;=6),"D",IF(AND('[1]Ledger With Mark'!Z65&gt;=1),"E","N")))))))))</f>
        <v>B+</v>
      </c>
      <c r="AA63" s="7" t="str">
        <f>IF(AND('[1]Ledger With Mark'!AA65&gt;=18),"A+",IF(AND('[1]Ledger With Mark'!AA65&gt;=16),"A",IF(AND('[1]Ledger With Mark'!AA65&gt;=14),"B+",IF(AND('[1]Ledger With Mark'!AA65&gt;=12),"B",IF(AND('[1]Ledger With Mark'!AA65&gt;=10),"C+",IF(AND('[1]Ledger With Mark'!AA65&gt;=8),"C",IF(AND('[1]Ledger With Mark'!AA65&gt;=6),"D+",IF(AND('[1]Ledger With Mark'!AA65&gt;=4),"D",IF(AND('[1]Ledger With Mark'!AA65&gt;=1),"E","N")))))))))</f>
        <v>A+</v>
      </c>
      <c r="AB63" s="7" t="str">
        <f>IF(AND('[1]Ledger With Mark'!AB65&gt;=45),"A+",IF(AND('[1]Ledger With Mark'!AB65&gt;=40),"A",IF(AND('[1]Ledger With Mark'!AB65&gt;=35),"B+",IF(AND('[1]Ledger With Mark'!AB65&gt;=30),"B",IF(AND('[1]Ledger With Mark'!AB65&gt;=25),"C+",IF(AND('[1]Ledger With Mark'!AB65&gt;=20),"C",IF(AND('[1]Ledger With Mark'!AB65&gt;=15),"D+",IF(AND('[1]Ledger With Mark'!AB65&gt;=10),"D",IF(AND('[1]Ledger With Mark'!AB65&gt;=1),"E","N")))))))))</f>
        <v>A</v>
      </c>
      <c r="AC63" s="13">
        <f t="shared" si="5"/>
        <v>1.8</v>
      </c>
      <c r="AD63" s="7" t="str">
        <f>IF(AND('[1]Ledger With Mark'!AD65&gt;=22.5),"A+",IF(AND('[1]Ledger With Mark'!AD65&gt;=20),"A",IF(AND('[1]Ledger With Mark'!AD65&gt;=17.5),"B+",IF(AND('[1]Ledger With Mark'!AD65&gt;=15),"B",IF(AND('[1]Ledger With Mark'!AD65&gt;=12.5),"C+",IF(AND('[1]Ledger With Mark'!AD65&gt;=10),"C",IF(AND('[1]Ledger With Mark'!AD65&gt;=7.5),"D+",IF(AND('[1]Ledger With Mark'!AD65&gt;=5),"D",IF(AND('[1]Ledger With Mark'!AD65&gt;=1),"E","N")))))))))</f>
        <v>B+</v>
      </c>
      <c r="AE63" s="7" t="str">
        <f>IF(AND('[1]Ledger With Mark'!AE65&gt;=22.5),"A+",IF(AND('[1]Ledger With Mark'!AE65&gt;=20),"A",IF(AND('[1]Ledger With Mark'!AE65&gt;=17.5),"B+",IF(AND('[1]Ledger With Mark'!AE65&gt;=15),"B",IF(AND('[1]Ledger With Mark'!AE65&gt;=12.5),"C+",IF(AND('[1]Ledger With Mark'!AE65&gt;=10),"C",IF(AND('[1]Ledger With Mark'!AE65&gt;=7.5),"D+",IF(AND('[1]Ledger With Mark'!AE65&gt;=5),"D",IF(AND('[1]Ledger With Mark'!AE65&gt;=1),"E","N")))))))))</f>
        <v>B+</v>
      </c>
      <c r="AF63" s="7" t="str">
        <f>IF(AND('[1]Ledger With Mark'!AF65&gt;=45),"A+",IF(AND('[1]Ledger With Mark'!AF65&gt;=40),"A",IF(AND('[1]Ledger With Mark'!AF65&gt;=35),"B+",IF(AND('[1]Ledger With Mark'!AF65&gt;=30),"B",IF(AND('[1]Ledger With Mark'!AF65&gt;=25),"C+",IF(AND('[1]Ledger With Mark'!AF65&gt;=20),"C",IF(AND('[1]Ledger With Mark'!AF65&gt;=15),"D+",IF(AND('[1]Ledger With Mark'!AF65&gt;=10),"D",IF(AND('[1]Ledger With Mark'!AF65&gt;=1),"E","N")))))))))</f>
        <v>B+</v>
      </c>
      <c r="AG63" s="13">
        <f t="shared" si="6"/>
        <v>1.6</v>
      </c>
      <c r="AH63" s="7" t="str">
        <f>IF(AND('[1]Ledger With Mark'!AH65&gt;=45),"A+",IF(AND('[1]Ledger With Mark'!AH65&gt;=40),"A",IF(AND('[1]Ledger With Mark'!AH65&gt;=35),"B+",IF(AND('[1]Ledger With Mark'!AH65&gt;=30),"B",IF(AND('[1]Ledger With Mark'!AH65&gt;=25),"C+",IF(AND('[1]Ledger With Mark'!AH65&gt;=20),"C",IF(AND('[1]Ledger With Mark'!AH65&gt;=15),"D+",IF(AND('[1]Ledger With Mark'!AH65&gt;=10),"D",IF(AND('[1]Ledger With Mark'!AH65&gt;=1),"E","N")))))))))</f>
        <v>B+</v>
      </c>
      <c r="AI63" s="7" t="str">
        <f>IF(AND('[1]Ledger With Mark'!AI65&gt;=45),"A+",IF(AND('[1]Ledger With Mark'!AI65&gt;=40),"A",IF(AND('[1]Ledger With Mark'!AI65&gt;=35),"B+",IF(AND('[1]Ledger With Mark'!AI65&gt;=30),"B",IF(AND('[1]Ledger With Mark'!AI65&gt;=25),"C+",IF(AND('[1]Ledger With Mark'!AI65&gt;=20),"C",IF(AND('[1]Ledger With Mark'!AI65&gt;=15),"D+",IF(AND('[1]Ledger With Mark'!AI65&gt;=10),"D",IF(AND('[1]Ledger With Mark'!AI65&gt;=1),"E","N")))))))))</f>
        <v>A</v>
      </c>
      <c r="AJ63" s="7" t="str">
        <f>IF(AND('[1]Ledger With Mark'!AJ65&gt;=90),"A+",IF(AND('[1]Ledger With Mark'!AJ65&gt;=80),"A",IF(AND('[1]Ledger With Mark'!AJ65&gt;=70),"B+",IF(AND('[1]Ledger With Mark'!AJ65&gt;=60),"B",IF(AND('[1]Ledger With Mark'!AJ65&gt;=50),"C+",IF(AND('[1]Ledger With Mark'!AJ65&gt;=40),"C",IF(AND('[1]Ledger With Mark'!AJ65&gt;=30),"D+",IF(AND('[1]Ledger With Mark'!AJ65&gt;=20),"D",IF(AND('[1]Ledger With Mark'!AJ65&gt;=1),"E","N")))))))))</f>
        <v>B+</v>
      </c>
      <c r="AK63" s="13">
        <f t="shared" si="7"/>
        <v>3.2</v>
      </c>
      <c r="AL63" s="7" t="str">
        <f>IF(AND('[1]Ledger With Mark'!AL65&gt;=45),"A+",IF(AND('[1]Ledger With Mark'!AL65&gt;=40),"A",IF(AND('[1]Ledger With Mark'!AL65&gt;=35),"B+",IF(AND('[1]Ledger With Mark'!AL65&gt;=30),"B",IF(AND('[1]Ledger With Mark'!AL65&gt;=25),"C+",IF(AND('[1]Ledger With Mark'!AL65&gt;=20),"C",IF(AND('[1]Ledger With Mark'!AL65&gt;=15),"D+",IF(AND('[1]Ledger With Mark'!AL65&gt;=10),"D",IF(AND('[1]Ledger With Mark'!AL65&gt;=1),"E","N")))))))))</f>
        <v>B</v>
      </c>
      <c r="AM63" s="7" t="str">
        <f>IF(AND('[1]Ledger With Mark'!AM65&gt;=45),"A+",IF(AND('[1]Ledger With Mark'!AM65&gt;=40),"A",IF(AND('[1]Ledger With Mark'!AM65&gt;=35),"B+",IF(AND('[1]Ledger With Mark'!AM65&gt;=30),"B",IF(AND('[1]Ledger With Mark'!AM65&gt;=25),"C+",IF(AND('[1]Ledger With Mark'!AM65&gt;=20),"C",IF(AND('[1]Ledger With Mark'!AM65&gt;=15),"D+",IF(AND('[1]Ledger With Mark'!AM65&gt;=10),"D",IF(AND('[1]Ledger With Mark'!AM65&gt;=1),"E","N")))))))))</f>
        <v>A</v>
      </c>
      <c r="AN63" s="7" t="str">
        <f>IF(AND('[1]Ledger With Mark'!AN65&gt;=90),"A+",IF(AND('[1]Ledger With Mark'!AN65&gt;=80),"A",IF(AND('[1]Ledger With Mark'!AN65&gt;=70),"B+",IF(AND('[1]Ledger With Mark'!AN65&gt;=60),"B",IF(AND('[1]Ledger With Mark'!AN65&gt;=50),"C+",IF(AND('[1]Ledger With Mark'!AN65&gt;=40),"C",IF(AND('[1]Ledger With Mark'!AN65&gt;=30),"D+",IF(AND('[1]Ledger With Mark'!AN65&gt;=20),"D",IF(AND('[1]Ledger With Mark'!AN65&gt;=1),"E","N")))))))))</f>
        <v>B+</v>
      </c>
      <c r="AO63" s="13">
        <f t="shared" si="8"/>
        <v>3.2</v>
      </c>
      <c r="AP63" s="14">
        <f t="shared" si="9"/>
        <v>3.0249999999999999</v>
      </c>
      <c r="AQ63" s="7"/>
      <c r="AR63" s="15" t="s">
        <v>131</v>
      </c>
      <c r="BB63" s="17">
        <v>62</v>
      </c>
    </row>
    <row r="64" spans="1:54" ht="15">
      <c r="A64" s="7">
        <f>'[1]Ledger With Mark'!A66</f>
        <v>63</v>
      </c>
      <c r="B64" s="8">
        <f>'[1]Ledger With Mark'!B66</f>
        <v>752063</v>
      </c>
      <c r="C64" s="9" t="str">
        <f>'[1]Ledger With Mark'!C66</f>
        <v>BHARAT PUN MAGAR</v>
      </c>
      <c r="D64" s="10" t="str">
        <f>'[1]Ledger With Mark'!D66</f>
        <v>2061/01/28</v>
      </c>
      <c r="E64" s="11" t="str">
        <f>'[1]Ledger With Mark'!E66</f>
        <v>LEKHAN PUN</v>
      </c>
      <c r="F64" s="11" t="str">
        <f>'[1]Ledger With Mark'!F66</f>
        <v>DHANMAYA PUN</v>
      </c>
      <c r="G64" s="12" t="str">
        <f>'[1]Ledger With Mark'!G66</f>
        <v>BHUME 3 RUKUM EAST</v>
      </c>
      <c r="H64" s="7" t="str">
        <f>IF(AND('[1]Ledger With Mark'!H66&gt;=67.5),"A+",IF(AND('[1]Ledger With Mark'!H66&gt;=60),"A",IF(AND('[1]Ledger With Mark'!H66&gt;=52.5),"B+",IF(AND('[1]Ledger With Mark'!H66&gt;=45),"B",IF(AND('[1]Ledger With Mark'!H66&gt;=37.5),"C+",IF(AND('[1]Ledger With Mark'!H66&gt;=30),"C",IF(AND('[1]Ledger With Mark'!H66&gt;=22.5),"D+",IF(AND('[1]Ledger With Mark'!H66&gt;=15),"D",IF(AND('[1]Ledger With Mark'!H66&gt;=1),"E","N")))))))))</f>
        <v>B</v>
      </c>
      <c r="I64" s="7" t="str">
        <f>IF(AND('[1]Ledger With Mark'!I66&gt;=22.5),"A+",IF(AND('[1]Ledger With Mark'!I66&gt;=20),"A",IF(AND('[1]Ledger With Mark'!I66&gt;=17.5),"B+",IF(AND('[1]Ledger With Mark'!I66&gt;=15),"B",IF(AND('[1]Ledger With Mark'!I66&gt;=12.5),"C+",IF(AND('[1]Ledger With Mark'!I66&gt;=10),"C",IF(AND('[1]Ledger With Mark'!I66&gt;=7.5),"D+",IF(AND('[1]Ledger With Mark'!I66&gt;=5),"D",IF(AND('[1]Ledger With Mark'!I66&gt;=1),"E","N")))))))))</f>
        <v>A+</v>
      </c>
      <c r="J64" s="7" t="str">
        <f>IF(AND('[1]Ledger With Mark'!J66&gt;=90),"A+",IF(AND('[1]Ledger With Mark'!J66&gt;=80),"A",IF(AND('[1]Ledger With Mark'!J66&gt;=70),"B+",IF(AND('[1]Ledger With Mark'!J66&gt;=60),"B",IF(AND('[1]Ledger With Mark'!J66&gt;=50),"C+",IF(AND('[1]Ledger With Mark'!J66&gt;=40),"C",IF(AND('[1]Ledger With Mark'!J66&gt;=30),"D+",IF(AND('[1]Ledger With Mark'!J66&gt;=20),"D",IF(AND('[1]Ledger With Mark'!J66&gt;=1),"E","N")))))))))</f>
        <v>B+</v>
      </c>
      <c r="K64" s="13">
        <f t="shared" si="0"/>
        <v>3.2</v>
      </c>
      <c r="L64" s="7" t="str">
        <f>IF(AND('[1]Ledger With Mark'!L66&gt;=67.5),"A+",IF(AND('[1]Ledger With Mark'!L66&gt;=60),"A",IF(AND('[1]Ledger With Mark'!L66&gt;=52.5),"B+",IF(AND('[1]Ledger With Mark'!L66&gt;=45),"B",IF(AND('[1]Ledger With Mark'!L66&gt;=37.5),"C+",IF(AND('[1]Ledger With Mark'!L66&gt;=30),"C",IF(AND('[1]Ledger With Mark'!L66&gt;=22.5),"D+",IF(AND('[1]Ledger With Mark'!L66&gt;=15),"D",IF(AND('[1]Ledger With Mark'!L66&gt;=1),"E","N")))))))))</f>
        <v>C+</v>
      </c>
      <c r="M64" s="7" t="str">
        <f>IF(AND('[1]Ledger With Mark'!M66&gt;=22.5),"A+",IF(AND('[1]Ledger With Mark'!M66&gt;=20),"A",IF(AND('[1]Ledger With Mark'!M66&gt;=17.5),"B+",IF(AND('[1]Ledger With Mark'!M66&gt;=15),"B",IF(AND('[1]Ledger With Mark'!M66&gt;=12.5),"C+",IF(AND('[1]Ledger With Mark'!M66&gt;=10),"C",IF(AND('[1]Ledger With Mark'!M66&gt;=7.5),"D+",IF(AND('[1]Ledger With Mark'!M66&gt;=5),"D",IF(AND('[1]Ledger With Mark'!M66&gt;=1),"E","N")))))))))</f>
        <v>A+</v>
      </c>
      <c r="N64" s="7" t="str">
        <f>IF(AND('[1]Ledger With Mark'!N66&gt;=90),"A+",IF(AND('[1]Ledger With Mark'!N66&gt;=80),"A",IF(AND('[1]Ledger With Mark'!N66&gt;=70),"B+",IF(AND('[1]Ledger With Mark'!N66&gt;=60),"B",IF(AND('[1]Ledger With Mark'!N66&gt;=50),"C+",IF(AND('[1]Ledger With Mark'!N66&gt;=40),"C",IF(AND('[1]Ledger With Mark'!N66&gt;=30),"D+",IF(AND('[1]Ledger With Mark'!N66&gt;=20),"D",IF(AND('[1]Ledger With Mark'!N66&gt;=1),"E","N")))))))))</f>
        <v>B</v>
      </c>
      <c r="O64" s="13">
        <f t="shared" si="1"/>
        <v>2.8</v>
      </c>
      <c r="P64" s="7" t="str">
        <f>IF(AND('[1]Ledger With Mark'!P66&gt;=90),"A+",IF(AND('[1]Ledger With Mark'!P66&gt;=80),"A",IF(AND('[1]Ledger With Mark'!P66&gt;=70),"B+",IF(AND('[1]Ledger With Mark'!P66&gt;=60),"B",IF(AND('[1]Ledger With Mark'!P66&gt;=50),"C+",IF(AND('[1]Ledger With Mark'!P66&gt;=40),"C",IF(AND('[1]Ledger With Mark'!P66&gt;=30),"D+",IF(AND('[1]Ledger With Mark'!P66&gt;=20),"D",IF(AND('[1]Ledger With Mark'!P66&gt;=1),"E","N")))))))))</f>
        <v>C+</v>
      </c>
      <c r="Q64" s="13">
        <f t="shared" si="2"/>
        <v>2.4</v>
      </c>
      <c r="R64" s="7" t="str">
        <f>IF(AND('[1]Ledger With Mark'!R66&gt;=67.5),"A+",IF(AND('[1]Ledger With Mark'!R66&gt;=60),"A",IF(AND('[1]Ledger With Mark'!R66&gt;=52.5),"B+",IF(AND('[1]Ledger With Mark'!R66&gt;=45),"B",IF(AND('[1]Ledger With Mark'!R66&gt;=37.5),"C+",IF(AND('[1]Ledger With Mark'!R66&gt;=30),"C",IF(AND('[1]Ledger With Mark'!R66&gt;=22.5),"D+",IF(AND('[1]Ledger With Mark'!R66&gt;=15),"D",IF(AND('[1]Ledger With Mark'!R66&gt;=1),"E","N")))))))))</f>
        <v>C+</v>
      </c>
      <c r="S64" s="7" t="str">
        <f>IF(AND('[1]Ledger With Mark'!S66&gt;=22.5),"A+",IF(AND('[1]Ledger With Mark'!S66&gt;=20),"A",IF(AND('[1]Ledger With Mark'!S66&gt;=17.5),"B+",IF(AND('[1]Ledger With Mark'!S66&gt;=15),"B",IF(AND('[1]Ledger With Mark'!S66&gt;=12.5),"C+",IF(AND('[1]Ledger With Mark'!S66&gt;=10),"C",IF(AND('[1]Ledger With Mark'!S66&gt;=7.5),"D+",IF(AND('[1]Ledger With Mark'!S66&gt;=5),"D",IF(AND('[1]Ledger With Mark'!S66&gt;=1),"E","N")))))))))</f>
        <v>A+</v>
      </c>
      <c r="T64" s="7" t="str">
        <f>IF(AND('[1]Ledger With Mark'!T66&gt;=90),"A+",IF(AND('[1]Ledger With Mark'!T66&gt;=80),"A",IF(AND('[1]Ledger With Mark'!T66&gt;=70),"B+",IF(AND('[1]Ledger With Mark'!T66&gt;=60),"B",IF(AND('[1]Ledger With Mark'!T66&gt;=50),"C+",IF(AND('[1]Ledger With Mark'!T66&gt;=40),"C",IF(AND('[1]Ledger With Mark'!T66&gt;=30),"D+",IF(AND('[1]Ledger With Mark'!T66&gt;=20),"D",IF(AND('[1]Ledger With Mark'!T66&gt;=1),"E","N")))))))))</f>
        <v>B</v>
      </c>
      <c r="U64" s="13">
        <f t="shared" si="3"/>
        <v>2.8</v>
      </c>
      <c r="V64" s="7" t="str">
        <f>IF(AND('[1]Ledger With Mark'!V66&gt;=67.5),"A+",IF(AND('[1]Ledger With Mark'!V66&gt;=60),"A",IF(AND('[1]Ledger With Mark'!V66&gt;=52.5),"B+",IF(AND('[1]Ledger With Mark'!V66&gt;=45),"B",IF(AND('[1]Ledger With Mark'!V66&gt;=37.5),"C+",IF(AND('[1]Ledger With Mark'!V66&gt;=30),"C",IF(AND('[1]Ledger With Mark'!V66&gt;=22.5),"D+",IF(AND('[1]Ledger With Mark'!V66&gt;=15),"D",IF(AND('[1]Ledger With Mark'!V66&gt;=1),"E","N")))))))))</f>
        <v>B</v>
      </c>
      <c r="W64" s="7" t="str">
        <f>IF(AND('[1]Ledger With Mark'!W66&gt;=22.5),"A+",IF(AND('[1]Ledger With Mark'!W66&gt;=20),"A",IF(AND('[1]Ledger With Mark'!W66&gt;=17.5),"B+",IF(AND('[1]Ledger With Mark'!W66&gt;=15),"B",IF(AND('[1]Ledger With Mark'!W66&gt;=12.5),"C+",IF(AND('[1]Ledger With Mark'!W66&gt;=10),"C",IF(AND('[1]Ledger With Mark'!W66&gt;=7.5),"D+",IF(AND('[1]Ledger With Mark'!W66&gt;=5),"D",IF(AND('[1]Ledger With Mark'!W66&gt;=1),"E","N")))))))))</f>
        <v>A+</v>
      </c>
      <c r="X64" s="7" t="str">
        <f>IF(AND('[1]Ledger With Mark'!X66&gt;=90),"A+",IF(AND('[1]Ledger With Mark'!X66&gt;=80),"A",IF(AND('[1]Ledger With Mark'!X66&gt;=70),"B+",IF(AND('[1]Ledger With Mark'!X66&gt;=60),"B",IF(AND('[1]Ledger With Mark'!X66&gt;=50),"C+",IF(AND('[1]Ledger With Mark'!X66&gt;=40),"C",IF(AND('[1]Ledger With Mark'!X66&gt;=30),"D+",IF(AND('[1]Ledger With Mark'!X66&gt;=20),"D",IF(AND('[1]Ledger With Mark'!X66&gt;=1),"E","N")))))))))</f>
        <v>B+</v>
      </c>
      <c r="Y64" s="13">
        <f t="shared" si="4"/>
        <v>3.2</v>
      </c>
      <c r="Z64" s="7" t="str">
        <f>IF(AND('[1]Ledger With Mark'!Z66&gt;=27),"A+",IF(AND('[1]Ledger With Mark'!Z66&gt;=24),"A",IF(AND('[1]Ledger With Mark'!Z66&gt;=21),"B+",IF(AND('[1]Ledger With Mark'!Z66&gt;=18),"B",IF(AND('[1]Ledger With Mark'!Z66&gt;=15),"C+",IF(AND('[1]Ledger With Mark'!Z66&gt;=12),"C",IF(AND('[1]Ledger With Mark'!Z66&gt;=9),"D+",IF(AND('[1]Ledger With Mark'!Z66&gt;=6),"D",IF(AND('[1]Ledger With Mark'!Z66&gt;=1),"E","N")))))))))</f>
        <v>B+</v>
      </c>
      <c r="AA64" s="7" t="str">
        <f>IF(AND('[1]Ledger With Mark'!AA66&gt;=18),"A+",IF(AND('[1]Ledger With Mark'!AA66&gt;=16),"A",IF(AND('[1]Ledger With Mark'!AA66&gt;=14),"B+",IF(AND('[1]Ledger With Mark'!AA66&gt;=12),"B",IF(AND('[1]Ledger With Mark'!AA66&gt;=10),"C+",IF(AND('[1]Ledger With Mark'!AA66&gt;=8),"C",IF(AND('[1]Ledger With Mark'!AA66&gt;=6),"D+",IF(AND('[1]Ledger With Mark'!AA66&gt;=4),"D",IF(AND('[1]Ledger With Mark'!AA66&gt;=1),"E","N")))))))))</f>
        <v>A+</v>
      </c>
      <c r="AB64" s="7" t="str">
        <f>IF(AND('[1]Ledger With Mark'!AB66&gt;=45),"A+",IF(AND('[1]Ledger With Mark'!AB66&gt;=40),"A",IF(AND('[1]Ledger With Mark'!AB66&gt;=35),"B+",IF(AND('[1]Ledger With Mark'!AB66&gt;=30),"B",IF(AND('[1]Ledger With Mark'!AB66&gt;=25),"C+",IF(AND('[1]Ledger With Mark'!AB66&gt;=20),"C",IF(AND('[1]Ledger With Mark'!AB66&gt;=15),"D+",IF(AND('[1]Ledger With Mark'!AB66&gt;=10),"D",IF(AND('[1]Ledger With Mark'!AB66&gt;=1),"E","N")))))))))</f>
        <v>A</v>
      </c>
      <c r="AC64" s="13">
        <f t="shared" si="5"/>
        <v>1.8</v>
      </c>
      <c r="AD64" s="7" t="str">
        <f>IF(AND('[1]Ledger With Mark'!AD66&gt;=22.5),"A+",IF(AND('[1]Ledger With Mark'!AD66&gt;=20),"A",IF(AND('[1]Ledger With Mark'!AD66&gt;=17.5),"B+",IF(AND('[1]Ledger With Mark'!AD66&gt;=15),"B",IF(AND('[1]Ledger With Mark'!AD66&gt;=12.5),"C+",IF(AND('[1]Ledger With Mark'!AD66&gt;=10),"C",IF(AND('[1]Ledger With Mark'!AD66&gt;=7.5),"D+",IF(AND('[1]Ledger With Mark'!AD66&gt;=5),"D",IF(AND('[1]Ledger With Mark'!AD66&gt;=1),"E","N")))))))))</f>
        <v>B</v>
      </c>
      <c r="AE64" s="7" t="str">
        <f>IF(AND('[1]Ledger With Mark'!AE66&gt;=22.5),"A+",IF(AND('[1]Ledger With Mark'!AE66&gt;=20),"A",IF(AND('[1]Ledger With Mark'!AE66&gt;=17.5),"B+",IF(AND('[1]Ledger With Mark'!AE66&gt;=15),"B",IF(AND('[1]Ledger With Mark'!AE66&gt;=12.5),"C+",IF(AND('[1]Ledger With Mark'!AE66&gt;=10),"C",IF(AND('[1]Ledger With Mark'!AE66&gt;=7.5),"D+",IF(AND('[1]Ledger With Mark'!AE66&gt;=5),"D",IF(AND('[1]Ledger With Mark'!AE66&gt;=1),"E","N")))))))))</f>
        <v>B</v>
      </c>
      <c r="AF64" s="7" t="str">
        <f>IF(AND('[1]Ledger With Mark'!AF66&gt;=45),"A+",IF(AND('[1]Ledger With Mark'!AF66&gt;=40),"A",IF(AND('[1]Ledger With Mark'!AF66&gt;=35),"B+",IF(AND('[1]Ledger With Mark'!AF66&gt;=30),"B",IF(AND('[1]Ledger With Mark'!AF66&gt;=25),"C+",IF(AND('[1]Ledger With Mark'!AF66&gt;=20),"C",IF(AND('[1]Ledger With Mark'!AF66&gt;=15),"D+",IF(AND('[1]Ledger With Mark'!AF66&gt;=10),"D",IF(AND('[1]Ledger With Mark'!AF66&gt;=1),"E","N")))))))))</f>
        <v>B</v>
      </c>
      <c r="AG64" s="13">
        <f t="shared" si="6"/>
        <v>1.4</v>
      </c>
      <c r="AH64" s="7" t="str">
        <f>IF(AND('[1]Ledger With Mark'!AH66&gt;=45),"A+",IF(AND('[1]Ledger With Mark'!AH66&gt;=40),"A",IF(AND('[1]Ledger With Mark'!AH66&gt;=35),"B+",IF(AND('[1]Ledger With Mark'!AH66&gt;=30),"B",IF(AND('[1]Ledger With Mark'!AH66&gt;=25),"C+",IF(AND('[1]Ledger With Mark'!AH66&gt;=20),"C",IF(AND('[1]Ledger With Mark'!AH66&gt;=15),"D+",IF(AND('[1]Ledger With Mark'!AH66&gt;=10),"D",IF(AND('[1]Ledger With Mark'!AH66&gt;=1),"E","N")))))))))</f>
        <v>B</v>
      </c>
      <c r="AI64" s="7" t="str">
        <f>IF(AND('[1]Ledger With Mark'!AI66&gt;=45),"A+",IF(AND('[1]Ledger With Mark'!AI66&gt;=40),"A",IF(AND('[1]Ledger With Mark'!AI66&gt;=35),"B+",IF(AND('[1]Ledger With Mark'!AI66&gt;=30),"B",IF(AND('[1]Ledger With Mark'!AI66&gt;=25),"C+",IF(AND('[1]Ledger With Mark'!AI66&gt;=20),"C",IF(AND('[1]Ledger With Mark'!AI66&gt;=15),"D+",IF(AND('[1]Ledger With Mark'!AI66&gt;=10),"D",IF(AND('[1]Ledger With Mark'!AI66&gt;=1),"E","N")))))))))</f>
        <v>A</v>
      </c>
      <c r="AJ64" s="7" t="str">
        <f>IF(AND('[1]Ledger With Mark'!AJ66&gt;=90),"A+",IF(AND('[1]Ledger With Mark'!AJ66&gt;=80),"A",IF(AND('[1]Ledger With Mark'!AJ66&gt;=70),"B+",IF(AND('[1]Ledger With Mark'!AJ66&gt;=60),"B",IF(AND('[1]Ledger With Mark'!AJ66&gt;=50),"C+",IF(AND('[1]Ledger With Mark'!AJ66&gt;=40),"C",IF(AND('[1]Ledger With Mark'!AJ66&gt;=30),"D+",IF(AND('[1]Ledger With Mark'!AJ66&gt;=20),"D",IF(AND('[1]Ledger With Mark'!AJ66&gt;=1),"E","N")))))))))</f>
        <v>B+</v>
      </c>
      <c r="AK64" s="13">
        <f t="shared" si="7"/>
        <v>3.2</v>
      </c>
      <c r="AL64" s="7" t="str">
        <f>IF(AND('[1]Ledger With Mark'!AL66&gt;=45),"A+",IF(AND('[1]Ledger With Mark'!AL66&gt;=40),"A",IF(AND('[1]Ledger With Mark'!AL66&gt;=35),"B+",IF(AND('[1]Ledger With Mark'!AL66&gt;=30),"B",IF(AND('[1]Ledger With Mark'!AL66&gt;=25),"C+",IF(AND('[1]Ledger With Mark'!AL66&gt;=20),"C",IF(AND('[1]Ledger With Mark'!AL66&gt;=15),"D+",IF(AND('[1]Ledger With Mark'!AL66&gt;=10),"D",IF(AND('[1]Ledger With Mark'!AL66&gt;=1),"E","N")))))))))</f>
        <v>C+</v>
      </c>
      <c r="AM64" s="7" t="str">
        <f>IF(AND('[1]Ledger With Mark'!AM66&gt;=45),"A+",IF(AND('[1]Ledger With Mark'!AM66&gt;=40),"A",IF(AND('[1]Ledger With Mark'!AM66&gt;=35),"B+",IF(AND('[1]Ledger With Mark'!AM66&gt;=30),"B",IF(AND('[1]Ledger With Mark'!AM66&gt;=25),"C+",IF(AND('[1]Ledger With Mark'!AM66&gt;=20),"C",IF(AND('[1]Ledger With Mark'!AM66&gt;=15),"D+",IF(AND('[1]Ledger With Mark'!AM66&gt;=10),"D",IF(AND('[1]Ledger With Mark'!AM66&gt;=1),"E","N")))))))))</f>
        <v>B</v>
      </c>
      <c r="AN64" s="7" t="str">
        <f>IF(AND('[1]Ledger With Mark'!AN66&gt;=90),"A+",IF(AND('[1]Ledger With Mark'!AN66&gt;=80),"A",IF(AND('[1]Ledger With Mark'!AN66&gt;=70),"B+",IF(AND('[1]Ledger With Mark'!AN66&gt;=60),"B",IF(AND('[1]Ledger With Mark'!AN66&gt;=50),"C+",IF(AND('[1]Ledger With Mark'!AN66&gt;=40),"C",IF(AND('[1]Ledger With Mark'!AN66&gt;=30),"D+",IF(AND('[1]Ledger With Mark'!AN66&gt;=20),"D",IF(AND('[1]Ledger With Mark'!AN66&gt;=1),"E","N")))))))))</f>
        <v>C+</v>
      </c>
      <c r="AO64" s="13">
        <f t="shared" si="8"/>
        <v>2.4</v>
      </c>
      <c r="AP64" s="14">
        <f t="shared" si="9"/>
        <v>2.8999999999999995</v>
      </c>
      <c r="AQ64" s="7"/>
      <c r="AR64" s="15" t="s">
        <v>131</v>
      </c>
      <c r="BB64" s="17">
        <v>63</v>
      </c>
    </row>
    <row r="65" spans="1:54" ht="15">
      <c r="A65" s="7">
        <f>'[1]Ledger With Mark'!A67</f>
        <v>64</v>
      </c>
      <c r="B65" s="8">
        <f>'[1]Ledger With Mark'!B67</f>
        <v>752064</v>
      </c>
      <c r="C65" s="9" t="str">
        <f>'[1]Ledger With Mark'!C67</f>
        <v>BIMALA ROKA MAGAR</v>
      </c>
      <c r="D65" s="10" t="str">
        <f>'[1]Ledger With Mark'!D67</f>
        <v>2060/11/27</v>
      </c>
      <c r="E65" s="11" t="str">
        <f>'[1]Ledger With Mark'!E67</f>
        <v>DIL BAHADUR ROKA</v>
      </c>
      <c r="F65" s="11" t="str">
        <f>'[1]Ledger With Mark'!F67</f>
        <v>KHIRMATI ROKA</v>
      </c>
      <c r="G65" s="12" t="str">
        <f>'[1]Ledger With Mark'!G67</f>
        <v>BHUME 3 RUKUM EAST</v>
      </c>
      <c r="H65" s="7" t="str">
        <f>IF(AND('[1]Ledger With Mark'!H67&gt;=67.5),"A+",IF(AND('[1]Ledger With Mark'!H67&gt;=60),"A",IF(AND('[1]Ledger With Mark'!H67&gt;=52.5),"B+",IF(AND('[1]Ledger With Mark'!H67&gt;=45),"B",IF(AND('[1]Ledger With Mark'!H67&gt;=37.5),"C+",IF(AND('[1]Ledger With Mark'!H67&gt;=30),"C",IF(AND('[1]Ledger With Mark'!H67&gt;=22.5),"D+",IF(AND('[1]Ledger With Mark'!H67&gt;=15),"D",IF(AND('[1]Ledger With Mark'!H67&gt;=1),"E","N")))))))))</f>
        <v>C</v>
      </c>
      <c r="I65" s="7" t="str">
        <f>IF(AND('[1]Ledger With Mark'!I67&gt;=22.5),"A+",IF(AND('[1]Ledger With Mark'!I67&gt;=20),"A",IF(AND('[1]Ledger With Mark'!I67&gt;=17.5),"B+",IF(AND('[1]Ledger With Mark'!I67&gt;=15),"B",IF(AND('[1]Ledger With Mark'!I67&gt;=12.5),"C+",IF(AND('[1]Ledger With Mark'!I67&gt;=10),"C",IF(AND('[1]Ledger With Mark'!I67&gt;=7.5),"D+",IF(AND('[1]Ledger With Mark'!I67&gt;=5),"D",IF(AND('[1]Ledger With Mark'!I67&gt;=1),"E","N")))))))))</f>
        <v>A+</v>
      </c>
      <c r="J65" s="7" t="str">
        <f>IF(AND('[1]Ledger With Mark'!J67&gt;=90),"A+",IF(AND('[1]Ledger With Mark'!J67&gt;=80),"A",IF(AND('[1]Ledger With Mark'!J67&gt;=70),"B+",IF(AND('[1]Ledger With Mark'!J67&gt;=60),"B",IF(AND('[1]Ledger With Mark'!J67&gt;=50),"C+",IF(AND('[1]Ledger With Mark'!J67&gt;=40),"C",IF(AND('[1]Ledger With Mark'!J67&gt;=30),"D+",IF(AND('[1]Ledger With Mark'!J67&gt;=20),"D",IF(AND('[1]Ledger With Mark'!J67&gt;=1),"E","N")))))))))</f>
        <v>B</v>
      </c>
      <c r="K65" s="13">
        <f t="shared" si="0"/>
        <v>2.8</v>
      </c>
      <c r="L65" s="7" t="str">
        <f>IF(AND('[1]Ledger With Mark'!L67&gt;=67.5),"A+",IF(AND('[1]Ledger With Mark'!L67&gt;=60),"A",IF(AND('[1]Ledger With Mark'!L67&gt;=52.5),"B+",IF(AND('[1]Ledger With Mark'!L67&gt;=45),"B",IF(AND('[1]Ledger With Mark'!L67&gt;=37.5),"C+",IF(AND('[1]Ledger With Mark'!L67&gt;=30),"C",IF(AND('[1]Ledger With Mark'!L67&gt;=22.5),"D+",IF(AND('[1]Ledger With Mark'!L67&gt;=15),"D",IF(AND('[1]Ledger With Mark'!L67&gt;=1),"E","N")))))))))</f>
        <v>C</v>
      </c>
      <c r="M65" s="7" t="str">
        <f>IF(AND('[1]Ledger With Mark'!M67&gt;=22.5),"A+",IF(AND('[1]Ledger With Mark'!M67&gt;=20),"A",IF(AND('[1]Ledger With Mark'!M67&gt;=17.5),"B+",IF(AND('[1]Ledger With Mark'!M67&gt;=15),"B",IF(AND('[1]Ledger With Mark'!M67&gt;=12.5),"C+",IF(AND('[1]Ledger With Mark'!M67&gt;=10),"C",IF(AND('[1]Ledger With Mark'!M67&gt;=7.5),"D+",IF(AND('[1]Ledger With Mark'!M67&gt;=5),"D",IF(AND('[1]Ledger With Mark'!M67&gt;=1),"E","N")))))))))</f>
        <v>A</v>
      </c>
      <c r="N65" s="7" t="str">
        <f>IF(AND('[1]Ledger With Mark'!N67&gt;=90),"A+",IF(AND('[1]Ledger With Mark'!N67&gt;=80),"A",IF(AND('[1]Ledger With Mark'!N67&gt;=70),"B+",IF(AND('[1]Ledger With Mark'!N67&gt;=60),"B",IF(AND('[1]Ledger With Mark'!N67&gt;=50),"C+",IF(AND('[1]Ledger With Mark'!N67&gt;=40),"C",IF(AND('[1]Ledger With Mark'!N67&gt;=30),"D+",IF(AND('[1]Ledger With Mark'!N67&gt;=20),"D",IF(AND('[1]Ledger With Mark'!N67&gt;=1),"E","N")))))))))</f>
        <v>C+</v>
      </c>
      <c r="O65" s="13">
        <f t="shared" si="1"/>
        <v>2.4</v>
      </c>
      <c r="P65" s="7" t="str">
        <f>IF(AND('[1]Ledger With Mark'!P67&gt;=90),"A+",IF(AND('[1]Ledger With Mark'!P67&gt;=80),"A",IF(AND('[1]Ledger With Mark'!P67&gt;=70),"B+",IF(AND('[1]Ledger With Mark'!P67&gt;=60),"B",IF(AND('[1]Ledger With Mark'!P67&gt;=50),"C+",IF(AND('[1]Ledger With Mark'!P67&gt;=40),"C",IF(AND('[1]Ledger With Mark'!P67&gt;=30),"D+",IF(AND('[1]Ledger With Mark'!P67&gt;=20),"D",IF(AND('[1]Ledger With Mark'!P67&gt;=1),"E","N")))))))))</f>
        <v>C</v>
      </c>
      <c r="Q65" s="13">
        <f t="shared" si="2"/>
        <v>2</v>
      </c>
      <c r="R65" s="7" t="str">
        <f>IF(AND('[1]Ledger With Mark'!R67&gt;=67.5),"A+",IF(AND('[1]Ledger With Mark'!R67&gt;=60),"A",IF(AND('[1]Ledger With Mark'!R67&gt;=52.5),"B+",IF(AND('[1]Ledger With Mark'!R67&gt;=45),"B",IF(AND('[1]Ledger With Mark'!R67&gt;=37.5),"C+",IF(AND('[1]Ledger With Mark'!R67&gt;=30),"C",IF(AND('[1]Ledger With Mark'!R67&gt;=22.5),"D+",IF(AND('[1]Ledger With Mark'!R67&gt;=15),"D",IF(AND('[1]Ledger With Mark'!R67&gt;=1),"E","N")))))))))</f>
        <v>C+</v>
      </c>
      <c r="S65" s="7" t="str">
        <f>IF(AND('[1]Ledger With Mark'!S67&gt;=22.5),"A+",IF(AND('[1]Ledger With Mark'!S67&gt;=20),"A",IF(AND('[1]Ledger With Mark'!S67&gt;=17.5),"B+",IF(AND('[1]Ledger With Mark'!S67&gt;=15),"B",IF(AND('[1]Ledger With Mark'!S67&gt;=12.5),"C+",IF(AND('[1]Ledger With Mark'!S67&gt;=10),"C",IF(AND('[1]Ledger With Mark'!S67&gt;=7.5),"D+",IF(AND('[1]Ledger With Mark'!S67&gt;=5),"D",IF(AND('[1]Ledger With Mark'!S67&gt;=1),"E","N")))))))))</f>
        <v>A</v>
      </c>
      <c r="T65" s="7" t="str">
        <f>IF(AND('[1]Ledger With Mark'!T67&gt;=90),"A+",IF(AND('[1]Ledger With Mark'!T67&gt;=80),"A",IF(AND('[1]Ledger With Mark'!T67&gt;=70),"B+",IF(AND('[1]Ledger With Mark'!T67&gt;=60),"B",IF(AND('[1]Ledger With Mark'!T67&gt;=50),"C+",IF(AND('[1]Ledger With Mark'!T67&gt;=40),"C",IF(AND('[1]Ledger With Mark'!T67&gt;=30),"D+",IF(AND('[1]Ledger With Mark'!T67&gt;=20),"D",IF(AND('[1]Ledger With Mark'!T67&gt;=1),"E","N")))))))))</f>
        <v>C+</v>
      </c>
      <c r="U65" s="13">
        <f t="shared" si="3"/>
        <v>2.4</v>
      </c>
      <c r="V65" s="7" t="str">
        <f>IF(AND('[1]Ledger With Mark'!V67&gt;=67.5),"A+",IF(AND('[1]Ledger With Mark'!V67&gt;=60),"A",IF(AND('[1]Ledger With Mark'!V67&gt;=52.5),"B+",IF(AND('[1]Ledger With Mark'!V67&gt;=45),"B",IF(AND('[1]Ledger With Mark'!V67&gt;=37.5),"C+",IF(AND('[1]Ledger With Mark'!V67&gt;=30),"C",IF(AND('[1]Ledger With Mark'!V67&gt;=22.5),"D+",IF(AND('[1]Ledger With Mark'!V67&gt;=15),"D",IF(AND('[1]Ledger With Mark'!V67&gt;=1),"E","N")))))))))</f>
        <v>C+</v>
      </c>
      <c r="W65" s="7" t="str">
        <f>IF(AND('[1]Ledger With Mark'!W67&gt;=22.5),"A+",IF(AND('[1]Ledger With Mark'!W67&gt;=20),"A",IF(AND('[1]Ledger With Mark'!W67&gt;=17.5),"B+",IF(AND('[1]Ledger With Mark'!W67&gt;=15),"B",IF(AND('[1]Ledger With Mark'!W67&gt;=12.5),"C+",IF(AND('[1]Ledger With Mark'!W67&gt;=10),"C",IF(AND('[1]Ledger With Mark'!W67&gt;=7.5),"D+",IF(AND('[1]Ledger With Mark'!W67&gt;=5),"D",IF(AND('[1]Ledger With Mark'!W67&gt;=1),"E","N")))))))))</f>
        <v>A</v>
      </c>
      <c r="X65" s="7" t="str">
        <f>IF(AND('[1]Ledger With Mark'!X67&gt;=90),"A+",IF(AND('[1]Ledger With Mark'!X67&gt;=80),"A",IF(AND('[1]Ledger With Mark'!X67&gt;=70),"B+",IF(AND('[1]Ledger With Mark'!X67&gt;=60),"B",IF(AND('[1]Ledger With Mark'!X67&gt;=50),"C+",IF(AND('[1]Ledger With Mark'!X67&gt;=40),"C",IF(AND('[1]Ledger With Mark'!X67&gt;=30),"D+",IF(AND('[1]Ledger With Mark'!X67&gt;=20),"D",IF(AND('[1]Ledger With Mark'!X67&gt;=1),"E","N")))))))))</f>
        <v>B</v>
      </c>
      <c r="Y65" s="13">
        <f t="shared" si="4"/>
        <v>2.8</v>
      </c>
      <c r="Z65" s="7" t="str">
        <f>IF(AND('[1]Ledger With Mark'!Z67&gt;=27),"A+",IF(AND('[1]Ledger With Mark'!Z67&gt;=24),"A",IF(AND('[1]Ledger With Mark'!Z67&gt;=21),"B+",IF(AND('[1]Ledger With Mark'!Z67&gt;=18),"B",IF(AND('[1]Ledger With Mark'!Z67&gt;=15),"C+",IF(AND('[1]Ledger With Mark'!Z67&gt;=12),"C",IF(AND('[1]Ledger With Mark'!Z67&gt;=9),"D+",IF(AND('[1]Ledger With Mark'!Z67&gt;=6),"D",IF(AND('[1]Ledger With Mark'!Z67&gt;=1),"E","N")))))))))</f>
        <v>C+</v>
      </c>
      <c r="AA65" s="7" t="str">
        <f>IF(AND('[1]Ledger With Mark'!AA67&gt;=18),"A+",IF(AND('[1]Ledger With Mark'!AA67&gt;=16),"A",IF(AND('[1]Ledger With Mark'!AA67&gt;=14),"B+",IF(AND('[1]Ledger With Mark'!AA67&gt;=12),"B",IF(AND('[1]Ledger With Mark'!AA67&gt;=10),"C+",IF(AND('[1]Ledger With Mark'!AA67&gt;=8),"C",IF(AND('[1]Ledger With Mark'!AA67&gt;=6),"D+",IF(AND('[1]Ledger With Mark'!AA67&gt;=4),"D",IF(AND('[1]Ledger With Mark'!AA67&gt;=1),"E","N")))))))))</f>
        <v>A</v>
      </c>
      <c r="AB65" s="7" t="str">
        <f>IF(AND('[1]Ledger With Mark'!AB67&gt;=45),"A+",IF(AND('[1]Ledger With Mark'!AB67&gt;=40),"A",IF(AND('[1]Ledger With Mark'!AB67&gt;=35),"B+",IF(AND('[1]Ledger With Mark'!AB67&gt;=30),"B",IF(AND('[1]Ledger With Mark'!AB67&gt;=25),"C+",IF(AND('[1]Ledger With Mark'!AB67&gt;=20),"C",IF(AND('[1]Ledger With Mark'!AB67&gt;=15),"D+",IF(AND('[1]Ledger With Mark'!AB67&gt;=10),"D",IF(AND('[1]Ledger With Mark'!AB67&gt;=1),"E","N")))))))))</f>
        <v>B</v>
      </c>
      <c r="AC65" s="13">
        <f t="shared" si="5"/>
        <v>1.4</v>
      </c>
      <c r="AD65" s="7" t="str">
        <f>IF(AND('[1]Ledger With Mark'!AD67&gt;=22.5),"A+",IF(AND('[1]Ledger With Mark'!AD67&gt;=20),"A",IF(AND('[1]Ledger With Mark'!AD67&gt;=17.5),"B+",IF(AND('[1]Ledger With Mark'!AD67&gt;=15),"B",IF(AND('[1]Ledger With Mark'!AD67&gt;=12.5),"C+",IF(AND('[1]Ledger With Mark'!AD67&gt;=10),"C",IF(AND('[1]Ledger With Mark'!AD67&gt;=7.5),"D+",IF(AND('[1]Ledger With Mark'!AD67&gt;=5),"D",IF(AND('[1]Ledger With Mark'!AD67&gt;=1),"E","N")))))))))</f>
        <v>B</v>
      </c>
      <c r="AE65" s="7" t="str">
        <f>IF(AND('[1]Ledger With Mark'!AE67&gt;=22.5),"A+",IF(AND('[1]Ledger With Mark'!AE67&gt;=20),"A",IF(AND('[1]Ledger With Mark'!AE67&gt;=17.5),"B+",IF(AND('[1]Ledger With Mark'!AE67&gt;=15),"B",IF(AND('[1]Ledger With Mark'!AE67&gt;=12.5),"C+",IF(AND('[1]Ledger With Mark'!AE67&gt;=10),"C",IF(AND('[1]Ledger With Mark'!AE67&gt;=7.5),"D+",IF(AND('[1]Ledger With Mark'!AE67&gt;=5),"D",IF(AND('[1]Ledger With Mark'!AE67&gt;=1),"E","N")))))))))</f>
        <v>B</v>
      </c>
      <c r="AF65" s="7" t="str">
        <f>IF(AND('[1]Ledger With Mark'!AF67&gt;=45),"A+",IF(AND('[1]Ledger With Mark'!AF67&gt;=40),"A",IF(AND('[1]Ledger With Mark'!AF67&gt;=35),"B+",IF(AND('[1]Ledger With Mark'!AF67&gt;=30),"B",IF(AND('[1]Ledger With Mark'!AF67&gt;=25),"C+",IF(AND('[1]Ledger With Mark'!AF67&gt;=20),"C",IF(AND('[1]Ledger With Mark'!AF67&gt;=15),"D+",IF(AND('[1]Ledger With Mark'!AF67&gt;=10),"D",IF(AND('[1]Ledger With Mark'!AF67&gt;=1),"E","N")))))))))</f>
        <v>B</v>
      </c>
      <c r="AG65" s="13">
        <f t="shared" si="6"/>
        <v>1.4</v>
      </c>
      <c r="AH65" s="7" t="str">
        <f>IF(AND('[1]Ledger With Mark'!AH67&gt;=45),"A+",IF(AND('[1]Ledger With Mark'!AH67&gt;=40),"A",IF(AND('[1]Ledger With Mark'!AH67&gt;=35),"B+",IF(AND('[1]Ledger With Mark'!AH67&gt;=30),"B",IF(AND('[1]Ledger With Mark'!AH67&gt;=25),"C+",IF(AND('[1]Ledger With Mark'!AH67&gt;=20),"C",IF(AND('[1]Ledger With Mark'!AH67&gt;=15),"D+",IF(AND('[1]Ledger With Mark'!AH67&gt;=10),"D",IF(AND('[1]Ledger With Mark'!AH67&gt;=1),"E","N")))))))))</f>
        <v>C+</v>
      </c>
      <c r="AI65" s="7" t="str">
        <f>IF(AND('[1]Ledger With Mark'!AI67&gt;=45),"A+",IF(AND('[1]Ledger With Mark'!AI67&gt;=40),"A",IF(AND('[1]Ledger With Mark'!AI67&gt;=35),"B+",IF(AND('[1]Ledger With Mark'!AI67&gt;=30),"B",IF(AND('[1]Ledger With Mark'!AI67&gt;=25),"C+",IF(AND('[1]Ledger With Mark'!AI67&gt;=20),"C",IF(AND('[1]Ledger With Mark'!AI67&gt;=15),"D+",IF(AND('[1]Ledger With Mark'!AI67&gt;=10),"D",IF(AND('[1]Ledger With Mark'!AI67&gt;=1),"E","N")))))))))</f>
        <v>B+</v>
      </c>
      <c r="AJ65" s="7" t="str">
        <f>IF(AND('[1]Ledger With Mark'!AJ67&gt;=90),"A+",IF(AND('[1]Ledger With Mark'!AJ67&gt;=80),"A",IF(AND('[1]Ledger With Mark'!AJ67&gt;=70),"B+",IF(AND('[1]Ledger With Mark'!AJ67&gt;=60),"B",IF(AND('[1]Ledger With Mark'!AJ67&gt;=50),"C+",IF(AND('[1]Ledger With Mark'!AJ67&gt;=40),"C",IF(AND('[1]Ledger With Mark'!AJ67&gt;=30),"D+",IF(AND('[1]Ledger With Mark'!AJ67&gt;=20),"D",IF(AND('[1]Ledger With Mark'!AJ67&gt;=1),"E","N")))))))))</f>
        <v>B</v>
      </c>
      <c r="AK65" s="13">
        <f t="shared" si="7"/>
        <v>2.8</v>
      </c>
      <c r="AL65" s="7" t="str">
        <f>IF(AND('[1]Ledger With Mark'!AL67&gt;=45),"A+",IF(AND('[1]Ledger With Mark'!AL67&gt;=40),"A",IF(AND('[1]Ledger With Mark'!AL67&gt;=35),"B+",IF(AND('[1]Ledger With Mark'!AL67&gt;=30),"B",IF(AND('[1]Ledger With Mark'!AL67&gt;=25),"C+",IF(AND('[1]Ledger With Mark'!AL67&gt;=20),"C",IF(AND('[1]Ledger With Mark'!AL67&gt;=15),"D+",IF(AND('[1]Ledger With Mark'!AL67&gt;=10),"D",IF(AND('[1]Ledger With Mark'!AL67&gt;=1),"E","N")))))))))</f>
        <v>C</v>
      </c>
      <c r="AM65" s="7" t="str">
        <f>IF(AND('[1]Ledger With Mark'!AM67&gt;=45),"A+",IF(AND('[1]Ledger With Mark'!AM67&gt;=40),"A",IF(AND('[1]Ledger With Mark'!AM67&gt;=35),"B+",IF(AND('[1]Ledger With Mark'!AM67&gt;=30),"B",IF(AND('[1]Ledger With Mark'!AM67&gt;=25),"C+",IF(AND('[1]Ledger With Mark'!AM67&gt;=20),"C",IF(AND('[1]Ledger With Mark'!AM67&gt;=15),"D+",IF(AND('[1]Ledger With Mark'!AM67&gt;=10),"D",IF(AND('[1]Ledger With Mark'!AM67&gt;=1),"E","N")))))))))</f>
        <v>B</v>
      </c>
      <c r="AN65" s="7" t="str">
        <f>IF(AND('[1]Ledger With Mark'!AN67&gt;=90),"A+",IF(AND('[1]Ledger With Mark'!AN67&gt;=80),"A",IF(AND('[1]Ledger With Mark'!AN67&gt;=70),"B+",IF(AND('[1]Ledger With Mark'!AN67&gt;=60),"B",IF(AND('[1]Ledger With Mark'!AN67&gt;=50),"C+",IF(AND('[1]Ledger With Mark'!AN67&gt;=40),"C",IF(AND('[1]Ledger With Mark'!AN67&gt;=30),"D+",IF(AND('[1]Ledger With Mark'!AN67&gt;=20),"D",IF(AND('[1]Ledger With Mark'!AN67&gt;=1),"E","N")))))))))</f>
        <v>C+</v>
      </c>
      <c r="AO65" s="13">
        <f t="shared" si="8"/>
        <v>2.4</v>
      </c>
      <c r="AP65" s="14">
        <f t="shared" si="9"/>
        <v>2.5499999999999998</v>
      </c>
      <c r="AQ65" s="7"/>
      <c r="AR65" s="15" t="s">
        <v>131</v>
      </c>
      <c r="BB65" s="17">
        <v>64</v>
      </c>
    </row>
    <row r="66" spans="1:54" ht="15">
      <c r="A66" s="7">
        <f>'[1]Ledger With Mark'!A68</f>
        <v>65</v>
      </c>
      <c r="B66" s="8">
        <f>'[1]Ledger With Mark'!B68</f>
        <v>752065</v>
      </c>
      <c r="C66" s="9" t="str">
        <f>'[1]Ledger With Mark'!C68</f>
        <v>CHHAYA KUMARI KANWAR</v>
      </c>
      <c r="D66" s="10" t="str">
        <f>'[1]Ledger With Mark'!D68</f>
        <v>2061/07/17</v>
      </c>
      <c r="E66" s="11" t="str">
        <f>'[1]Ledger With Mark'!E68</f>
        <v>BABURAM KANWAR</v>
      </c>
      <c r="F66" s="11" t="str">
        <f>'[1]Ledger With Mark'!F68</f>
        <v>BHAGISARA KANWAR</v>
      </c>
      <c r="G66" s="12" t="str">
        <f>'[1]Ledger With Mark'!G68</f>
        <v>BHUME 3 RUKUM EAST</v>
      </c>
      <c r="H66" s="7" t="str">
        <f>IF(AND('[1]Ledger With Mark'!H68&gt;=67.5),"A+",IF(AND('[1]Ledger With Mark'!H68&gt;=60),"A",IF(AND('[1]Ledger With Mark'!H68&gt;=52.5),"B+",IF(AND('[1]Ledger With Mark'!H68&gt;=45),"B",IF(AND('[1]Ledger With Mark'!H68&gt;=37.5),"C+",IF(AND('[1]Ledger With Mark'!H68&gt;=30),"C",IF(AND('[1]Ledger With Mark'!H68&gt;=22.5),"D+",IF(AND('[1]Ledger With Mark'!H68&gt;=15),"D",IF(AND('[1]Ledger With Mark'!H68&gt;=1),"E","N")))))))))</f>
        <v>C+</v>
      </c>
      <c r="I66" s="7" t="str">
        <f>IF(AND('[1]Ledger With Mark'!I68&gt;=22.5),"A+",IF(AND('[1]Ledger With Mark'!I68&gt;=20),"A",IF(AND('[1]Ledger With Mark'!I68&gt;=17.5),"B+",IF(AND('[1]Ledger With Mark'!I68&gt;=15),"B",IF(AND('[1]Ledger With Mark'!I68&gt;=12.5),"C+",IF(AND('[1]Ledger With Mark'!I68&gt;=10),"C",IF(AND('[1]Ledger With Mark'!I68&gt;=7.5),"D+",IF(AND('[1]Ledger With Mark'!I68&gt;=5),"D",IF(AND('[1]Ledger With Mark'!I68&gt;=1),"E","N")))))))))</f>
        <v>A</v>
      </c>
      <c r="J66" s="7" t="str">
        <f>IF(AND('[1]Ledger With Mark'!J68&gt;=90),"A+",IF(AND('[1]Ledger With Mark'!J68&gt;=80),"A",IF(AND('[1]Ledger With Mark'!J68&gt;=70),"B+",IF(AND('[1]Ledger With Mark'!J68&gt;=60),"B",IF(AND('[1]Ledger With Mark'!J68&gt;=50),"C+",IF(AND('[1]Ledger With Mark'!J68&gt;=40),"C",IF(AND('[1]Ledger With Mark'!J68&gt;=30),"D+",IF(AND('[1]Ledger With Mark'!J68&gt;=20),"D",IF(AND('[1]Ledger With Mark'!J68&gt;=1),"E","N")))))))))</f>
        <v>B</v>
      </c>
      <c r="K66" s="13">
        <f t="shared" si="0"/>
        <v>2.8</v>
      </c>
      <c r="L66" s="7" t="str">
        <f>IF(AND('[1]Ledger With Mark'!L68&gt;=67.5),"A+",IF(AND('[1]Ledger With Mark'!L68&gt;=60),"A",IF(AND('[1]Ledger With Mark'!L68&gt;=52.5),"B+",IF(AND('[1]Ledger With Mark'!L68&gt;=45),"B",IF(AND('[1]Ledger With Mark'!L68&gt;=37.5),"C+",IF(AND('[1]Ledger With Mark'!L68&gt;=30),"C",IF(AND('[1]Ledger With Mark'!L68&gt;=22.5),"D+",IF(AND('[1]Ledger With Mark'!L68&gt;=15),"D",IF(AND('[1]Ledger With Mark'!L68&gt;=1),"E","N")))))))))</f>
        <v>C+</v>
      </c>
      <c r="M66" s="7" t="str">
        <f>IF(AND('[1]Ledger With Mark'!M68&gt;=22.5),"A+",IF(AND('[1]Ledger With Mark'!M68&gt;=20),"A",IF(AND('[1]Ledger With Mark'!M68&gt;=17.5),"B+",IF(AND('[1]Ledger With Mark'!M68&gt;=15),"B",IF(AND('[1]Ledger With Mark'!M68&gt;=12.5),"C+",IF(AND('[1]Ledger With Mark'!M68&gt;=10),"C",IF(AND('[1]Ledger With Mark'!M68&gt;=7.5),"D+",IF(AND('[1]Ledger With Mark'!M68&gt;=5),"D",IF(AND('[1]Ledger With Mark'!M68&gt;=1),"E","N")))))))))</f>
        <v>A</v>
      </c>
      <c r="N66" s="7" t="str">
        <f>IF(AND('[1]Ledger With Mark'!N68&gt;=90),"A+",IF(AND('[1]Ledger With Mark'!N68&gt;=80),"A",IF(AND('[1]Ledger With Mark'!N68&gt;=70),"B+",IF(AND('[1]Ledger With Mark'!N68&gt;=60),"B",IF(AND('[1]Ledger With Mark'!N68&gt;=50),"C+",IF(AND('[1]Ledger With Mark'!N68&gt;=40),"C",IF(AND('[1]Ledger With Mark'!N68&gt;=30),"D+",IF(AND('[1]Ledger With Mark'!N68&gt;=20),"D",IF(AND('[1]Ledger With Mark'!N68&gt;=1),"E","N")))))))))</f>
        <v>B</v>
      </c>
      <c r="O66" s="13">
        <f t="shared" si="1"/>
        <v>2.8</v>
      </c>
      <c r="P66" s="7" t="str">
        <f>IF(AND('[1]Ledger With Mark'!P68&gt;=90),"A+",IF(AND('[1]Ledger With Mark'!P68&gt;=80),"A",IF(AND('[1]Ledger With Mark'!P68&gt;=70),"B+",IF(AND('[1]Ledger With Mark'!P68&gt;=60),"B",IF(AND('[1]Ledger With Mark'!P68&gt;=50),"C+",IF(AND('[1]Ledger With Mark'!P68&gt;=40),"C",IF(AND('[1]Ledger With Mark'!P68&gt;=30),"D+",IF(AND('[1]Ledger With Mark'!P68&gt;=20),"D",IF(AND('[1]Ledger With Mark'!P68&gt;=1),"E","N")))))))))</f>
        <v>C+</v>
      </c>
      <c r="Q66" s="13">
        <f t="shared" si="2"/>
        <v>2.4</v>
      </c>
      <c r="R66" s="7" t="str">
        <f>IF(AND('[1]Ledger With Mark'!R68&gt;=67.5),"A+",IF(AND('[1]Ledger With Mark'!R68&gt;=60),"A",IF(AND('[1]Ledger With Mark'!R68&gt;=52.5),"B+",IF(AND('[1]Ledger With Mark'!R68&gt;=45),"B",IF(AND('[1]Ledger With Mark'!R68&gt;=37.5),"C+",IF(AND('[1]Ledger With Mark'!R68&gt;=30),"C",IF(AND('[1]Ledger With Mark'!R68&gt;=22.5),"D+",IF(AND('[1]Ledger With Mark'!R68&gt;=15),"D",IF(AND('[1]Ledger With Mark'!R68&gt;=1),"E","N")))))))))</f>
        <v>C</v>
      </c>
      <c r="S66" s="7" t="str">
        <f>IF(AND('[1]Ledger With Mark'!S68&gt;=22.5),"A+",IF(AND('[1]Ledger With Mark'!S68&gt;=20),"A",IF(AND('[1]Ledger With Mark'!S68&gt;=17.5),"B+",IF(AND('[1]Ledger With Mark'!S68&gt;=15),"B",IF(AND('[1]Ledger With Mark'!S68&gt;=12.5),"C+",IF(AND('[1]Ledger With Mark'!S68&gt;=10),"C",IF(AND('[1]Ledger With Mark'!S68&gt;=7.5),"D+",IF(AND('[1]Ledger With Mark'!S68&gt;=5),"D",IF(AND('[1]Ledger With Mark'!S68&gt;=1),"E","N")))))))))</f>
        <v>A</v>
      </c>
      <c r="T66" s="7" t="str">
        <f>IF(AND('[1]Ledger With Mark'!T68&gt;=90),"A+",IF(AND('[1]Ledger With Mark'!T68&gt;=80),"A",IF(AND('[1]Ledger With Mark'!T68&gt;=70),"B+",IF(AND('[1]Ledger With Mark'!T68&gt;=60),"B",IF(AND('[1]Ledger With Mark'!T68&gt;=50),"C+",IF(AND('[1]Ledger With Mark'!T68&gt;=40),"C",IF(AND('[1]Ledger With Mark'!T68&gt;=30),"D+",IF(AND('[1]Ledger With Mark'!T68&gt;=20),"D",IF(AND('[1]Ledger With Mark'!T68&gt;=1),"E","N")))))))))</f>
        <v>C+</v>
      </c>
      <c r="U66" s="13">
        <f t="shared" si="3"/>
        <v>2.4</v>
      </c>
      <c r="V66" s="7" t="str">
        <f>IF(AND('[1]Ledger With Mark'!V68&gt;=67.5),"A+",IF(AND('[1]Ledger With Mark'!V68&gt;=60),"A",IF(AND('[1]Ledger With Mark'!V68&gt;=52.5),"B+",IF(AND('[1]Ledger With Mark'!V68&gt;=45),"B",IF(AND('[1]Ledger With Mark'!V68&gt;=37.5),"C+",IF(AND('[1]Ledger With Mark'!V68&gt;=30),"C",IF(AND('[1]Ledger With Mark'!V68&gt;=22.5),"D+",IF(AND('[1]Ledger With Mark'!V68&gt;=15),"D",IF(AND('[1]Ledger With Mark'!V68&gt;=1),"E","N")))))))))</f>
        <v>C</v>
      </c>
      <c r="W66" s="7" t="str">
        <f>IF(AND('[1]Ledger With Mark'!W68&gt;=22.5),"A+",IF(AND('[1]Ledger With Mark'!W68&gt;=20),"A",IF(AND('[1]Ledger With Mark'!W68&gt;=17.5),"B+",IF(AND('[1]Ledger With Mark'!W68&gt;=15),"B",IF(AND('[1]Ledger With Mark'!W68&gt;=12.5),"C+",IF(AND('[1]Ledger With Mark'!W68&gt;=10),"C",IF(AND('[1]Ledger With Mark'!W68&gt;=7.5),"D+",IF(AND('[1]Ledger With Mark'!W68&gt;=5),"D",IF(AND('[1]Ledger With Mark'!W68&gt;=1),"E","N")))))))))</f>
        <v>A</v>
      </c>
      <c r="X66" s="7" t="str">
        <f>IF(AND('[1]Ledger With Mark'!X68&gt;=90),"A+",IF(AND('[1]Ledger With Mark'!X68&gt;=80),"A",IF(AND('[1]Ledger With Mark'!X68&gt;=70),"B+",IF(AND('[1]Ledger With Mark'!X68&gt;=60),"B",IF(AND('[1]Ledger With Mark'!X68&gt;=50),"C+",IF(AND('[1]Ledger With Mark'!X68&gt;=40),"C",IF(AND('[1]Ledger With Mark'!X68&gt;=30),"D+",IF(AND('[1]Ledger With Mark'!X68&gt;=20),"D",IF(AND('[1]Ledger With Mark'!X68&gt;=1),"E","N")))))))))</f>
        <v>C+</v>
      </c>
      <c r="Y66" s="13">
        <f t="shared" si="4"/>
        <v>2.4</v>
      </c>
      <c r="Z66" s="7" t="str">
        <f>IF(AND('[1]Ledger With Mark'!Z68&gt;=27),"A+",IF(AND('[1]Ledger With Mark'!Z68&gt;=24),"A",IF(AND('[1]Ledger With Mark'!Z68&gt;=21),"B+",IF(AND('[1]Ledger With Mark'!Z68&gt;=18),"B",IF(AND('[1]Ledger With Mark'!Z68&gt;=15),"C+",IF(AND('[1]Ledger With Mark'!Z68&gt;=12),"C",IF(AND('[1]Ledger With Mark'!Z68&gt;=9),"D+",IF(AND('[1]Ledger With Mark'!Z68&gt;=6),"D",IF(AND('[1]Ledger With Mark'!Z68&gt;=1),"E","N")))))))))</f>
        <v>C</v>
      </c>
      <c r="AA66" s="7" t="str">
        <f>IF(AND('[1]Ledger With Mark'!AA68&gt;=18),"A+",IF(AND('[1]Ledger With Mark'!AA68&gt;=16),"A",IF(AND('[1]Ledger With Mark'!AA68&gt;=14),"B+",IF(AND('[1]Ledger With Mark'!AA68&gt;=12),"B",IF(AND('[1]Ledger With Mark'!AA68&gt;=10),"C+",IF(AND('[1]Ledger With Mark'!AA68&gt;=8),"C",IF(AND('[1]Ledger With Mark'!AA68&gt;=6),"D+",IF(AND('[1]Ledger With Mark'!AA68&gt;=4),"D",IF(AND('[1]Ledger With Mark'!AA68&gt;=1),"E","N")))))))))</f>
        <v>A</v>
      </c>
      <c r="AB66" s="7" t="str">
        <f>IF(AND('[1]Ledger With Mark'!AB68&gt;=45),"A+",IF(AND('[1]Ledger With Mark'!AB68&gt;=40),"A",IF(AND('[1]Ledger With Mark'!AB68&gt;=35),"B+",IF(AND('[1]Ledger With Mark'!AB68&gt;=30),"B",IF(AND('[1]Ledger With Mark'!AB68&gt;=25),"C+",IF(AND('[1]Ledger With Mark'!AB68&gt;=20),"C",IF(AND('[1]Ledger With Mark'!AB68&gt;=15),"D+",IF(AND('[1]Ledger With Mark'!AB68&gt;=10),"D",IF(AND('[1]Ledger With Mark'!AB68&gt;=1),"E","N")))))))))</f>
        <v>C+</v>
      </c>
      <c r="AC66" s="13">
        <f t="shared" si="5"/>
        <v>1.2</v>
      </c>
      <c r="AD66" s="7" t="str">
        <f>IF(AND('[1]Ledger With Mark'!AD68&gt;=22.5),"A+",IF(AND('[1]Ledger With Mark'!AD68&gt;=20),"A",IF(AND('[1]Ledger With Mark'!AD68&gt;=17.5),"B+",IF(AND('[1]Ledger With Mark'!AD68&gt;=15),"B",IF(AND('[1]Ledger With Mark'!AD68&gt;=12.5),"C+",IF(AND('[1]Ledger With Mark'!AD68&gt;=10),"C",IF(AND('[1]Ledger With Mark'!AD68&gt;=7.5),"D+",IF(AND('[1]Ledger With Mark'!AD68&gt;=5),"D",IF(AND('[1]Ledger With Mark'!AD68&gt;=1),"E","N")))))))))</f>
        <v>B</v>
      </c>
      <c r="AE66" s="7" t="str">
        <f>IF(AND('[1]Ledger With Mark'!AE68&gt;=22.5),"A+",IF(AND('[1]Ledger With Mark'!AE68&gt;=20),"A",IF(AND('[1]Ledger With Mark'!AE68&gt;=17.5),"B+",IF(AND('[1]Ledger With Mark'!AE68&gt;=15),"B",IF(AND('[1]Ledger With Mark'!AE68&gt;=12.5),"C+",IF(AND('[1]Ledger With Mark'!AE68&gt;=10),"C",IF(AND('[1]Ledger With Mark'!AE68&gt;=7.5),"D+",IF(AND('[1]Ledger With Mark'!AE68&gt;=5),"D",IF(AND('[1]Ledger With Mark'!AE68&gt;=1),"E","N")))))))))</f>
        <v>B</v>
      </c>
      <c r="AF66" s="7" t="str">
        <f>IF(AND('[1]Ledger With Mark'!AF68&gt;=45),"A+",IF(AND('[1]Ledger With Mark'!AF68&gt;=40),"A",IF(AND('[1]Ledger With Mark'!AF68&gt;=35),"B+",IF(AND('[1]Ledger With Mark'!AF68&gt;=30),"B",IF(AND('[1]Ledger With Mark'!AF68&gt;=25),"C+",IF(AND('[1]Ledger With Mark'!AF68&gt;=20),"C",IF(AND('[1]Ledger With Mark'!AF68&gt;=15),"D+",IF(AND('[1]Ledger With Mark'!AF68&gt;=10),"D",IF(AND('[1]Ledger With Mark'!AF68&gt;=1),"E","N")))))))))</f>
        <v>B</v>
      </c>
      <c r="AG66" s="13">
        <f t="shared" si="6"/>
        <v>1.4</v>
      </c>
      <c r="AH66" s="7" t="str">
        <f>IF(AND('[1]Ledger With Mark'!AH68&gt;=45),"A+",IF(AND('[1]Ledger With Mark'!AH68&gt;=40),"A",IF(AND('[1]Ledger With Mark'!AH68&gt;=35),"B+",IF(AND('[1]Ledger With Mark'!AH68&gt;=30),"B",IF(AND('[1]Ledger With Mark'!AH68&gt;=25),"C+",IF(AND('[1]Ledger With Mark'!AH68&gt;=20),"C",IF(AND('[1]Ledger With Mark'!AH68&gt;=15),"D+",IF(AND('[1]Ledger With Mark'!AH68&gt;=10),"D",IF(AND('[1]Ledger With Mark'!AH68&gt;=1),"E","N")))))))))</f>
        <v>B</v>
      </c>
      <c r="AI66" s="7" t="str">
        <f>IF(AND('[1]Ledger With Mark'!AI68&gt;=45),"A+",IF(AND('[1]Ledger With Mark'!AI68&gt;=40),"A",IF(AND('[1]Ledger With Mark'!AI68&gt;=35),"B+",IF(AND('[1]Ledger With Mark'!AI68&gt;=30),"B",IF(AND('[1]Ledger With Mark'!AI68&gt;=25),"C+",IF(AND('[1]Ledger With Mark'!AI68&gt;=20),"C",IF(AND('[1]Ledger With Mark'!AI68&gt;=15),"D+",IF(AND('[1]Ledger With Mark'!AI68&gt;=10),"D",IF(AND('[1]Ledger With Mark'!AI68&gt;=1),"E","N")))))))))</f>
        <v>B+</v>
      </c>
      <c r="AJ66" s="7" t="str">
        <f>IF(AND('[1]Ledger With Mark'!AJ68&gt;=90),"A+",IF(AND('[1]Ledger With Mark'!AJ68&gt;=80),"A",IF(AND('[1]Ledger With Mark'!AJ68&gt;=70),"B+",IF(AND('[1]Ledger With Mark'!AJ68&gt;=60),"B",IF(AND('[1]Ledger With Mark'!AJ68&gt;=50),"C+",IF(AND('[1]Ledger With Mark'!AJ68&gt;=40),"C",IF(AND('[1]Ledger With Mark'!AJ68&gt;=30),"D+",IF(AND('[1]Ledger With Mark'!AJ68&gt;=20),"D",IF(AND('[1]Ledger With Mark'!AJ68&gt;=1),"E","N")))))))))</f>
        <v>B</v>
      </c>
      <c r="AK66" s="13">
        <f t="shared" si="7"/>
        <v>2.8</v>
      </c>
      <c r="AL66" s="7" t="str">
        <f>IF(AND('[1]Ledger With Mark'!AL68&gt;=45),"A+",IF(AND('[1]Ledger With Mark'!AL68&gt;=40),"A",IF(AND('[1]Ledger With Mark'!AL68&gt;=35),"B+",IF(AND('[1]Ledger With Mark'!AL68&gt;=30),"B",IF(AND('[1]Ledger With Mark'!AL68&gt;=25),"C+",IF(AND('[1]Ledger With Mark'!AL68&gt;=20),"C",IF(AND('[1]Ledger With Mark'!AL68&gt;=15),"D+",IF(AND('[1]Ledger With Mark'!AL68&gt;=10),"D",IF(AND('[1]Ledger With Mark'!AL68&gt;=1),"E","N")))))))))</f>
        <v>C+</v>
      </c>
      <c r="AM66" s="7" t="str">
        <f>IF(AND('[1]Ledger With Mark'!AM68&gt;=45),"A+",IF(AND('[1]Ledger With Mark'!AM68&gt;=40),"A",IF(AND('[1]Ledger With Mark'!AM68&gt;=35),"B+",IF(AND('[1]Ledger With Mark'!AM68&gt;=30),"B",IF(AND('[1]Ledger With Mark'!AM68&gt;=25),"C+",IF(AND('[1]Ledger With Mark'!AM68&gt;=20),"C",IF(AND('[1]Ledger With Mark'!AM68&gt;=15),"D+",IF(AND('[1]Ledger With Mark'!AM68&gt;=10),"D",IF(AND('[1]Ledger With Mark'!AM68&gt;=1),"E","N")))))))))</f>
        <v>C+</v>
      </c>
      <c r="AN66" s="7" t="str">
        <f>IF(AND('[1]Ledger With Mark'!AN68&gt;=90),"A+",IF(AND('[1]Ledger With Mark'!AN68&gt;=80),"A",IF(AND('[1]Ledger With Mark'!AN68&gt;=70),"B+",IF(AND('[1]Ledger With Mark'!AN68&gt;=60),"B",IF(AND('[1]Ledger With Mark'!AN68&gt;=50),"C+",IF(AND('[1]Ledger With Mark'!AN68&gt;=40),"C",IF(AND('[1]Ledger With Mark'!AN68&gt;=30),"D+",IF(AND('[1]Ledger With Mark'!AN68&gt;=20),"D",IF(AND('[1]Ledger With Mark'!AN68&gt;=1),"E","N")))))))))</f>
        <v>C+</v>
      </c>
      <c r="AO66" s="13">
        <f t="shared" si="8"/>
        <v>2.4</v>
      </c>
      <c r="AP66" s="14">
        <f t="shared" si="9"/>
        <v>2.5749999999999997</v>
      </c>
      <c r="AQ66" s="7"/>
      <c r="AR66" s="15" t="s">
        <v>131</v>
      </c>
      <c r="BB66" s="17">
        <v>65</v>
      </c>
    </row>
    <row r="67" spans="1:54" ht="15">
      <c r="A67" s="7">
        <f>'[1]Ledger With Mark'!A69</f>
        <v>66</v>
      </c>
      <c r="B67" s="8">
        <f>'[1]Ledger With Mark'!B69</f>
        <v>752066</v>
      </c>
      <c r="C67" s="9" t="str">
        <f>'[1]Ledger With Mark'!C69</f>
        <v>DAYA PUN MAGAR</v>
      </c>
      <c r="D67" s="10" t="str">
        <f>'[1]Ledger With Mark'!D69</f>
        <v>2060/03/19</v>
      </c>
      <c r="E67" s="11" t="str">
        <f>'[1]Ledger With Mark'!E69</f>
        <v xml:space="preserve">HARI PUN </v>
      </c>
      <c r="F67" s="11" t="str">
        <f>'[1]Ledger With Mark'!F69</f>
        <v>DILU PUN</v>
      </c>
      <c r="G67" s="12" t="str">
        <f>'[1]Ledger With Mark'!G69</f>
        <v>BHUME 3 RUKUM EAST</v>
      </c>
      <c r="H67" s="7" t="str">
        <f>IF(AND('[1]Ledger With Mark'!H69&gt;=67.5),"A+",IF(AND('[1]Ledger With Mark'!H69&gt;=60),"A",IF(AND('[1]Ledger With Mark'!H69&gt;=52.5),"B+",IF(AND('[1]Ledger With Mark'!H69&gt;=45),"B",IF(AND('[1]Ledger With Mark'!H69&gt;=37.5),"C+",IF(AND('[1]Ledger With Mark'!H69&gt;=30),"C",IF(AND('[1]Ledger With Mark'!H69&gt;=22.5),"D+",IF(AND('[1]Ledger With Mark'!H69&gt;=15),"D",IF(AND('[1]Ledger With Mark'!H69&gt;=1),"E","N")))))))))</f>
        <v>C</v>
      </c>
      <c r="I67" s="7" t="str">
        <f>IF(AND('[1]Ledger With Mark'!I69&gt;=22.5),"A+",IF(AND('[1]Ledger With Mark'!I69&gt;=20),"A",IF(AND('[1]Ledger With Mark'!I69&gt;=17.5),"B+",IF(AND('[1]Ledger With Mark'!I69&gt;=15),"B",IF(AND('[1]Ledger With Mark'!I69&gt;=12.5),"C+",IF(AND('[1]Ledger With Mark'!I69&gt;=10),"C",IF(AND('[1]Ledger With Mark'!I69&gt;=7.5),"D+",IF(AND('[1]Ledger With Mark'!I69&gt;=5),"D",IF(AND('[1]Ledger With Mark'!I69&gt;=1),"E","N")))))))))</f>
        <v>A</v>
      </c>
      <c r="J67" s="7" t="str">
        <f>IF(AND('[1]Ledger With Mark'!J69&gt;=90),"A+",IF(AND('[1]Ledger With Mark'!J69&gt;=80),"A",IF(AND('[1]Ledger With Mark'!J69&gt;=70),"B+",IF(AND('[1]Ledger With Mark'!J69&gt;=60),"B",IF(AND('[1]Ledger With Mark'!J69&gt;=50),"C+",IF(AND('[1]Ledger With Mark'!J69&gt;=40),"C",IF(AND('[1]Ledger With Mark'!J69&gt;=30),"D+",IF(AND('[1]Ledger With Mark'!J69&gt;=20),"D",IF(AND('[1]Ledger With Mark'!J69&gt;=1),"E","N")))))))))</f>
        <v>C+</v>
      </c>
      <c r="K67" s="13">
        <f t="shared" ref="K67:K130" si="10">IF(AND(J67="A+"),4,IF(AND(J67="A"),3.6,IF(AND(J67="B+"),3.2,IF(AND(J67="B"),2.8,IF(AND(J67="C+"),2.4,IF(AND(J67="C"),2,IF(AND(J67="D+"),1.6,IF(AND(J67="D"),1.2,IF(AND(J67="E"),0.8,"N")))))))))</f>
        <v>2.4</v>
      </c>
      <c r="L67" s="7" t="str">
        <f>IF(AND('[1]Ledger With Mark'!L69&gt;=67.5),"A+",IF(AND('[1]Ledger With Mark'!L69&gt;=60),"A",IF(AND('[1]Ledger With Mark'!L69&gt;=52.5),"B+",IF(AND('[1]Ledger With Mark'!L69&gt;=45),"B",IF(AND('[1]Ledger With Mark'!L69&gt;=37.5),"C+",IF(AND('[1]Ledger With Mark'!L69&gt;=30),"C",IF(AND('[1]Ledger With Mark'!L69&gt;=22.5),"D+",IF(AND('[1]Ledger With Mark'!L69&gt;=15),"D",IF(AND('[1]Ledger With Mark'!L69&gt;=1),"E","N")))))))))</f>
        <v>C</v>
      </c>
      <c r="M67" s="7" t="str">
        <f>IF(AND('[1]Ledger With Mark'!M69&gt;=22.5),"A+",IF(AND('[1]Ledger With Mark'!M69&gt;=20),"A",IF(AND('[1]Ledger With Mark'!M69&gt;=17.5),"B+",IF(AND('[1]Ledger With Mark'!M69&gt;=15),"B",IF(AND('[1]Ledger With Mark'!M69&gt;=12.5),"C+",IF(AND('[1]Ledger With Mark'!M69&gt;=10),"C",IF(AND('[1]Ledger With Mark'!M69&gt;=7.5),"D+",IF(AND('[1]Ledger With Mark'!M69&gt;=5),"D",IF(AND('[1]Ledger With Mark'!M69&gt;=1),"E","N")))))))))</f>
        <v>B+</v>
      </c>
      <c r="N67" s="7" t="str">
        <f>IF(AND('[1]Ledger With Mark'!N69&gt;=90),"A+",IF(AND('[1]Ledger With Mark'!N69&gt;=80),"A",IF(AND('[1]Ledger With Mark'!N69&gt;=70),"B+",IF(AND('[1]Ledger With Mark'!N69&gt;=60),"B",IF(AND('[1]Ledger With Mark'!N69&gt;=50),"C+",IF(AND('[1]Ledger With Mark'!N69&gt;=40),"C",IF(AND('[1]Ledger With Mark'!N69&gt;=30),"D+",IF(AND('[1]Ledger With Mark'!N69&gt;=20),"D",IF(AND('[1]Ledger With Mark'!N69&gt;=1),"E","N")))))))))</f>
        <v>C+</v>
      </c>
      <c r="O67" s="13">
        <f t="shared" ref="O67:O130" si="11">IF(AND(N67="A+"),4,IF(AND(N67="A"),3.6,IF(AND(N67="B+"),3.2,IF(AND(N67="B"),2.8,IF(AND(N67="C+"),2.4,IF(AND(N67="C"),2,IF(AND(N67="D+"),1.6,IF(AND(N67="D"),1.2,IF(AND(N67="E"),0.8,"N")))))))))</f>
        <v>2.4</v>
      </c>
      <c r="P67" s="7" t="str">
        <f>IF(AND('[1]Ledger With Mark'!P69&gt;=90),"A+",IF(AND('[1]Ledger With Mark'!P69&gt;=80),"A",IF(AND('[1]Ledger With Mark'!P69&gt;=70),"B+",IF(AND('[1]Ledger With Mark'!P69&gt;=60),"B",IF(AND('[1]Ledger With Mark'!P69&gt;=50),"C+",IF(AND('[1]Ledger With Mark'!P69&gt;=40),"C",IF(AND('[1]Ledger With Mark'!P69&gt;=30),"D+",IF(AND('[1]Ledger With Mark'!P69&gt;=20),"D",IF(AND('[1]Ledger With Mark'!P69&gt;=1),"E","N")))))))))</f>
        <v>C</v>
      </c>
      <c r="Q67" s="13">
        <f t="shared" ref="Q67:Q130" si="12">IF(AND(P67="A+"),4,IF(AND(P67="A"),3.6,IF(AND(P67="B+"),3.2,IF(AND(P67="B"),2.8,IF(AND(P67="C+"),2.4,IF(AND(P67="C"),2,IF(AND(P67="D+"),1.6,IF(AND(P67="D"),1.2,IF(AND(P67="E"),0.8,"N")))))))))</f>
        <v>2</v>
      </c>
      <c r="R67" s="7" t="str">
        <f>IF(AND('[1]Ledger With Mark'!R69&gt;=67.5),"A+",IF(AND('[1]Ledger With Mark'!R69&gt;=60),"A",IF(AND('[1]Ledger With Mark'!R69&gt;=52.5),"B+",IF(AND('[1]Ledger With Mark'!R69&gt;=45),"B",IF(AND('[1]Ledger With Mark'!R69&gt;=37.5),"C+",IF(AND('[1]Ledger With Mark'!R69&gt;=30),"C",IF(AND('[1]Ledger With Mark'!R69&gt;=22.5),"D+",IF(AND('[1]Ledger With Mark'!R69&gt;=15),"D",IF(AND('[1]Ledger With Mark'!R69&gt;=1),"E","N")))))))))</f>
        <v>C</v>
      </c>
      <c r="S67" s="7" t="str">
        <f>IF(AND('[1]Ledger With Mark'!S69&gt;=22.5),"A+",IF(AND('[1]Ledger With Mark'!S69&gt;=20),"A",IF(AND('[1]Ledger With Mark'!S69&gt;=17.5),"B+",IF(AND('[1]Ledger With Mark'!S69&gt;=15),"B",IF(AND('[1]Ledger With Mark'!S69&gt;=12.5),"C+",IF(AND('[1]Ledger With Mark'!S69&gt;=10),"C",IF(AND('[1]Ledger With Mark'!S69&gt;=7.5),"D+",IF(AND('[1]Ledger With Mark'!S69&gt;=5),"D",IF(AND('[1]Ledger With Mark'!S69&gt;=1),"E","N")))))))))</f>
        <v>A</v>
      </c>
      <c r="T67" s="7" t="str">
        <f>IF(AND('[1]Ledger With Mark'!T69&gt;=90),"A+",IF(AND('[1]Ledger With Mark'!T69&gt;=80),"A",IF(AND('[1]Ledger With Mark'!T69&gt;=70),"B+",IF(AND('[1]Ledger With Mark'!T69&gt;=60),"B",IF(AND('[1]Ledger With Mark'!T69&gt;=50),"C+",IF(AND('[1]Ledger With Mark'!T69&gt;=40),"C",IF(AND('[1]Ledger With Mark'!T69&gt;=30),"D+",IF(AND('[1]Ledger With Mark'!T69&gt;=20),"D",IF(AND('[1]Ledger With Mark'!T69&gt;=1),"E","N")))))))))</f>
        <v>C+</v>
      </c>
      <c r="U67" s="13">
        <f t="shared" ref="U67:U130" si="13">IF(AND(T67="A+"),4,IF(AND(T67="A"),3.6,IF(AND(T67="B+"),3.2,IF(AND(T67="B"),2.8,IF(AND(T67="C+"),2.4,IF(AND(T67="C"),2,IF(AND(T67="D+"),1.6,IF(AND(T67="D"),1.2,IF(AND(T67="E"),0.8,"N")))))))))</f>
        <v>2.4</v>
      </c>
      <c r="V67" s="7" t="str">
        <f>IF(AND('[1]Ledger With Mark'!V69&gt;=67.5),"A+",IF(AND('[1]Ledger With Mark'!V69&gt;=60),"A",IF(AND('[1]Ledger With Mark'!V69&gt;=52.5),"B+",IF(AND('[1]Ledger With Mark'!V69&gt;=45),"B",IF(AND('[1]Ledger With Mark'!V69&gt;=37.5),"C+",IF(AND('[1]Ledger With Mark'!V69&gt;=30),"C",IF(AND('[1]Ledger With Mark'!V69&gt;=22.5),"D+",IF(AND('[1]Ledger With Mark'!V69&gt;=15),"D",IF(AND('[1]Ledger With Mark'!V69&gt;=1),"E","N")))))))))</f>
        <v>C</v>
      </c>
      <c r="W67" s="7" t="str">
        <f>IF(AND('[1]Ledger With Mark'!W69&gt;=22.5),"A+",IF(AND('[1]Ledger With Mark'!W69&gt;=20),"A",IF(AND('[1]Ledger With Mark'!W69&gt;=17.5),"B+",IF(AND('[1]Ledger With Mark'!W69&gt;=15),"B",IF(AND('[1]Ledger With Mark'!W69&gt;=12.5),"C+",IF(AND('[1]Ledger With Mark'!W69&gt;=10),"C",IF(AND('[1]Ledger With Mark'!W69&gt;=7.5),"D+",IF(AND('[1]Ledger With Mark'!W69&gt;=5),"D",IF(AND('[1]Ledger With Mark'!W69&gt;=1),"E","N")))))))))</f>
        <v>B+</v>
      </c>
      <c r="X67" s="7" t="str">
        <f>IF(AND('[1]Ledger With Mark'!X69&gt;=90),"A+",IF(AND('[1]Ledger With Mark'!X69&gt;=80),"A",IF(AND('[1]Ledger With Mark'!X69&gt;=70),"B+",IF(AND('[1]Ledger With Mark'!X69&gt;=60),"B",IF(AND('[1]Ledger With Mark'!X69&gt;=50),"C+",IF(AND('[1]Ledger With Mark'!X69&gt;=40),"C",IF(AND('[1]Ledger With Mark'!X69&gt;=30),"D+",IF(AND('[1]Ledger With Mark'!X69&gt;=20),"D",IF(AND('[1]Ledger With Mark'!X69&gt;=1),"E","N")))))))))</f>
        <v>C+</v>
      </c>
      <c r="Y67" s="13">
        <f t="shared" ref="Y67:Y130" si="14">IF(AND(X67="A+"),4,IF(AND(X67="A"),3.6,IF(AND(X67="B+"),3.2,IF(AND(X67="B"),2.8,IF(AND(X67="C+"),2.4,IF(AND(X67="C"),2,IF(AND(X67="D+"),1.6,IF(AND(X67="D"),1.2,IF(AND(X67="E"),0.8,"N")))))))))</f>
        <v>2.4</v>
      </c>
      <c r="Z67" s="7" t="str">
        <f>IF(AND('[1]Ledger With Mark'!Z69&gt;=27),"A+",IF(AND('[1]Ledger With Mark'!Z69&gt;=24),"A",IF(AND('[1]Ledger With Mark'!Z69&gt;=21),"B+",IF(AND('[1]Ledger With Mark'!Z69&gt;=18),"B",IF(AND('[1]Ledger With Mark'!Z69&gt;=15),"C+",IF(AND('[1]Ledger With Mark'!Z69&gt;=12),"C",IF(AND('[1]Ledger With Mark'!Z69&gt;=9),"D+",IF(AND('[1]Ledger With Mark'!Z69&gt;=6),"D",IF(AND('[1]Ledger With Mark'!Z69&gt;=1),"E","N")))))))))</f>
        <v>C+</v>
      </c>
      <c r="AA67" s="7" t="str">
        <f>IF(AND('[1]Ledger With Mark'!AA69&gt;=18),"A+",IF(AND('[1]Ledger With Mark'!AA69&gt;=16),"A",IF(AND('[1]Ledger With Mark'!AA69&gt;=14),"B+",IF(AND('[1]Ledger With Mark'!AA69&gt;=12),"B",IF(AND('[1]Ledger With Mark'!AA69&gt;=10),"C+",IF(AND('[1]Ledger With Mark'!AA69&gt;=8),"C",IF(AND('[1]Ledger With Mark'!AA69&gt;=6),"D+",IF(AND('[1]Ledger With Mark'!AA69&gt;=4),"D",IF(AND('[1]Ledger With Mark'!AA69&gt;=1),"E","N")))))))))</f>
        <v>A</v>
      </c>
      <c r="AB67" s="7" t="str">
        <f>IF(AND('[1]Ledger With Mark'!AB69&gt;=45),"A+",IF(AND('[1]Ledger With Mark'!AB69&gt;=40),"A",IF(AND('[1]Ledger With Mark'!AB69&gt;=35),"B+",IF(AND('[1]Ledger With Mark'!AB69&gt;=30),"B",IF(AND('[1]Ledger With Mark'!AB69&gt;=25),"C+",IF(AND('[1]Ledger With Mark'!AB69&gt;=20),"C",IF(AND('[1]Ledger With Mark'!AB69&gt;=15),"D+",IF(AND('[1]Ledger With Mark'!AB69&gt;=10),"D",IF(AND('[1]Ledger With Mark'!AB69&gt;=1),"E","N")))))))))</f>
        <v>B</v>
      </c>
      <c r="AC67" s="13">
        <f t="shared" ref="AC67:AC130" si="15">IF(AND(AB67="A+"),4/2,IF(AND(AB67="A"),3.6/2,IF(AND(AB67="B+"),3.2/2,IF(AND(AB67="B"),2.8/2,IF(AND(AB67="C+"),2.4/2,IF(AND(AB67="C"),2/2,IF(AND(AB67="D+"),1.6/2,IF(AND(AB67="D"),1.2/2,IF(AND(AB67="E"),0.8/2,"N")))))))))</f>
        <v>1.4</v>
      </c>
      <c r="AD67" s="7" t="str">
        <f>IF(AND('[1]Ledger With Mark'!AD69&gt;=22.5),"A+",IF(AND('[1]Ledger With Mark'!AD69&gt;=20),"A",IF(AND('[1]Ledger With Mark'!AD69&gt;=17.5),"B+",IF(AND('[1]Ledger With Mark'!AD69&gt;=15),"B",IF(AND('[1]Ledger With Mark'!AD69&gt;=12.5),"C+",IF(AND('[1]Ledger With Mark'!AD69&gt;=10),"C",IF(AND('[1]Ledger With Mark'!AD69&gt;=7.5),"D+",IF(AND('[1]Ledger With Mark'!AD69&gt;=5),"D",IF(AND('[1]Ledger With Mark'!AD69&gt;=1),"E","N")))))))))</f>
        <v>B</v>
      </c>
      <c r="AE67" s="7" t="str">
        <f>IF(AND('[1]Ledger With Mark'!AE69&gt;=22.5),"A+",IF(AND('[1]Ledger With Mark'!AE69&gt;=20),"A",IF(AND('[1]Ledger With Mark'!AE69&gt;=17.5),"B+",IF(AND('[1]Ledger With Mark'!AE69&gt;=15),"B",IF(AND('[1]Ledger With Mark'!AE69&gt;=12.5),"C+",IF(AND('[1]Ledger With Mark'!AE69&gt;=10),"C",IF(AND('[1]Ledger With Mark'!AE69&gt;=7.5),"D+",IF(AND('[1]Ledger With Mark'!AE69&gt;=5),"D",IF(AND('[1]Ledger With Mark'!AE69&gt;=1),"E","N")))))))))</f>
        <v>B</v>
      </c>
      <c r="AF67" s="7" t="str">
        <f>IF(AND('[1]Ledger With Mark'!AF69&gt;=45),"A+",IF(AND('[1]Ledger With Mark'!AF69&gt;=40),"A",IF(AND('[1]Ledger With Mark'!AF69&gt;=35),"B+",IF(AND('[1]Ledger With Mark'!AF69&gt;=30),"B",IF(AND('[1]Ledger With Mark'!AF69&gt;=25),"C+",IF(AND('[1]Ledger With Mark'!AF69&gt;=20),"C",IF(AND('[1]Ledger With Mark'!AF69&gt;=15),"D+",IF(AND('[1]Ledger With Mark'!AF69&gt;=10),"D",IF(AND('[1]Ledger With Mark'!AF69&gt;=1),"E","N")))))))))</f>
        <v>B</v>
      </c>
      <c r="AG67" s="13">
        <f t="shared" ref="AG67:AG130" si="16">IF(AND(AF67="A+"),4/2,IF(AND(AF67="A"),3.6/2,IF(AND(AF67="B+"),3.2/2,IF(AND(AF67="B"),2.8/2,IF(AND(AF67="C+"),2.4/2,IF(AND(AF67="C"),2/2,IF(AND(AF67="D+"),1.6/2,IF(AND(AF67="D"),1.2/2,IF(AND(AF67="E"),0.8/2,"N")))))))))</f>
        <v>1.4</v>
      </c>
      <c r="AH67" s="7" t="str">
        <f>IF(AND('[1]Ledger With Mark'!AH69&gt;=45),"A+",IF(AND('[1]Ledger With Mark'!AH69&gt;=40),"A",IF(AND('[1]Ledger With Mark'!AH69&gt;=35),"B+",IF(AND('[1]Ledger With Mark'!AH69&gt;=30),"B",IF(AND('[1]Ledger With Mark'!AH69&gt;=25),"C+",IF(AND('[1]Ledger With Mark'!AH69&gt;=20),"C",IF(AND('[1]Ledger With Mark'!AH69&gt;=15),"D+",IF(AND('[1]Ledger With Mark'!AH69&gt;=10),"D",IF(AND('[1]Ledger With Mark'!AH69&gt;=1),"E","N")))))))))</f>
        <v>B</v>
      </c>
      <c r="AI67" s="7" t="str">
        <f>IF(AND('[1]Ledger With Mark'!AI69&gt;=45),"A+",IF(AND('[1]Ledger With Mark'!AI69&gt;=40),"A",IF(AND('[1]Ledger With Mark'!AI69&gt;=35),"B+",IF(AND('[1]Ledger With Mark'!AI69&gt;=30),"B",IF(AND('[1]Ledger With Mark'!AI69&gt;=25),"C+",IF(AND('[1]Ledger With Mark'!AI69&gt;=20),"C",IF(AND('[1]Ledger With Mark'!AI69&gt;=15),"D+",IF(AND('[1]Ledger With Mark'!AI69&gt;=10),"D",IF(AND('[1]Ledger With Mark'!AI69&gt;=1),"E","N")))))))))</f>
        <v>B+</v>
      </c>
      <c r="AJ67" s="7" t="str">
        <f>IF(AND('[1]Ledger With Mark'!AJ69&gt;=90),"A+",IF(AND('[1]Ledger With Mark'!AJ69&gt;=80),"A",IF(AND('[1]Ledger With Mark'!AJ69&gt;=70),"B+",IF(AND('[1]Ledger With Mark'!AJ69&gt;=60),"B",IF(AND('[1]Ledger With Mark'!AJ69&gt;=50),"C+",IF(AND('[1]Ledger With Mark'!AJ69&gt;=40),"C",IF(AND('[1]Ledger With Mark'!AJ69&gt;=30),"D+",IF(AND('[1]Ledger With Mark'!AJ69&gt;=20),"D",IF(AND('[1]Ledger With Mark'!AJ69&gt;=1),"E","N")))))))))</f>
        <v>B</v>
      </c>
      <c r="AK67" s="13">
        <f t="shared" ref="AK67:AK130" si="17">IF(AND(AJ67="A+"),4,IF(AND(AJ67="A"),3.6,IF(AND(AJ67="B+"),3.2,IF(AND(AJ67="B"),2.8,IF(AND(AJ67="C+"),2.4,IF(AND(AJ67="C"),2,IF(AND(AJ67="D+"),1.6,IF(AND(AJ67="D"),1.2,IF(AND(AJ67="E"),0.8,"N")))))))))</f>
        <v>2.8</v>
      </c>
      <c r="AL67" s="7" t="str">
        <f>IF(AND('[1]Ledger With Mark'!AL69&gt;=45),"A+",IF(AND('[1]Ledger With Mark'!AL69&gt;=40),"A",IF(AND('[1]Ledger With Mark'!AL69&gt;=35),"B+",IF(AND('[1]Ledger With Mark'!AL69&gt;=30),"B",IF(AND('[1]Ledger With Mark'!AL69&gt;=25),"C+",IF(AND('[1]Ledger With Mark'!AL69&gt;=20),"C",IF(AND('[1]Ledger With Mark'!AL69&gt;=15),"D+",IF(AND('[1]Ledger With Mark'!AL69&gt;=10),"D",IF(AND('[1]Ledger With Mark'!AL69&gt;=1),"E","N")))))))))</f>
        <v>C</v>
      </c>
      <c r="AM67" s="7" t="str">
        <f>IF(AND('[1]Ledger With Mark'!AM69&gt;=45),"A+",IF(AND('[1]Ledger With Mark'!AM69&gt;=40),"A",IF(AND('[1]Ledger With Mark'!AM69&gt;=35),"B+",IF(AND('[1]Ledger With Mark'!AM69&gt;=30),"B",IF(AND('[1]Ledger With Mark'!AM69&gt;=25),"C+",IF(AND('[1]Ledger With Mark'!AM69&gt;=20),"C",IF(AND('[1]Ledger With Mark'!AM69&gt;=15),"D+",IF(AND('[1]Ledger With Mark'!AM69&gt;=10),"D",IF(AND('[1]Ledger With Mark'!AM69&gt;=1),"E","N")))))))))</f>
        <v>B</v>
      </c>
      <c r="AN67" s="7" t="str">
        <f>IF(AND('[1]Ledger With Mark'!AN69&gt;=90),"A+",IF(AND('[1]Ledger With Mark'!AN69&gt;=80),"A",IF(AND('[1]Ledger With Mark'!AN69&gt;=70),"B+",IF(AND('[1]Ledger With Mark'!AN69&gt;=60),"B",IF(AND('[1]Ledger With Mark'!AN69&gt;=50),"C+",IF(AND('[1]Ledger With Mark'!AN69&gt;=40),"C",IF(AND('[1]Ledger With Mark'!AN69&gt;=30),"D+",IF(AND('[1]Ledger With Mark'!AN69&gt;=20),"D",IF(AND('[1]Ledger With Mark'!AN69&gt;=1),"E","N")))))))))</f>
        <v>C+</v>
      </c>
      <c r="AO67" s="13">
        <f t="shared" ref="AO67:AO130" si="18">IF(AND(AN67="A+"),4,IF(AND(AN67="A"),3.6,IF(AND(AN67="B+"),3.2,IF(AND(AN67="B"),2.8,IF(AND(AN67="C+"),2.4,IF(AND(AN67="C"),2,IF(AND(AN67="D+"),1.6,IF(AND(AN67="D"),1.2,IF(AND(AN67="E"),0.8,"N")))))))))</f>
        <v>2.4</v>
      </c>
      <c r="AP67" s="14">
        <f t="shared" ref="AP67:AP130" si="19">(K67+O67+Q67+U67+Y67+AC67+AG67+AK67+AO67)/8</f>
        <v>2.4499999999999997</v>
      </c>
      <c r="AQ67" s="7"/>
      <c r="AR67" s="15" t="s">
        <v>131</v>
      </c>
      <c r="BB67" s="17">
        <v>66</v>
      </c>
    </row>
    <row r="68" spans="1:54" ht="15">
      <c r="A68" s="7">
        <f>'[1]Ledger With Mark'!A70</f>
        <v>67</v>
      </c>
      <c r="B68" s="8">
        <f>'[1]Ledger With Mark'!B70</f>
        <v>752067</v>
      </c>
      <c r="C68" s="9" t="str">
        <f>'[1]Ledger With Mark'!C70</f>
        <v>DIPA PUN MAGAR</v>
      </c>
      <c r="D68" s="10" t="str">
        <f>'[1]Ledger With Mark'!D70</f>
        <v>2060/09/16</v>
      </c>
      <c r="E68" s="11" t="str">
        <f>'[1]Ledger With Mark'!E70</f>
        <v>SIR BAHADUR PUN</v>
      </c>
      <c r="F68" s="11" t="str">
        <f>'[1]Ledger With Mark'!F70</f>
        <v>MAN KUMARI PUN</v>
      </c>
      <c r="G68" s="12" t="str">
        <f>'[1]Ledger With Mark'!G70</f>
        <v>BHUME 3 RUKUM EAST</v>
      </c>
      <c r="H68" s="7" t="str">
        <f>IF(AND('[1]Ledger With Mark'!H70&gt;=67.5),"A+",IF(AND('[1]Ledger With Mark'!H70&gt;=60),"A",IF(AND('[1]Ledger With Mark'!H70&gt;=52.5),"B+",IF(AND('[1]Ledger With Mark'!H70&gt;=45),"B",IF(AND('[1]Ledger With Mark'!H70&gt;=37.5),"C+",IF(AND('[1]Ledger With Mark'!H70&gt;=30),"C",IF(AND('[1]Ledger With Mark'!H70&gt;=22.5),"D+",IF(AND('[1]Ledger With Mark'!H70&gt;=15),"D",IF(AND('[1]Ledger With Mark'!H70&gt;=1),"E","N")))))))))</f>
        <v>C</v>
      </c>
      <c r="I68" s="7" t="str">
        <f>IF(AND('[1]Ledger With Mark'!I70&gt;=22.5),"A+",IF(AND('[1]Ledger With Mark'!I70&gt;=20),"A",IF(AND('[1]Ledger With Mark'!I70&gt;=17.5),"B+",IF(AND('[1]Ledger With Mark'!I70&gt;=15),"B",IF(AND('[1]Ledger With Mark'!I70&gt;=12.5),"C+",IF(AND('[1]Ledger With Mark'!I70&gt;=10),"C",IF(AND('[1]Ledger With Mark'!I70&gt;=7.5),"D+",IF(AND('[1]Ledger With Mark'!I70&gt;=5),"D",IF(AND('[1]Ledger With Mark'!I70&gt;=1),"E","N")))))))))</f>
        <v>A</v>
      </c>
      <c r="J68" s="7" t="str">
        <f>IF(AND('[1]Ledger With Mark'!J70&gt;=90),"A+",IF(AND('[1]Ledger With Mark'!J70&gt;=80),"A",IF(AND('[1]Ledger With Mark'!J70&gt;=70),"B+",IF(AND('[1]Ledger With Mark'!J70&gt;=60),"B",IF(AND('[1]Ledger With Mark'!J70&gt;=50),"C+",IF(AND('[1]Ledger With Mark'!J70&gt;=40),"C",IF(AND('[1]Ledger With Mark'!J70&gt;=30),"D+",IF(AND('[1]Ledger With Mark'!J70&gt;=20),"D",IF(AND('[1]Ledger With Mark'!J70&gt;=1),"E","N")))))))))</f>
        <v>C+</v>
      </c>
      <c r="K68" s="13">
        <f t="shared" si="10"/>
        <v>2.4</v>
      </c>
      <c r="L68" s="7" t="str">
        <f>IF(AND('[1]Ledger With Mark'!L70&gt;=67.5),"A+",IF(AND('[1]Ledger With Mark'!L70&gt;=60),"A",IF(AND('[1]Ledger With Mark'!L70&gt;=52.5),"B+",IF(AND('[1]Ledger With Mark'!L70&gt;=45),"B",IF(AND('[1]Ledger With Mark'!L70&gt;=37.5),"C+",IF(AND('[1]Ledger With Mark'!L70&gt;=30),"C",IF(AND('[1]Ledger With Mark'!L70&gt;=22.5),"D+",IF(AND('[1]Ledger With Mark'!L70&gt;=15),"D",IF(AND('[1]Ledger With Mark'!L70&gt;=1),"E","N")))))))))</f>
        <v>C</v>
      </c>
      <c r="M68" s="7" t="str">
        <f>IF(AND('[1]Ledger With Mark'!M70&gt;=22.5),"A+",IF(AND('[1]Ledger With Mark'!M70&gt;=20),"A",IF(AND('[1]Ledger With Mark'!M70&gt;=17.5),"B+",IF(AND('[1]Ledger With Mark'!M70&gt;=15),"B",IF(AND('[1]Ledger With Mark'!M70&gt;=12.5),"C+",IF(AND('[1]Ledger With Mark'!M70&gt;=10),"C",IF(AND('[1]Ledger With Mark'!M70&gt;=7.5),"D+",IF(AND('[1]Ledger With Mark'!M70&gt;=5),"D",IF(AND('[1]Ledger With Mark'!M70&gt;=1),"E","N")))))))))</f>
        <v>B+</v>
      </c>
      <c r="N68" s="7" t="str">
        <f>IF(AND('[1]Ledger With Mark'!N70&gt;=90),"A+",IF(AND('[1]Ledger With Mark'!N70&gt;=80),"A",IF(AND('[1]Ledger With Mark'!N70&gt;=70),"B+",IF(AND('[1]Ledger With Mark'!N70&gt;=60),"B",IF(AND('[1]Ledger With Mark'!N70&gt;=50),"C+",IF(AND('[1]Ledger With Mark'!N70&gt;=40),"C",IF(AND('[1]Ledger With Mark'!N70&gt;=30),"D+",IF(AND('[1]Ledger With Mark'!N70&gt;=20),"D",IF(AND('[1]Ledger With Mark'!N70&gt;=1),"E","N")))))))))</f>
        <v>C+</v>
      </c>
      <c r="O68" s="13">
        <f t="shared" si="11"/>
        <v>2.4</v>
      </c>
      <c r="P68" s="7" t="str">
        <f>IF(AND('[1]Ledger With Mark'!P70&gt;=90),"A+",IF(AND('[1]Ledger With Mark'!P70&gt;=80),"A",IF(AND('[1]Ledger With Mark'!P70&gt;=70),"B+",IF(AND('[1]Ledger With Mark'!P70&gt;=60),"B",IF(AND('[1]Ledger With Mark'!P70&gt;=50),"C+",IF(AND('[1]Ledger With Mark'!P70&gt;=40),"C",IF(AND('[1]Ledger With Mark'!P70&gt;=30),"D+",IF(AND('[1]Ledger With Mark'!P70&gt;=20),"D",IF(AND('[1]Ledger With Mark'!P70&gt;=1),"E","N")))))))))</f>
        <v>C+</v>
      </c>
      <c r="Q68" s="13">
        <f t="shared" si="12"/>
        <v>2.4</v>
      </c>
      <c r="R68" s="7" t="str">
        <f>IF(AND('[1]Ledger With Mark'!R70&gt;=67.5),"A+",IF(AND('[1]Ledger With Mark'!R70&gt;=60),"A",IF(AND('[1]Ledger With Mark'!R70&gt;=52.5),"B+",IF(AND('[1]Ledger With Mark'!R70&gt;=45),"B",IF(AND('[1]Ledger With Mark'!R70&gt;=37.5),"C+",IF(AND('[1]Ledger With Mark'!R70&gt;=30),"C",IF(AND('[1]Ledger With Mark'!R70&gt;=22.5),"D+",IF(AND('[1]Ledger With Mark'!R70&gt;=15),"D",IF(AND('[1]Ledger With Mark'!R70&gt;=1),"E","N")))))))))</f>
        <v>C+</v>
      </c>
      <c r="S68" s="7" t="str">
        <f>IF(AND('[1]Ledger With Mark'!S70&gt;=22.5),"A+",IF(AND('[1]Ledger With Mark'!S70&gt;=20),"A",IF(AND('[1]Ledger With Mark'!S70&gt;=17.5),"B+",IF(AND('[1]Ledger With Mark'!S70&gt;=15),"B",IF(AND('[1]Ledger With Mark'!S70&gt;=12.5),"C+",IF(AND('[1]Ledger With Mark'!S70&gt;=10),"C",IF(AND('[1]Ledger With Mark'!S70&gt;=7.5),"D+",IF(AND('[1]Ledger With Mark'!S70&gt;=5),"D",IF(AND('[1]Ledger With Mark'!S70&gt;=1),"E","N")))))))))</f>
        <v>A</v>
      </c>
      <c r="T68" s="7" t="str">
        <f>IF(AND('[1]Ledger With Mark'!T70&gt;=90),"A+",IF(AND('[1]Ledger With Mark'!T70&gt;=80),"A",IF(AND('[1]Ledger With Mark'!T70&gt;=70),"B+",IF(AND('[1]Ledger With Mark'!T70&gt;=60),"B",IF(AND('[1]Ledger With Mark'!T70&gt;=50),"C+",IF(AND('[1]Ledger With Mark'!T70&gt;=40),"C",IF(AND('[1]Ledger With Mark'!T70&gt;=30),"D+",IF(AND('[1]Ledger With Mark'!T70&gt;=20),"D",IF(AND('[1]Ledger With Mark'!T70&gt;=1),"E","N")))))))))</f>
        <v>C+</v>
      </c>
      <c r="U68" s="13">
        <f t="shared" si="13"/>
        <v>2.4</v>
      </c>
      <c r="V68" s="7" t="str">
        <f>IF(AND('[1]Ledger With Mark'!V70&gt;=67.5),"A+",IF(AND('[1]Ledger With Mark'!V70&gt;=60),"A",IF(AND('[1]Ledger With Mark'!V70&gt;=52.5),"B+",IF(AND('[1]Ledger With Mark'!V70&gt;=45),"B",IF(AND('[1]Ledger With Mark'!V70&gt;=37.5),"C+",IF(AND('[1]Ledger With Mark'!V70&gt;=30),"C",IF(AND('[1]Ledger With Mark'!V70&gt;=22.5),"D+",IF(AND('[1]Ledger With Mark'!V70&gt;=15),"D",IF(AND('[1]Ledger With Mark'!V70&gt;=1),"E","N")))))))))</f>
        <v>C</v>
      </c>
      <c r="W68" s="7" t="str">
        <f>IF(AND('[1]Ledger With Mark'!W70&gt;=22.5),"A+",IF(AND('[1]Ledger With Mark'!W70&gt;=20),"A",IF(AND('[1]Ledger With Mark'!W70&gt;=17.5),"B+",IF(AND('[1]Ledger With Mark'!W70&gt;=15),"B",IF(AND('[1]Ledger With Mark'!W70&gt;=12.5),"C+",IF(AND('[1]Ledger With Mark'!W70&gt;=10),"C",IF(AND('[1]Ledger With Mark'!W70&gt;=7.5),"D+",IF(AND('[1]Ledger With Mark'!W70&gt;=5),"D",IF(AND('[1]Ledger With Mark'!W70&gt;=1),"E","N")))))))))</f>
        <v>B+</v>
      </c>
      <c r="X68" s="7" t="str">
        <f>IF(AND('[1]Ledger With Mark'!X70&gt;=90),"A+",IF(AND('[1]Ledger With Mark'!X70&gt;=80),"A",IF(AND('[1]Ledger With Mark'!X70&gt;=70),"B+",IF(AND('[1]Ledger With Mark'!X70&gt;=60),"B",IF(AND('[1]Ledger With Mark'!X70&gt;=50),"C+",IF(AND('[1]Ledger With Mark'!X70&gt;=40),"C",IF(AND('[1]Ledger With Mark'!X70&gt;=30),"D+",IF(AND('[1]Ledger With Mark'!X70&gt;=20),"D",IF(AND('[1]Ledger With Mark'!X70&gt;=1),"E","N")))))))))</f>
        <v>C+</v>
      </c>
      <c r="Y68" s="13">
        <f t="shared" si="14"/>
        <v>2.4</v>
      </c>
      <c r="Z68" s="7" t="str">
        <f>IF(AND('[1]Ledger With Mark'!Z70&gt;=27),"A+",IF(AND('[1]Ledger With Mark'!Z70&gt;=24),"A",IF(AND('[1]Ledger With Mark'!Z70&gt;=21),"B+",IF(AND('[1]Ledger With Mark'!Z70&gt;=18),"B",IF(AND('[1]Ledger With Mark'!Z70&gt;=15),"C+",IF(AND('[1]Ledger With Mark'!Z70&gt;=12),"C",IF(AND('[1]Ledger With Mark'!Z70&gt;=9),"D+",IF(AND('[1]Ledger With Mark'!Z70&gt;=6),"D",IF(AND('[1]Ledger With Mark'!Z70&gt;=1),"E","N")))))))))</f>
        <v>B</v>
      </c>
      <c r="AA68" s="7" t="str">
        <f>IF(AND('[1]Ledger With Mark'!AA70&gt;=18),"A+",IF(AND('[1]Ledger With Mark'!AA70&gt;=16),"A",IF(AND('[1]Ledger With Mark'!AA70&gt;=14),"B+",IF(AND('[1]Ledger With Mark'!AA70&gt;=12),"B",IF(AND('[1]Ledger With Mark'!AA70&gt;=10),"C+",IF(AND('[1]Ledger With Mark'!AA70&gt;=8),"C",IF(AND('[1]Ledger With Mark'!AA70&gt;=6),"D+",IF(AND('[1]Ledger With Mark'!AA70&gt;=4),"D",IF(AND('[1]Ledger With Mark'!AA70&gt;=1),"E","N")))))))))</f>
        <v>A</v>
      </c>
      <c r="AB68" s="7" t="str">
        <f>IF(AND('[1]Ledger With Mark'!AB70&gt;=45),"A+",IF(AND('[1]Ledger With Mark'!AB70&gt;=40),"A",IF(AND('[1]Ledger With Mark'!AB70&gt;=35),"B+",IF(AND('[1]Ledger With Mark'!AB70&gt;=30),"B",IF(AND('[1]Ledger With Mark'!AB70&gt;=25),"C+",IF(AND('[1]Ledger With Mark'!AB70&gt;=20),"C",IF(AND('[1]Ledger With Mark'!AB70&gt;=15),"D+",IF(AND('[1]Ledger With Mark'!AB70&gt;=10),"D",IF(AND('[1]Ledger With Mark'!AB70&gt;=1),"E","N")))))))))</f>
        <v>B+</v>
      </c>
      <c r="AC68" s="13">
        <f t="shared" si="15"/>
        <v>1.6</v>
      </c>
      <c r="AD68" s="7" t="str">
        <f>IF(AND('[1]Ledger With Mark'!AD70&gt;=22.5),"A+",IF(AND('[1]Ledger With Mark'!AD70&gt;=20),"A",IF(AND('[1]Ledger With Mark'!AD70&gt;=17.5),"B+",IF(AND('[1]Ledger With Mark'!AD70&gt;=15),"B",IF(AND('[1]Ledger With Mark'!AD70&gt;=12.5),"C+",IF(AND('[1]Ledger With Mark'!AD70&gt;=10),"C",IF(AND('[1]Ledger With Mark'!AD70&gt;=7.5),"D+",IF(AND('[1]Ledger With Mark'!AD70&gt;=5),"D",IF(AND('[1]Ledger With Mark'!AD70&gt;=1),"E","N")))))))))</f>
        <v>A</v>
      </c>
      <c r="AE68" s="7" t="str">
        <f>IF(AND('[1]Ledger With Mark'!AE70&gt;=22.5),"A+",IF(AND('[1]Ledger With Mark'!AE70&gt;=20),"A",IF(AND('[1]Ledger With Mark'!AE70&gt;=17.5),"B+",IF(AND('[1]Ledger With Mark'!AE70&gt;=15),"B",IF(AND('[1]Ledger With Mark'!AE70&gt;=12.5),"C+",IF(AND('[1]Ledger With Mark'!AE70&gt;=10),"C",IF(AND('[1]Ledger With Mark'!AE70&gt;=7.5),"D+",IF(AND('[1]Ledger With Mark'!AE70&gt;=5),"D",IF(AND('[1]Ledger With Mark'!AE70&gt;=1),"E","N")))))))))</f>
        <v>B</v>
      </c>
      <c r="AF68" s="7" t="str">
        <f>IF(AND('[1]Ledger With Mark'!AF70&gt;=45),"A+",IF(AND('[1]Ledger With Mark'!AF70&gt;=40),"A",IF(AND('[1]Ledger With Mark'!AF70&gt;=35),"B+",IF(AND('[1]Ledger With Mark'!AF70&gt;=30),"B",IF(AND('[1]Ledger With Mark'!AF70&gt;=25),"C+",IF(AND('[1]Ledger With Mark'!AF70&gt;=20),"C",IF(AND('[1]Ledger With Mark'!AF70&gt;=15),"D+",IF(AND('[1]Ledger With Mark'!AF70&gt;=10),"D",IF(AND('[1]Ledger With Mark'!AF70&gt;=1),"E","N")))))))))</f>
        <v>B+</v>
      </c>
      <c r="AG68" s="13">
        <f t="shared" si="16"/>
        <v>1.6</v>
      </c>
      <c r="AH68" s="7" t="str">
        <f>IF(AND('[1]Ledger With Mark'!AH70&gt;=45),"A+",IF(AND('[1]Ledger With Mark'!AH70&gt;=40),"A",IF(AND('[1]Ledger With Mark'!AH70&gt;=35),"B+",IF(AND('[1]Ledger With Mark'!AH70&gt;=30),"B",IF(AND('[1]Ledger With Mark'!AH70&gt;=25),"C+",IF(AND('[1]Ledger With Mark'!AH70&gt;=20),"C",IF(AND('[1]Ledger With Mark'!AH70&gt;=15),"D+",IF(AND('[1]Ledger With Mark'!AH70&gt;=10),"D",IF(AND('[1]Ledger With Mark'!AH70&gt;=1),"E","N")))))))))</f>
        <v>B+</v>
      </c>
      <c r="AI68" s="7" t="str">
        <f>IF(AND('[1]Ledger With Mark'!AI70&gt;=45),"A+",IF(AND('[1]Ledger With Mark'!AI70&gt;=40),"A",IF(AND('[1]Ledger With Mark'!AI70&gt;=35),"B+",IF(AND('[1]Ledger With Mark'!AI70&gt;=30),"B",IF(AND('[1]Ledger With Mark'!AI70&gt;=25),"C+",IF(AND('[1]Ledger With Mark'!AI70&gt;=20),"C",IF(AND('[1]Ledger With Mark'!AI70&gt;=15),"D+",IF(AND('[1]Ledger With Mark'!AI70&gt;=10),"D",IF(AND('[1]Ledger With Mark'!AI70&gt;=1),"E","N")))))))))</f>
        <v>B+</v>
      </c>
      <c r="AJ68" s="7" t="str">
        <f>IF(AND('[1]Ledger With Mark'!AJ70&gt;=90),"A+",IF(AND('[1]Ledger With Mark'!AJ70&gt;=80),"A",IF(AND('[1]Ledger With Mark'!AJ70&gt;=70),"B+",IF(AND('[1]Ledger With Mark'!AJ70&gt;=60),"B",IF(AND('[1]Ledger With Mark'!AJ70&gt;=50),"C+",IF(AND('[1]Ledger With Mark'!AJ70&gt;=40),"C",IF(AND('[1]Ledger With Mark'!AJ70&gt;=30),"D+",IF(AND('[1]Ledger With Mark'!AJ70&gt;=20),"D",IF(AND('[1]Ledger With Mark'!AJ70&gt;=1),"E","N")))))))))</f>
        <v>B+</v>
      </c>
      <c r="AK68" s="13">
        <f t="shared" si="17"/>
        <v>3.2</v>
      </c>
      <c r="AL68" s="7" t="str">
        <f>IF(AND('[1]Ledger With Mark'!AL70&gt;=45),"A+",IF(AND('[1]Ledger With Mark'!AL70&gt;=40),"A",IF(AND('[1]Ledger With Mark'!AL70&gt;=35),"B+",IF(AND('[1]Ledger With Mark'!AL70&gt;=30),"B",IF(AND('[1]Ledger With Mark'!AL70&gt;=25),"C+",IF(AND('[1]Ledger With Mark'!AL70&gt;=20),"C",IF(AND('[1]Ledger With Mark'!AL70&gt;=15),"D+",IF(AND('[1]Ledger With Mark'!AL70&gt;=10),"D",IF(AND('[1]Ledger With Mark'!AL70&gt;=1),"E","N")))))))))</f>
        <v>D+</v>
      </c>
      <c r="AM68" s="7" t="str">
        <f>IF(AND('[1]Ledger With Mark'!AM70&gt;=45),"A+",IF(AND('[1]Ledger With Mark'!AM70&gt;=40),"A",IF(AND('[1]Ledger With Mark'!AM70&gt;=35),"B+",IF(AND('[1]Ledger With Mark'!AM70&gt;=30),"B",IF(AND('[1]Ledger With Mark'!AM70&gt;=25),"C+",IF(AND('[1]Ledger With Mark'!AM70&gt;=20),"C",IF(AND('[1]Ledger With Mark'!AM70&gt;=15),"D+",IF(AND('[1]Ledger With Mark'!AM70&gt;=10),"D",IF(AND('[1]Ledger With Mark'!AM70&gt;=1),"E","N")))))))))</f>
        <v>B+</v>
      </c>
      <c r="AN68" s="7" t="str">
        <f>IF(AND('[1]Ledger With Mark'!AN70&gt;=90),"A+",IF(AND('[1]Ledger With Mark'!AN70&gt;=80),"A",IF(AND('[1]Ledger With Mark'!AN70&gt;=70),"B+",IF(AND('[1]Ledger With Mark'!AN70&gt;=60),"B",IF(AND('[1]Ledger With Mark'!AN70&gt;=50),"C+",IF(AND('[1]Ledger With Mark'!AN70&gt;=40),"C",IF(AND('[1]Ledger With Mark'!AN70&gt;=30),"D+",IF(AND('[1]Ledger With Mark'!AN70&gt;=20),"D",IF(AND('[1]Ledger With Mark'!AN70&gt;=1),"E","N")))))))))</f>
        <v>B</v>
      </c>
      <c r="AO68" s="13">
        <f t="shared" si="18"/>
        <v>2.8</v>
      </c>
      <c r="AP68" s="14">
        <f t="shared" si="19"/>
        <v>2.65</v>
      </c>
      <c r="AQ68" s="7"/>
      <c r="AR68" s="15" t="s">
        <v>131</v>
      </c>
      <c r="BB68" s="17">
        <v>67</v>
      </c>
    </row>
    <row r="69" spans="1:54" ht="15">
      <c r="A69" s="7">
        <f>'[1]Ledger With Mark'!A71</f>
        <v>68</v>
      </c>
      <c r="B69" s="8">
        <f>'[1]Ledger With Mark'!B71</f>
        <v>752068</v>
      </c>
      <c r="C69" s="9" t="str">
        <f>'[1]Ledger With Mark'!C71</f>
        <v>KAJAL GHARTI MAGAR</v>
      </c>
      <c r="D69" s="10" t="str">
        <f>'[1]Ledger With Mark'!D71</f>
        <v>2061/09/24</v>
      </c>
      <c r="E69" s="11" t="str">
        <f>'[1]Ledger With Mark'!E71</f>
        <v>DIL BAHADUR GHARTI</v>
      </c>
      <c r="F69" s="11" t="str">
        <f>'[1]Ledger With Mark'!F71</f>
        <v>KAMARI GHARTI</v>
      </c>
      <c r="G69" s="12" t="str">
        <f>'[1]Ledger With Mark'!G71</f>
        <v>BHUME 3 RUKUM EAST</v>
      </c>
      <c r="H69" s="7" t="str">
        <f>IF(AND('[1]Ledger With Mark'!H71&gt;=67.5),"A+",IF(AND('[1]Ledger With Mark'!H71&gt;=60),"A",IF(AND('[1]Ledger With Mark'!H71&gt;=52.5),"B+",IF(AND('[1]Ledger With Mark'!H71&gt;=45),"B",IF(AND('[1]Ledger With Mark'!H71&gt;=37.5),"C+",IF(AND('[1]Ledger With Mark'!H71&gt;=30),"C",IF(AND('[1]Ledger With Mark'!H71&gt;=22.5),"D+",IF(AND('[1]Ledger With Mark'!H71&gt;=15),"D",IF(AND('[1]Ledger With Mark'!H71&gt;=1),"E","N")))))))))</f>
        <v>C</v>
      </c>
      <c r="I69" s="7" t="str">
        <f>IF(AND('[1]Ledger With Mark'!I71&gt;=22.5),"A+",IF(AND('[1]Ledger With Mark'!I71&gt;=20),"A",IF(AND('[1]Ledger With Mark'!I71&gt;=17.5),"B+",IF(AND('[1]Ledger With Mark'!I71&gt;=15),"B",IF(AND('[1]Ledger With Mark'!I71&gt;=12.5),"C+",IF(AND('[1]Ledger With Mark'!I71&gt;=10),"C",IF(AND('[1]Ledger With Mark'!I71&gt;=7.5),"D+",IF(AND('[1]Ledger With Mark'!I71&gt;=5),"D",IF(AND('[1]Ledger With Mark'!I71&gt;=1),"E","N")))))))))</f>
        <v>A</v>
      </c>
      <c r="J69" s="7" t="str">
        <f>IF(AND('[1]Ledger With Mark'!J71&gt;=90),"A+",IF(AND('[1]Ledger With Mark'!J71&gt;=80),"A",IF(AND('[1]Ledger With Mark'!J71&gt;=70),"B+",IF(AND('[1]Ledger With Mark'!J71&gt;=60),"B",IF(AND('[1]Ledger With Mark'!J71&gt;=50),"C+",IF(AND('[1]Ledger With Mark'!J71&gt;=40),"C",IF(AND('[1]Ledger With Mark'!J71&gt;=30),"D+",IF(AND('[1]Ledger With Mark'!J71&gt;=20),"D",IF(AND('[1]Ledger With Mark'!J71&gt;=1),"E","N")))))))))</f>
        <v>C+</v>
      </c>
      <c r="K69" s="13">
        <f t="shared" si="10"/>
        <v>2.4</v>
      </c>
      <c r="L69" s="7" t="str">
        <f>IF(AND('[1]Ledger With Mark'!L71&gt;=67.5),"A+",IF(AND('[1]Ledger With Mark'!L71&gt;=60),"A",IF(AND('[1]Ledger With Mark'!L71&gt;=52.5),"B+",IF(AND('[1]Ledger With Mark'!L71&gt;=45),"B",IF(AND('[1]Ledger With Mark'!L71&gt;=37.5),"C+",IF(AND('[1]Ledger With Mark'!L71&gt;=30),"C",IF(AND('[1]Ledger With Mark'!L71&gt;=22.5),"D+",IF(AND('[1]Ledger With Mark'!L71&gt;=15),"D",IF(AND('[1]Ledger With Mark'!L71&gt;=1),"E","N")))))))))</f>
        <v>C</v>
      </c>
      <c r="M69" s="7" t="str">
        <f>IF(AND('[1]Ledger With Mark'!M71&gt;=22.5),"A+",IF(AND('[1]Ledger With Mark'!M71&gt;=20),"A",IF(AND('[1]Ledger With Mark'!M71&gt;=17.5),"B+",IF(AND('[1]Ledger With Mark'!M71&gt;=15),"B",IF(AND('[1]Ledger With Mark'!M71&gt;=12.5),"C+",IF(AND('[1]Ledger With Mark'!M71&gt;=10),"C",IF(AND('[1]Ledger With Mark'!M71&gt;=7.5),"D+",IF(AND('[1]Ledger With Mark'!M71&gt;=5),"D",IF(AND('[1]Ledger With Mark'!M71&gt;=1),"E","N")))))))))</f>
        <v>A</v>
      </c>
      <c r="N69" s="7" t="str">
        <f>IF(AND('[1]Ledger With Mark'!N71&gt;=90),"A+",IF(AND('[1]Ledger With Mark'!N71&gt;=80),"A",IF(AND('[1]Ledger With Mark'!N71&gt;=70),"B+",IF(AND('[1]Ledger With Mark'!N71&gt;=60),"B",IF(AND('[1]Ledger With Mark'!N71&gt;=50),"C+",IF(AND('[1]Ledger With Mark'!N71&gt;=40),"C",IF(AND('[1]Ledger With Mark'!N71&gt;=30),"D+",IF(AND('[1]Ledger With Mark'!N71&gt;=20),"D",IF(AND('[1]Ledger With Mark'!N71&gt;=1),"E","N")))))))))</f>
        <v>C+</v>
      </c>
      <c r="O69" s="13">
        <f t="shared" si="11"/>
        <v>2.4</v>
      </c>
      <c r="P69" s="7" t="str">
        <f>IF(AND('[1]Ledger With Mark'!P71&gt;=90),"A+",IF(AND('[1]Ledger With Mark'!P71&gt;=80),"A",IF(AND('[1]Ledger With Mark'!P71&gt;=70),"B+",IF(AND('[1]Ledger With Mark'!P71&gt;=60),"B",IF(AND('[1]Ledger With Mark'!P71&gt;=50),"C+",IF(AND('[1]Ledger With Mark'!P71&gt;=40),"C",IF(AND('[1]Ledger With Mark'!P71&gt;=30),"D+",IF(AND('[1]Ledger With Mark'!P71&gt;=20),"D",IF(AND('[1]Ledger With Mark'!P71&gt;=1),"E","N")))))))))</f>
        <v>C+</v>
      </c>
      <c r="Q69" s="13">
        <f t="shared" si="12"/>
        <v>2.4</v>
      </c>
      <c r="R69" s="7" t="str">
        <f>IF(AND('[1]Ledger With Mark'!R71&gt;=67.5),"A+",IF(AND('[1]Ledger With Mark'!R71&gt;=60),"A",IF(AND('[1]Ledger With Mark'!R71&gt;=52.5),"B+",IF(AND('[1]Ledger With Mark'!R71&gt;=45),"B",IF(AND('[1]Ledger With Mark'!R71&gt;=37.5),"C+",IF(AND('[1]Ledger With Mark'!R71&gt;=30),"C",IF(AND('[1]Ledger With Mark'!R71&gt;=22.5),"D+",IF(AND('[1]Ledger With Mark'!R71&gt;=15),"D",IF(AND('[1]Ledger With Mark'!R71&gt;=1),"E","N")))))))))</f>
        <v>C</v>
      </c>
      <c r="S69" s="7" t="str">
        <f>IF(AND('[1]Ledger With Mark'!S71&gt;=22.5),"A+",IF(AND('[1]Ledger With Mark'!S71&gt;=20),"A",IF(AND('[1]Ledger With Mark'!S71&gt;=17.5),"B+",IF(AND('[1]Ledger With Mark'!S71&gt;=15),"B",IF(AND('[1]Ledger With Mark'!S71&gt;=12.5),"C+",IF(AND('[1]Ledger With Mark'!S71&gt;=10),"C",IF(AND('[1]Ledger With Mark'!S71&gt;=7.5),"D+",IF(AND('[1]Ledger With Mark'!S71&gt;=5),"D",IF(AND('[1]Ledger With Mark'!S71&gt;=1),"E","N")))))))))</f>
        <v>A</v>
      </c>
      <c r="T69" s="7" t="str">
        <f>IF(AND('[1]Ledger With Mark'!T71&gt;=90),"A+",IF(AND('[1]Ledger With Mark'!T71&gt;=80),"A",IF(AND('[1]Ledger With Mark'!T71&gt;=70),"B+",IF(AND('[1]Ledger With Mark'!T71&gt;=60),"B",IF(AND('[1]Ledger With Mark'!T71&gt;=50),"C+",IF(AND('[1]Ledger With Mark'!T71&gt;=40),"C",IF(AND('[1]Ledger With Mark'!T71&gt;=30),"D+",IF(AND('[1]Ledger With Mark'!T71&gt;=20),"D",IF(AND('[1]Ledger With Mark'!T71&gt;=1),"E","N")))))))))</f>
        <v>C+</v>
      </c>
      <c r="U69" s="13">
        <f t="shared" si="13"/>
        <v>2.4</v>
      </c>
      <c r="V69" s="7" t="str">
        <f>IF(AND('[1]Ledger With Mark'!V71&gt;=67.5),"A+",IF(AND('[1]Ledger With Mark'!V71&gt;=60),"A",IF(AND('[1]Ledger With Mark'!V71&gt;=52.5),"B+",IF(AND('[1]Ledger With Mark'!V71&gt;=45),"B",IF(AND('[1]Ledger With Mark'!V71&gt;=37.5),"C+",IF(AND('[1]Ledger With Mark'!V71&gt;=30),"C",IF(AND('[1]Ledger With Mark'!V71&gt;=22.5),"D+",IF(AND('[1]Ledger With Mark'!V71&gt;=15),"D",IF(AND('[1]Ledger With Mark'!V71&gt;=1),"E","N")))))))))</f>
        <v>C+</v>
      </c>
      <c r="W69" s="7" t="str">
        <f>IF(AND('[1]Ledger With Mark'!W71&gt;=22.5),"A+",IF(AND('[1]Ledger With Mark'!W71&gt;=20),"A",IF(AND('[1]Ledger With Mark'!W71&gt;=17.5),"B+",IF(AND('[1]Ledger With Mark'!W71&gt;=15),"B",IF(AND('[1]Ledger With Mark'!W71&gt;=12.5),"C+",IF(AND('[1]Ledger With Mark'!W71&gt;=10),"C",IF(AND('[1]Ledger With Mark'!W71&gt;=7.5),"D+",IF(AND('[1]Ledger With Mark'!W71&gt;=5),"D",IF(AND('[1]Ledger With Mark'!W71&gt;=1),"E","N")))))))))</f>
        <v>A</v>
      </c>
      <c r="X69" s="7" t="str">
        <f>IF(AND('[1]Ledger With Mark'!X71&gt;=90),"A+",IF(AND('[1]Ledger With Mark'!X71&gt;=80),"A",IF(AND('[1]Ledger With Mark'!X71&gt;=70),"B+",IF(AND('[1]Ledger With Mark'!X71&gt;=60),"B",IF(AND('[1]Ledger With Mark'!X71&gt;=50),"C+",IF(AND('[1]Ledger With Mark'!X71&gt;=40),"C",IF(AND('[1]Ledger With Mark'!X71&gt;=30),"D+",IF(AND('[1]Ledger With Mark'!X71&gt;=20),"D",IF(AND('[1]Ledger With Mark'!X71&gt;=1),"E","N")))))))))</f>
        <v>C+</v>
      </c>
      <c r="Y69" s="13">
        <f t="shared" si="14"/>
        <v>2.4</v>
      </c>
      <c r="Z69" s="7" t="str">
        <f>IF(AND('[1]Ledger With Mark'!Z71&gt;=27),"A+",IF(AND('[1]Ledger With Mark'!Z71&gt;=24),"A",IF(AND('[1]Ledger With Mark'!Z71&gt;=21),"B+",IF(AND('[1]Ledger With Mark'!Z71&gt;=18),"B",IF(AND('[1]Ledger With Mark'!Z71&gt;=15),"C+",IF(AND('[1]Ledger With Mark'!Z71&gt;=12),"C",IF(AND('[1]Ledger With Mark'!Z71&gt;=9),"D+",IF(AND('[1]Ledger With Mark'!Z71&gt;=6),"D",IF(AND('[1]Ledger With Mark'!Z71&gt;=1),"E","N")))))))))</f>
        <v>C</v>
      </c>
      <c r="AA69" s="7" t="str">
        <f>IF(AND('[1]Ledger With Mark'!AA71&gt;=18),"A+",IF(AND('[1]Ledger With Mark'!AA71&gt;=16),"A",IF(AND('[1]Ledger With Mark'!AA71&gt;=14),"B+",IF(AND('[1]Ledger With Mark'!AA71&gt;=12),"B",IF(AND('[1]Ledger With Mark'!AA71&gt;=10),"C+",IF(AND('[1]Ledger With Mark'!AA71&gt;=8),"C",IF(AND('[1]Ledger With Mark'!AA71&gt;=6),"D+",IF(AND('[1]Ledger With Mark'!AA71&gt;=4),"D",IF(AND('[1]Ledger With Mark'!AA71&gt;=1),"E","N")))))))))</f>
        <v>A</v>
      </c>
      <c r="AB69" s="7" t="str">
        <f>IF(AND('[1]Ledger With Mark'!AB71&gt;=45),"A+",IF(AND('[1]Ledger With Mark'!AB71&gt;=40),"A",IF(AND('[1]Ledger With Mark'!AB71&gt;=35),"B+",IF(AND('[1]Ledger With Mark'!AB71&gt;=30),"B",IF(AND('[1]Ledger With Mark'!AB71&gt;=25),"C+",IF(AND('[1]Ledger With Mark'!AB71&gt;=20),"C",IF(AND('[1]Ledger With Mark'!AB71&gt;=15),"D+",IF(AND('[1]Ledger With Mark'!AB71&gt;=10),"D",IF(AND('[1]Ledger With Mark'!AB71&gt;=1),"E","N")))))))))</f>
        <v>C+</v>
      </c>
      <c r="AC69" s="13">
        <f t="shared" si="15"/>
        <v>1.2</v>
      </c>
      <c r="AD69" s="7" t="str">
        <f>IF(AND('[1]Ledger With Mark'!AD71&gt;=22.5),"A+",IF(AND('[1]Ledger With Mark'!AD71&gt;=20),"A",IF(AND('[1]Ledger With Mark'!AD71&gt;=17.5),"B+",IF(AND('[1]Ledger With Mark'!AD71&gt;=15),"B",IF(AND('[1]Ledger With Mark'!AD71&gt;=12.5),"C+",IF(AND('[1]Ledger With Mark'!AD71&gt;=10),"C",IF(AND('[1]Ledger With Mark'!AD71&gt;=7.5),"D+",IF(AND('[1]Ledger With Mark'!AD71&gt;=5),"D",IF(AND('[1]Ledger With Mark'!AD71&gt;=1),"E","N")))))))))</f>
        <v>B+</v>
      </c>
      <c r="AE69" s="7" t="str">
        <f>IF(AND('[1]Ledger With Mark'!AE71&gt;=22.5),"A+",IF(AND('[1]Ledger With Mark'!AE71&gt;=20),"A",IF(AND('[1]Ledger With Mark'!AE71&gt;=17.5),"B+",IF(AND('[1]Ledger With Mark'!AE71&gt;=15),"B",IF(AND('[1]Ledger With Mark'!AE71&gt;=12.5),"C+",IF(AND('[1]Ledger With Mark'!AE71&gt;=10),"C",IF(AND('[1]Ledger With Mark'!AE71&gt;=7.5),"D+",IF(AND('[1]Ledger With Mark'!AE71&gt;=5),"D",IF(AND('[1]Ledger With Mark'!AE71&gt;=1),"E","N")))))))))</f>
        <v>B</v>
      </c>
      <c r="AF69" s="7" t="str">
        <f>IF(AND('[1]Ledger With Mark'!AF71&gt;=45),"A+",IF(AND('[1]Ledger With Mark'!AF71&gt;=40),"A",IF(AND('[1]Ledger With Mark'!AF71&gt;=35),"B+",IF(AND('[1]Ledger With Mark'!AF71&gt;=30),"B",IF(AND('[1]Ledger With Mark'!AF71&gt;=25),"C+",IF(AND('[1]Ledger With Mark'!AF71&gt;=20),"C",IF(AND('[1]Ledger With Mark'!AF71&gt;=15),"D+",IF(AND('[1]Ledger With Mark'!AF71&gt;=10),"D",IF(AND('[1]Ledger With Mark'!AF71&gt;=1),"E","N")))))))))</f>
        <v>B+</v>
      </c>
      <c r="AG69" s="13">
        <f t="shared" si="16"/>
        <v>1.6</v>
      </c>
      <c r="AH69" s="7" t="str">
        <f>IF(AND('[1]Ledger With Mark'!AH71&gt;=45),"A+",IF(AND('[1]Ledger With Mark'!AH71&gt;=40),"A",IF(AND('[1]Ledger With Mark'!AH71&gt;=35),"B+",IF(AND('[1]Ledger With Mark'!AH71&gt;=30),"B",IF(AND('[1]Ledger With Mark'!AH71&gt;=25),"C+",IF(AND('[1]Ledger With Mark'!AH71&gt;=20),"C",IF(AND('[1]Ledger With Mark'!AH71&gt;=15),"D+",IF(AND('[1]Ledger With Mark'!AH71&gt;=10),"D",IF(AND('[1]Ledger With Mark'!AH71&gt;=1),"E","N")))))))))</f>
        <v>B+</v>
      </c>
      <c r="AI69" s="7" t="str">
        <f>IF(AND('[1]Ledger With Mark'!AI71&gt;=45),"A+",IF(AND('[1]Ledger With Mark'!AI71&gt;=40),"A",IF(AND('[1]Ledger With Mark'!AI71&gt;=35),"B+",IF(AND('[1]Ledger With Mark'!AI71&gt;=30),"B",IF(AND('[1]Ledger With Mark'!AI71&gt;=25),"C+",IF(AND('[1]Ledger With Mark'!AI71&gt;=20),"C",IF(AND('[1]Ledger With Mark'!AI71&gt;=15),"D+",IF(AND('[1]Ledger With Mark'!AI71&gt;=10),"D",IF(AND('[1]Ledger With Mark'!AI71&gt;=1),"E","N")))))))))</f>
        <v>B+</v>
      </c>
      <c r="AJ69" s="7" t="str">
        <f>IF(AND('[1]Ledger With Mark'!AJ71&gt;=90),"A+",IF(AND('[1]Ledger With Mark'!AJ71&gt;=80),"A",IF(AND('[1]Ledger With Mark'!AJ71&gt;=70),"B+",IF(AND('[1]Ledger With Mark'!AJ71&gt;=60),"B",IF(AND('[1]Ledger With Mark'!AJ71&gt;=50),"C+",IF(AND('[1]Ledger With Mark'!AJ71&gt;=40),"C",IF(AND('[1]Ledger With Mark'!AJ71&gt;=30),"D+",IF(AND('[1]Ledger With Mark'!AJ71&gt;=20),"D",IF(AND('[1]Ledger With Mark'!AJ71&gt;=1),"E","N")))))))))</f>
        <v>B+</v>
      </c>
      <c r="AK69" s="13">
        <f t="shared" si="17"/>
        <v>3.2</v>
      </c>
      <c r="AL69" s="7" t="str">
        <f>IF(AND('[1]Ledger With Mark'!AL71&gt;=45),"A+",IF(AND('[1]Ledger With Mark'!AL71&gt;=40),"A",IF(AND('[1]Ledger With Mark'!AL71&gt;=35),"B+",IF(AND('[1]Ledger With Mark'!AL71&gt;=30),"B",IF(AND('[1]Ledger With Mark'!AL71&gt;=25),"C+",IF(AND('[1]Ledger With Mark'!AL71&gt;=20),"C",IF(AND('[1]Ledger With Mark'!AL71&gt;=15),"D+",IF(AND('[1]Ledger With Mark'!AL71&gt;=10),"D",IF(AND('[1]Ledger With Mark'!AL71&gt;=1),"E","N")))))))))</f>
        <v>C</v>
      </c>
      <c r="AM69" s="7" t="str">
        <f>IF(AND('[1]Ledger With Mark'!AM71&gt;=45),"A+",IF(AND('[1]Ledger With Mark'!AM71&gt;=40),"A",IF(AND('[1]Ledger With Mark'!AM71&gt;=35),"B+",IF(AND('[1]Ledger With Mark'!AM71&gt;=30),"B",IF(AND('[1]Ledger With Mark'!AM71&gt;=25),"C+",IF(AND('[1]Ledger With Mark'!AM71&gt;=20),"C",IF(AND('[1]Ledger With Mark'!AM71&gt;=15),"D+",IF(AND('[1]Ledger With Mark'!AM71&gt;=10),"D",IF(AND('[1]Ledger With Mark'!AM71&gt;=1),"E","N")))))))))</f>
        <v>B</v>
      </c>
      <c r="AN69" s="7" t="str">
        <f>IF(AND('[1]Ledger With Mark'!AN71&gt;=90),"A+",IF(AND('[1]Ledger With Mark'!AN71&gt;=80),"A",IF(AND('[1]Ledger With Mark'!AN71&gt;=70),"B+",IF(AND('[1]Ledger With Mark'!AN71&gt;=60),"B",IF(AND('[1]Ledger With Mark'!AN71&gt;=50),"C+",IF(AND('[1]Ledger With Mark'!AN71&gt;=40),"C",IF(AND('[1]Ledger With Mark'!AN71&gt;=30),"D+",IF(AND('[1]Ledger With Mark'!AN71&gt;=20),"D",IF(AND('[1]Ledger With Mark'!AN71&gt;=1),"E","N")))))))))</f>
        <v>C+</v>
      </c>
      <c r="AO69" s="13">
        <f t="shared" si="18"/>
        <v>2.4</v>
      </c>
      <c r="AP69" s="14">
        <f t="shared" si="19"/>
        <v>2.5499999999999998</v>
      </c>
      <c r="AQ69" s="7"/>
      <c r="AR69" s="15" t="s">
        <v>131</v>
      </c>
      <c r="BB69" s="17">
        <v>68</v>
      </c>
    </row>
    <row r="70" spans="1:54" ht="15">
      <c r="A70" s="7">
        <f>'[1]Ledger With Mark'!A72</f>
        <v>69</v>
      </c>
      <c r="B70" s="8">
        <f>'[1]Ledger With Mark'!B72</f>
        <v>752069</v>
      </c>
      <c r="C70" s="9" t="str">
        <f>'[1]Ledger With Mark'!C72</f>
        <v>LAYAN PUN MAGAR</v>
      </c>
      <c r="D70" s="10" t="str">
        <f>'[1]Ledger With Mark'!D72</f>
        <v>2061/12/10</v>
      </c>
      <c r="E70" s="11" t="str">
        <f>'[1]Ledger With Mark'!E72</f>
        <v>MANJIT PUN</v>
      </c>
      <c r="F70" s="11" t="str">
        <f>'[1]Ledger With Mark'!F72</f>
        <v>MULSARI PUN</v>
      </c>
      <c r="G70" s="12" t="str">
        <f>'[1]Ledger With Mark'!G72</f>
        <v>BHUME 3 RUKUM EAST</v>
      </c>
      <c r="H70" s="7" t="str">
        <f>IF(AND('[1]Ledger With Mark'!H72&gt;=67.5),"A+",IF(AND('[1]Ledger With Mark'!H72&gt;=60),"A",IF(AND('[1]Ledger With Mark'!H72&gt;=52.5),"B+",IF(AND('[1]Ledger With Mark'!H72&gt;=45),"B",IF(AND('[1]Ledger With Mark'!H72&gt;=37.5),"C+",IF(AND('[1]Ledger With Mark'!H72&gt;=30),"C",IF(AND('[1]Ledger With Mark'!H72&gt;=22.5),"D+",IF(AND('[1]Ledger With Mark'!H72&gt;=15),"D",IF(AND('[1]Ledger With Mark'!H72&gt;=1),"E","N")))))))))</f>
        <v>C</v>
      </c>
      <c r="I70" s="7" t="str">
        <f>IF(AND('[1]Ledger With Mark'!I72&gt;=22.5),"A+",IF(AND('[1]Ledger With Mark'!I72&gt;=20),"A",IF(AND('[1]Ledger With Mark'!I72&gt;=17.5),"B+",IF(AND('[1]Ledger With Mark'!I72&gt;=15),"B",IF(AND('[1]Ledger With Mark'!I72&gt;=12.5),"C+",IF(AND('[1]Ledger With Mark'!I72&gt;=10),"C",IF(AND('[1]Ledger With Mark'!I72&gt;=7.5),"D+",IF(AND('[1]Ledger With Mark'!I72&gt;=5),"D",IF(AND('[1]Ledger With Mark'!I72&gt;=1),"E","N")))))))))</f>
        <v>A</v>
      </c>
      <c r="J70" s="7" t="str">
        <f>IF(AND('[1]Ledger With Mark'!J72&gt;=90),"A+",IF(AND('[1]Ledger With Mark'!J72&gt;=80),"A",IF(AND('[1]Ledger With Mark'!J72&gt;=70),"B+",IF(AND('[1]Ledger With Mark'!J72&gt;=60),"B",IF(AND('[1]Ledger With Mark'!J72&gt;=50),"C+",IF(AND('[1]Ledger With Mark'!J72&gt;=40),"C",IF(AND('[1]Ledger With Mark'!J72&gt;=30),"D+",IF(AND('[1]Ledger With Mark'!J72&gt;=20),"D",IF(AND('[1]Ledger With Mark'!J72&gt;=1),"E","N")))))))))</f>
        <v>C+</v>
      </c>
      <c r="K70" s="13">
        <f t="shared" si="10"/>
        <v>2.4</v>
      </c>
      <c r="L70" s="7" t="str">
        <f>IF(AND('[1]Ledger With Mark'!L72&gt;=67.5),"A+",IF(AND('[1]Ledger With Mark'!L72&gt;=60),"A",IF(AND('[1]Ledger With Mark'!L72&gt;=52.5),"B+",IF(AND('[1]Ledger With Mark'!L72&gt;=45),"B",IF(AND('[1]Ledger With Mark'!L72&gt;=37.5),"C+",IF(AND('[1]Ledger With Mark'!L72&gt;=30),"C",IF(AND('[1]Ledger With Mark'!L72&gt;=22.5),"D+",IF(AND('[1]Ledger With Mark'!L72&gt;=15),"D",IF(AND('[1]Ledger With Mark'!L72&gt;=1),"E","N")))))))))</f>
        <v>C</v>
      </c>
      <c r="M70" s="7" t="str">
        <f>IF(AND('[1]Ledger With Mark'!M72&gt;=22.5),"A+",IF(AND('[1]Ledger With Mark'!M72&gt;=20),"A",IF(AND('[1]Ledger With Mark'!M72&gt;=17.5),"B+",IF(AND('[1]Ledger With Mark'!M72&gt;=15),"B",IF(AND('[1]Ledger With Mark'!M72&gt;=12.5),"C+",IF(AND('[1]Ledger With Mark'!M72&gt;=10),"C",IF(AND('[1]Ledger With Mark'!M72&gt;=7.5),"D+",IF(AND('[1]Ledger With Mark'!M72&gt;=5),"D",IF(AND('[1]Ledger With Mark'!M72&gt;=1),"E","N")))))))))</f>
        <v>B+</v>
      </c>
      <c r="N70" s="7" t="str">
        <f>IF(AND('[1]Ledger With Mark'!N72&gt;=90),"A+",IF(AND('[1]Ledger With Mark'!N72&gt;=80),"A",IF(AND('[1]Ledger With Mark'!N72&gt;=70),"B+",IF(AND('[1]Ledger With Mark'!N72&gt;=60),"B",IF(AND('[1]Ledger With Mark'!N72&gt;=50),"C+",IF(AND('[1]Ledger With Mark'!N72&gt;=40),"C",IF(AND('[1]Ledger With Mark'!N72&gt;=30),"D+",IF(AND('[1]Ledger With Mark'!N72&gt;=20),"D",IF(AND('[1]Ledger With Mark'!N72&gt;=1),"E","N")))))))))</f>
        <v>C+</v>
      </c>
      <c r="O70" s="13">
        <f t="shared" si="11"/>
        <v>2.4</v>
      </c>
      <c r="P70" s="7" t="str">
        <f>IF(AND('[1]Ledger With Mark'!P72&gt;=90),"A+",IF(AND('[1]Ledger With Mark'!P72&gt;=80),"A",IF(AND('[1]Ledger With Mark'!P72&gt;=70),"B+",IF(AND('[1]Ledger With Mark'!P72&gt;=60),"B",IF(AND('[1]Ledger With Mark'!P72&gt;=50),"C+",IF(AND('[1]Ledger With Mark'!P72&gt;=40),"C",IF(AND('[1]Ledger With Mark'!P72&gt;=30),"D+",IF(AND('[1]Ledger With Mark'!P72&gt;=20),"D",IF(AND('[1]Ledger With Mark'!P72&gt;=1),"E","N")))))))))</f>
        <v>C</v>
      </c>
      <c r="Q70" s="13">
        <f t="shared" si="12"/>
        <v>2</v>
      </c>
      <c r="R70" s="7" t="str">
        <f>IF(AND('[1]Ledger With Mark'!R72&gt;=67.5),"A+",IF(AND('[1]Ledger With Mark'!R72&gt;=60),"A",IF(AND('[1]Ledger With Mark'!R72&gt;=52.5),"B+",IF(AND('[1]Ledger With Mark'!R72&gt;=45),"B",IF(AND('[1]Ledger With Mark'!R72&gt;=37.5),"C+",IF(AND('[1]Ledger With Mark'!R72&gt;=30),"C",IF(AND('[1]Ledger With Mark'!R72&gt;=22.5),"D+",IF(AND('[1]Ledger With Mark'!R72&gt;=15),"D",IF(AND('[1]Ledger With Mark'!R72&gt;=1),"E","N")))))))))</f>
        <v>C</v>
      </c>
      <c r="S70" s="7" t="str">
        <f>IF(AND('[1]Ledger With Mark'!S72&gt;=22.5),"A+",IF(AND('[1]Ledger With Mark'!S72&gt;=20),"A",IF(AND('[1]Ledger With Mark'!S72&gt;=17.5),"B+",IF(AND('[1]Ledger With Mark'!S72&gt;=15),"B",IF(AND('[1]Ledger With Mark'!S72&gt;=12.5),"C+",IF(AND('[1]Ledger With Mark'!S72&gt;=10),"C",IF(AND('[1]Ledger With Mark'!S72&gt;=7.5),"D+",IF(AND('[1]Ledger With Mark'!S72&gt;=5),"D",IF(AND('[1]Ledger With Mark'!S72&gt;=1),"E","N")))))))))</f>
        <v>A</v>
      </c>
      <c r="T70" s="7" t="str">
        <f>IF(AND('[1]Ledger With Mark'!T72&gt;=90),"A+",IF(AND('[1]Ledger With Mark'!T72&gt;=80),"A",IF(AND('[1]Ledger With Mark'!T72&gt;=70),"B+",IF(AND('[1]Ledger With Mark'!T72&gt;=60),"B",IF(AND('[1]Ledger With Mark'!T72&gt;=50),"C+",IF(AND('[1]Ledger With Mark'!T72&gt;=40),"C",IF(AND('[1]Ledger With Mark'!T72&gt;=30),"D+",IF(AND('[1]Ledger With Mark'!T72&gt;=20),"D",IF(AND('[1]Ledger With Mark'!T72&gt;=1),"E","N")))))))))</f>
        <v>C+</v>
      </c>
      <c r="U70" s="13">
        <f t="shared" si="13"/>
        <v>2.4</v>
      </c>
      <c r="V70" s="7" t="str">
        <f>IF(AND('[1]Ledger With Mark'!V72&gt;=67.5),"A+",IF(AND('[1]Ledger With Mark'!V72&gt;=60),"A",IF(AND('[1]Ledger With Mark'!V72&gt;=52.5),"B+",IF(AND('[1]Ledger With Mark'!V72&gt;=45),"B",IF(AND('[1]Ledger With Mark'!V72&gt;=37.5),"C+",IF(AND('[1]Ledger With Mark'!V72&gt;=30),"C",IF(AND('[1]Ledger With Mark'!V72&gt;=22.5),"D+",IF(AND('[1]Ledger With Mark'!V72&gt;=15),"D",IF(AND('[1]Ledger With Mark'!V72&gt;=1),"E","N")))))))))</f>
        <v>C</v>
      </c>
      <c r="W70" s="7" t="str">
        <f>IF(AND('[1]Ledger With Mark'!W72&gt;=22.5),"A+",IF(AND('[1]Ledger With Mark'!W72&gt;=20),"A",IF(AND('[1]Ledger With Mark'!W72&gt;=17.5),"B+",IF(AND('[1]Ledger With Mark'!W72&gt;=15),"B",IF(AND('[1]Ledger With Mark'!W72&gt;=12.5),"C+",IF(AND('[1]Ledger With Mark'!W72&gt;=10),"C",IF(AND('[1]Ledger With Mark'!W72&gt;=7.5),"D+",IF(AND('[1]Ledger With Mark'!W72&gt;=5),"D",IF(AND('[1]Ledger With Mark'!W72&gt;=1),"E","N")))))))))</f>
        <v>B+</v>
      </c>
      <c r="X70" s="7" t="str">
        <f>IF(AND('[1]Ledger With Mark'!X72&gt;=90),"A+",IF(AND('[1]Ledger With Mark'!X72&gt;=80),"A",IF(AND('[1]Ledger With Mark'!X72&gt;=70),"B+",IF(AND('[1]Ledger With Mark'!X72&gt;=60),"B",IF(AND('[1]Ledger With Mark'!X72&gt;=50),"C+",IF(AND('[1]Ledger With Mark'!X72&gt;=40),"C",IF(AND('[1]Ledger With Mark'!X72&gt;=30),"D+",IF(AND('[1]Ledger With Mark'!X72&gt;=20),"D",IF(AND('[1]Ledger With Mark'!X72&gt;=1),"E","N")))))))))</f>
        <v>C</v>
      </c>
      <c r="Y70" s="13">
        <f t="shared" si="14"/>
        <v>2</v>
      </c>
      <c r="Z70" s="7" t="str">
        <f>IF(AND('[1]Ledger With Mark'!Z72&gt;=27),"A+",IF(AND('[1]Ledger With Mark'!Z72&gt;=24),"A",IF(AND('[1]Ledger With Mark'!Z72&gt;=21),"B+",IF(AND('[1]Ledger With Mark'!Z72&gt;=18),"B",IF(AND('[1]Ledger With Mark'!Z72&gt;=15),"C+",IF(AND('[1]Ledger With Mark'!Z72&gt;=12),"C",IF(AND('[1]Ledger With Mark'!Z72&gt;=9),"D+",IF(AND('[1]Ledger With Mark'!Z72&gt;=6),"D",IF(AND('[1]Ledger With Mark'!Z72&gt;=1),"E","N")))))))))</f>
        <v>C+</v>
      </c>
      <c r="AA70" s="7" t="str">
        <f>IF(AND('[1]Ledger With Mark'!AA72&gt;=18),"A+",IF(AND('[1]Ledger With Mark'!AA72&gt;=16),"A",IF(AND('[1]Ledger With Mark'!AA72&gt;=14),"B+",IF(AND('[1]Ledger With Mark'!AA72&gt;=12),"B",IF(AND('[1]Ledger With Mark'!AA72&gt;=10),"C+",IF(AND('[1]Ledger With Mark'!AA72&gt;=8),"C",IF(AND('[1]Ledger With Mark'!AA72&gt;=6),"D+",IF(AND('[1]Ledger With Mark'!AA72&gt;=4),"D",IF(AND('[1]Ledger With Mark'!AA72&gt;=1),"E","N")))))))))</f>
        <v>A</v>
      </c>
      <c r="AB70" s="7" t="str">
        <f>IF(AND('[1]Ledger With Mark'!AB72&gt;=45),"A+",IF(AND('[1]Ledger With Mark'!AB72&gt;=40),"A",IF(AND('[1]Ledger With Mark'!AB72&gt;=35),"B+",IF(AND('[1]Ledger With Mark'!AB72&gt;=30),"B",IF(AND('[1]Ledger With Mark'!AB72&gt;=25),"C+",IF(AND('[1]Ledger With Mark'!AB72&gt;=20),"C",IF(AND('[1]Ledger With Mark'!AB72&gt;=15),"D+",IF(AND('[1]Ledger With Mark'!AB72&gt;=10),"D",IF(AND('[1]Ledger With Mark'!AB72&gt;=1),"E","N")))))))))</f>
        <v>B</v>
      </c>
      <c r="AC70" s="13">
        <f t="shared" si="15"/>
        <v>1.4</v>
      </c>
      <c r="AD70" s="7" t="str">
        <f>IF(AND('[1]Ledger With Mark'!AD72&gt;=22.5),"A+",IF(AND('[1]Ledger With Mark'!AD72&gt;=20),"A",IF(AND('[1]Ledger With Mark'!AD72&gt;=17.5),"B+",IF(AND('[1]Ledger With Mark'!AD72&gt;=15),"B",IF(AND('[1]Ledger With Mark'!AD72&gt;=12.5),"C+",IF(AND('[1]Ledger With Mark'!AD72&gt;=10),"C",IF(AND('[1]Ledger With Mark'!AD72&gt;=7.5),"D+",IF(AND('[1]Ledger With Mark'!AD72&gt;=5),"D",IF(AND('[1]Ledger With Mark'!AD72&gt;=1),"E","N")))))))))</f>
        <v>C+</v>
      </c>
      <c r="AE70" s="7" t="str">
        <f>IF(AND('[1]Ledger With Mark'!AE72&gt;=22.5),"A+",IF(AND('[1]Ledger With Mark'!AE72&gt;=20),"A",IF(AND('[1]Ledger With Mark'!AE72&gt;=17.5),"B+",IF(AND('[1]Ledger With Mark'!AE72&gt;=15),"B",IF(AND('[1]Ledger With Mark'!AE72&gt;=12.5),"C+",IF(AND('[1]Ledger With Mark'!AE72&gt;=10),"C",IF(AND('[1]Ledger With Mark'!AE72&gt;=7.5),"D+",IF(AND('[1]Ledger With Mark'!AE72&gt;=5),"D",IF(AND('[1]Ledger With Mark'!AE72&gt;=1),"E","N")))))))))</f>
        <v>B</v>
      </c>
      <c r="AF70" s="7" t="str">
        <f>IF(AND('[1]Ledger With Mark'!AF72&gt;=45),"A+",IF(AND('[1]Ledger With Mark'!AF72&gt;=40),"A",IF(AND('[1]Ledger With Mark'!AF72&gt;=35),"B+",IF(AND('[1]Ledger With Mark'!AF72&gt;=30),"B",IF(AND('[1]Ledger With Mark'!AF72&gt;=25),"C+",IF(AND('[1]Ledger With Mark'!AF72&gt;=20),"C",IF(AND('[1]Ledger With Mark'!AF72&gt;=15),"D+",IF(AND('[1]Ledger With Mark'!AF72&gt;=10),"D",IF(AND('[1]Ledger With Mark'!AF72&gt;=1),"E","N")))))))))</f>
        <v>C+</v>
      </c>
      <c r="AG70" s="13">
        <f t="shared" si="16"/>
        <v>1.2</v>
      </c>
      <c r="AH70" s="7" t="str">
        <f>IF(AND('[1]Ledger With Mark'!AH72&gt;=45),"A+",IF(AND('[1]Ledger With Mark'!AH72&gt;=40),"A",IF(AND('[1]Ledger With Mark'!AH72&gt;=35),"B+",IF(AND('[1]Ledger With Mark'!AH72&gt;=30),"B",IF(AND('[1]Ledger With Mark'!AH72&gt;=25),"C+",IF(AND('[1]Ledger With Mark'!AH72&gt;=20),"C",IF(AND('[1]Ledger With Mark'!AH72&gt;=15),"D+",IF(AND('[1]Ledger With Mark'!AH72&gt;=10),"D",IF(AND('[1]Ledger With Mark'!AH72&gt;=1),"E","N")))))))))</f>
        <v>C+</v>
      </c>
      <c r="AI70" s="7" t="str">
        <f>IF(AND('[1]Ledger With Mark'!AI72&gt;=45),"A+",IF(AND('[1]Ledger With Mark'!AI72&gt;=40),"A",IF(AND('[1]Ledger With Mark'!AI72&gt;=35),"B+",IF(AND('[1]Ledger With Mark'!AI72&gt;=30),"B",IF(AND('[1]Ledger With Mark'!AI72&gt;=25),"C+",IF(AND('[1]Ledger With Mark'!AI72&gt;=20),"C",IF(AND('[1]Ledger With Mark'!AI72&gt;=15),"D+",IF(AND('[1]Ledger With Mark'!AI72&gt;=10),"D",IF(AND('[1]Ledger With Mark'!AI72&gt;=1),"E","N")))))))))</f>
        <v>B</v>
      </c>
      <c r="AJ70" s="7" t="str">
        <f>IF(AND('[1]Ledger With Mark'!AJ72&gt;=90),"A+",IF(AND('[1]Ledger With Mark'!AJ72&gt;=80),"A",IF(AND('[1]Ledger With Mark'!AJ72&gt;=70),"B+",IF(AND('[1]Ledger With Mark'!AJ72&gt;=60),"B",IF(AND('[1]Ledger With Mark'!AJ72&gt;=50),"C+",IF(AND('[1]Ledger With Mark'!AJ72&gt;=40),"C",IF(AND('[1]Ledger With Mark'!AJ72&gt;=30),"D+",IF(AND('[1]Ledger With Mark'!AJ72&gt;=20),"D",IF(AND('[1]Ledger With Mark'!AJ72&gt;=1),"E","N")))))))))</f>
        <v>B</v>
      </c>
      <c r="AK70" s="13">
        <f t="shared" si="17"/>
        <v>2.8</v>
      </c>
      <c r="AL70" s="7" t="str">
        <f>IF(AND('[1]Ledger With Mark'!AL72&gt;=45),"A+",IF(AND('[1]Ledger With Mark'!AL72&gt;=40),"A",IF(AND('[1]Ledger With Mark'!AL72&gt;=35),"B+",IF(AND('[1]Ledger With Mark'!AL72&gt;=30),"B",IF(AND('[1]Ledger With Mark'!AL72&gt;=25),"C+",IF(AND('[1]Ledger With Mark'!AL72&gt;=20),"C",IF(AND('[1]Ledger With Mark'!AL72&gt;=15),"D+",IF(AND('[1]Ledger With Mark'!AL72&gt;=10),"D",IF(AND('[1]Ledger With Mark'!AL72&gt;=1),"E","N")))))))))</f>
        <v>C</v>
      </c>
      <c r="AM70" s="7" t="str">
        <f>IF(AND('[1]Ledger With Mark'!AM72&gt;=45),"A+",IF(AND('[1]Ledger With Mark'!AM72&gt;=40),"A",IF(AND('[1]Ledger With Mark'!AM72&gt;=35),"B+",IF(AND('[1]Ledger With Mark'!AM72&gt;=30),"B",IF(AND('[1]Ledger With Mark'!AM72&gt;=25),"C+",IF(AND('[1]Ledger With Mark'!AM72&gt;=20),"C",IF(AND('[1]Ledger With Mark'!AM72&gt;=15),"D+",IF(AND('[1]Ledger With Mark'!AM72&gt;=10),"D",IF(AND('[1]Ledger With Mark'!AM72&gt;=1),"E","N")))))))))</f>
        <v>B</v>
      </c>
      <c r="AN70" s="7" t="str">
        <f>IF(AND('[1]Ledger With Mark'!AN72&gt;=90),"A+",IF(AND('[1]Ledger With Mark'!AN72&gt;=80),"A",IF(AND('[1]Ledger With Mark'!AN72&gt;=70),"B+",IF(AND('[1]Ledger With Mark'!AN72&gt;=60),"B",IF(AND('[1]Ledger With Mark'!AN72&gt;=50),"C+",IF(AND('[1]Ledger With Mark'!AN72&gt;=40),"C",IF(AND('[1]Ledger With Mark'!AN72&gt;=30),"D+",IF(AND('[1]Ledger With Mark'!AN72&gt;=20),"D",IF(AND('[1]Ledger With Mark'!AN72&gt;=1),"E","N")))))))))</f>
        <v>C+</v>
      </c>
      <c r="AO70" s="13">
        <f t="shared" si="18"/>
        <v>2.4</v>
      </c>
      <c r="AP70" s="14">
        <f t="shared" si="19"/>
        <v>2.3749999999999996</v>
      </c>
      <c r="AQ70" s="7"/>
      <c r="AR70" s="15" t="s">
        <v>131</v>
      </c>
      <c r="BB70" s="17">
        <v>69</v>
      </c>
    </row>
    <row r="71" spans="1:54" ht="15">
      <c r="A71" s="7">
        <f>'[1]Ledger With Mark'!A73</f>
        <v>70</v>
      </c>
      <c r="B71" s="8">
        <f>'[1]Ledger With Mark'!B73</f>
        <v>752070</v>
      </c>
      <c r="C71" s="9" t="str">
        <f>'[1]Ledger With Mark'!C73</f>
        <v>LOKENDRA KANWAR</v>
      </c>
      <c r="D71" s="10" t="str">
        <f>'[1]Ledger With Mark'!D73</f>
        <v>2062/01/04</v>
      </c>
      <c r="E71" s="11" t="str">
        <f>'[1]Ledger With Mark'!E73</f>
        <v>DILMAN KANWAR</v>
      </c>
      <c r="F71" s="11" t="str">
        <f>'[1]Ledger With Mark'!F73</f>
        <v>TIRSANA KANWAR</v>
      </c>
      <c r="G71" s="12" t="str">
        <f>'[1]Ledger With Mark'!G73</f>
        <v>BHUME 3 RUKUM EAST</v>
      </c>
      <c r="H71" s="7" t="str">
        <f>IF(AND('[1]Ledger With Mark'!H73&gt;=67.5),"A+",IF(AND('[1]Ledger With Mark'!H73&gt;=60),"A",IF(AND('[1]Ledger With Mark'!H73&gt;=52.5),"B+",IF(AND('[1]Ledger With Mark'!H73&gt;=45),"B",IF(AND('[1]Ledger With Mark'!H73&gt;=37.5),"C+",IF(AND('[1]Ledger With Mark'!H73&gt;=30),"C",IF(AND('[1]Ledger With Mark'!H73&gt;=22.5),"D+",IF(AND('[1]Ledger With Mark'!H73&gt;=15),"D",IF(AND('[1]Ledger With Mark'!H73&gt;=1),"E","N")))))))))</f>
        <v>B+</v>
      </c>
      <c r="I71" s="7" t="str">
        <f>IF(AND('[1]Ledger With Mark'!I73&gt;=22.5),"A+",IF(AND('[1]Ledger With Mark'!I73&gt;=20),"A",IF(AND('[1]Ledger With Mark'!I73&gt;=17.5),"B+",IF(AND('[1]Ledger With Mark'!I73&gt;=15),"B",IF(AND('[1]Ledger With Mark'!I73&gt;=12.5),"C+",IF(AND('[1]Ledger With Mark'!I73&gt;=10),"C",IF(AND('[1]Ledger With Mark'!I73&gt;=7.5),"D+",IF(AND('[1]Ledger With Mark'!I73&gt;=5),"D",IF(AND('[1]Ledger With Mark'!I73&gt;=1),"E","N")))))))))</f>
        <v>A+</v>
      </c>
      <c r="J71" s="7" t="str">
        <f>IF(AND('[1]Ledger With Mark'!J73&gt;=90),"A+",IF(AND('[1]Ledger With Mark'!J73&gt;=80),"A",IF(AND('[1]Ledger With Mark'!J73&gt;=70),"B+",IF(AND('[1]Ledger With Mark'!J73&gt;=60),"B",IF(AND('[1]Ledger With Mark'!J73&gt;=50),"C+",IF(AND('[1]Ledger With Mark'!J73&gt;=40),"C",IF(AND('[1]Ledger With Mark'!J73&gt;=30),"D+",IF(AND('[1]Ledger With Mark'!J73&gt;=20),"D",IF(AND('[1]Ledger With Mark'!J73&gt;=1),"E","N")))))))))</f>
        <v>B+</v>
      </c>
      <c r="K71" s="13">
        <f t="shared" si="10"/>
        <v>3.2</v>
      </c>
      <c r="L71" s="7" t="str">
        <f>IF(AND('[1]Ledger With Mark'!L73&gt;=67.5),"A+",IF(AND('[1]Ledger With Mark'!L73&gt;=60),"A",IF(AND('[1]Ledger With Mark'!L73&gt;=52.5),"B+",IF(AND('[1]Ledger With Mark'!L73&gt;=45),"B",IF(AND('[1]Ledger With Mark'!L73&gt;=37.5),"C+",IF(AND('[1]Ledger With Mark'!L73&gt;=30),"C",IF(AND('[1]Ledger With Mark'!L73&gt;=22.5),"D+",IF(AND('[1]Ledger With Mark'!L73&gt;=15),"D",IF(AND('[1]Ledger With Mark'!L73&gt;=1),"E","N")))))))))</f>
        <v>C+</v>
      </c>
      <c r="M71" s="7" t="str">
        <f>IF(AND('[1]Ledger With Mark'!M73&gt;=22.5),"A+",IF(AND('[1]Ledger With Mark'!M73&gt;=20),"A",IF(AND('[1]Ledger With Mark'!M73&gt;=17.5),"B+",IF(AND('[1]Ledger With Mark'!M73&gt;=15),"B",IF(AND('[1]Ledger With Mark'!M73&gt;=12.5),"C+",IF(AND('[1]Ledger With Mark'!M73&gt;=10),"C",IF(AND('[1]Ledger With Mark'!M73&gt;=7.5),"D+",IF(AND('[1]Ledger With Mark'!M73&gt;=5),"D",IF(AND('[1]Ledger With Mark'!M73&gt;=1),"E","N")))))))))</f>
        <v>A+</v>
      </c>
      <c r="N71" s="7" t="str">
        <f>IF(AND('[1]Ledger With Mark'!N73&gt;=90),"A+",IF(AND('[1]Ledger With Mark'!N73&gt;=80),"A",IF(AND('[1]Ledger With Mark'!N73&gt;=70),"B+",IF(AND('[1]Ledger With Mark'!N73&gt;=60),"B",IF(AND('[1]Ledger With Mark'!N73&gt;=50),"C+",IF(AND('[1]Ledger With Mark'!N73&gt;=40),"C",IF(AND('[1]Ledger With Mark'!N73&gt;=30),"D+",IF(AND('[1]Ledger With Mark'!N73&gt;=20),"D",IF(AND('[1]Ledger With Mark'!N73&gt;=1),"E","N")))))))))</f>
        <v>B</v>
      </c>
      <c r="O71" s="13">
        <f t="shared" si="11"/>
        <v>2.8</v>
      </c>
      <c r="P71" s="7" t="str">
        <f>IF(AND('[1]Ledger With Mark'!P73&gt;=90),"A+",IF(AND('[1]Ledger With Mark'!P73&gt;=80),"A",IF(AND('[1]Ledger With Mark'!P73&gt;=70),"B+",IF(AND('[1]Ledger With Mark'!P73&gt;=60),"B",IF(AND('[1]Ledger With Mark'!P73&gt;=50),"C+",IF(AND('[1]Ledger With Mark'!P73&gt;=40),"C",IF(AND('[1]Ledger With Mark'!P73&gt;=30),"D+",IF(AND('[1]Ledger With Mark'!P73&gt;=20),"D",IF(AND('[1]Ledger With Mark'!P73&gt;=1),"E","N")))))))))</f>
        <v>C+</v>
      </c>
      <c r="Q71" s="13">
        <f t="shared" si="12"/>
        <v>2.4</v>
      </c>
      <c r="R71" s="7" t="str">
        <f>IF(AND('[1]Ledger With Mark'!R73&gt;=67.5),"A+",IF(AND('[1]Ledger With Mark'!R73&gt;=60),"A",IF(AND('[1]Ledger With Mark'!R73&gt;=52.5),"B+",IF(AND('[1]Ledger With Mark'!R73&gt;=45),"B",IF(AND('[1]Ledger With Mark'!R73&gt;=37.5),"C+",IF(AND('[1]Ledger With Mark'!R73&gt;=30),"C",IF(AND('[1]Ledger With Mark'!R73&gt;=22.5),"D+",IF(AND('[1]Ledger With Mark'!R73&gt;=15),"D",IF(AND('[1]Ledger With Mark'!R73&gt;=1),"E","N")))))))))</f>
        <v>C+</v>
      </c>
      <c r="S71" s="7" t="str">
        <f>IF(AND('[1]Ledger With Mark'!S73&gt;=22.5),"A+",IF(AND('[1]Ledger With Mark'!S73&gt;=20),"A",IF(AND('[1]Ledger With Mark'!S73&gt;=17.5),"B+",IF(AND('[1]Ledger With Mark'!S73&gt;=15),"B",IF(AND('[1]Ledger With Mark'!S73&gt;=12.5),"C+",IF(AND('[1]Ledger With Mark'!S73&gt;=10),"C",IF(AND('[1]Ledger With Mark'!S73&gt;=7.5),"D+",IF(AND('[1]Ledger With Mark'!S73&gt;=5),"D",IF(AND('[1]Ledger With Mark'!S73&gt;=1),"E","N")))))))))</f>
        <v>A+</v>
      </c>
      <c r="T71" s="7" t="str">
        <f>IF(AND('[1]Ledger With Mark'!T73&gt;=90),"A+",IF(AND('[1]Ledger With Mark'!T73&gt;=80),"A",IF(AND('[1]Ledger With Mark'!T73&gt;=70),"B+",IF(AND('[1]Ledger With Mark'!T73&gt;=60),"B",IF(AND('[1]Ledger With Mark'!T73&gt;=50),"C+",IF(AND('[1]Ledger With Mark'!T73&gt;=40),"C",IF(AND('[1]Ledger With Mark'!T73&gt;=30),"D+",IF(AND('[1]Ledger With Mark'!T73&gt;=20),"D",IF(AND('[1]Ledger With Mark'!T73&gt;=1),"E","N")))))))))</f>
        <v>B</v>
      </c>
      <c r="U71" s="13">
        <f t="shared" si="13"/>
        <v>2.8</v>
      </c>
      <c r="V71" s="7" t="str">
        <f>IF(AND('[1]Ledger With Mark'!V73&gt;=67.5),"A+",IF(AND('[1]Ledger With Mark'!V73&gt;=60),"A",IF(AND('[1]Ledger With Mark'!V73&gt;=52.5),"B+",IF(AND('[1]Ledger With Mark'!V73&gt;=45),"B",IF(AND('[1]Ledger With Mark'!V73&gt;=37.5),"C+",IF(AND('[1]Ledger With Mark'!V73&gt;=30),"C",IF(AND('[1]Ledger With Mark'!V73&gt;=22.5),"D+",IF(AND('[1]Ledger With Mark'!V73&gt;=15),"D",IF(AND('[1]Ledger With Mark'!V73&gt;=1),"E","N")))))))))</f>
        <v>B+</v>
      </c>
      <c r="W71" s="7" t="str">
        <f>IF(AND('[1]Ledger With Mark'!W73&gt;=22.5),"A+",IF(AND('[1]Ledger With Mark'!W73&gt;=20),"A",IF(AND('[1]Ledger With Mark'!W73&gt;=17.5),"B+",IF(AND('[1]Ledger With Mark'!W73&gt;=15),"B",IF(AND('[1]Ledger With Mark'!W73&gt;=12.5),"C+",IF(AND('[1]Ledger With Mark'!W73&gt;=10),"C",IF(AND('[1]Ledger With Mark'!W73&gt;=7.5),"D+",IF(AND('[1]Ledger With Mark'!W73&gt;=5),"D",IF(AND('[1]Ledger With Mark'!W73&gt;=1),"E","N")))))))))</f>
        <v>A+</v>
      </c>
      <c r="X71" s="7" t="str">
        <f>IF(AND('[1]Ledger With Mark'!X73&gt;=90),"A+",IF(AND('[1]Ledger With Mark'!X73&gt;=80),"A",IF(AND('[1]Ledger With Mark'!X73&gt;=70),"B+",IF(AND('[1]Ledger With Mark'!X73&gt;=60),"B",IF(AND('[1]Ledger With Mark'!X73&gt;=50),"C+",IF(AND('[1]Ledger With Mark'!X73&gt;=40),"C",IF(AND('[1]Ledger With Mark'!X73&gt;=30),"D+",IF(AND('[1]Ledger With Mark'!X73&gt;=20),"D",IF(AND('[1]Ledger With Mark'!X73&gt;=1),"E","N")))))))))</f>
        <v>A</v>
      </c>
      <c r="Y71" s="13">
        <f t="shared" si="14"/>
        <v>3.6</v>
      </c>
      <c r="Z71" s="7" t="str">
        <f>IF(AND('[1]Ledger With Mark'!Z73&gt;=27),"A+",IF(AND('[1]Ledger With Mark'!Z73&gt;=24),"A",IF(AND('[1]Ledger With Mark'!Z73&gt;=21),"B+",IF(AND('[1]Ledger With Mark'!Z73&gt;=18),"B",IF(AND('[1]Ledger With Mark'!Z73&gt;=15),"C+",IF(AND('[1]Ledger With Mark'!Z73&gt;=12),"C",IF(AND('[1]Ledger With Mark'!Z73&gt;=9),"D+",IF(AND('[1]Ledger With Mark'!Z73&gt;=6),"D",IF(AND('[1]Ledger With Mark'!Z73&gt;=1),"E","N")))))))))</f>
        <v>B+</v>
      </c>
      <c r="AA71" s="7" t="str">
        <f>IF(AND('[1]Ledger With Mark'!AA73&gt;=18),"A+",IF(AND('[1]Ledger With Mark'!AA73&gt;=16),"A",IF(AND('[1]Ledger With Mark'!AA73&gt;=14),"B+",IF(AND('[1]Ledger With Mark'!AA73&gt;=12),"B",IF(AND('[1]Ledger With Mark'!AA73&gt;=10),"C+",IF(AND('[1]Ledger With Mark'!AA73&gt;=8),"C",IF(AND('[1]Ledger With Mark'!AA73&gt;=6),"D+",IF(AND('[1]Ledger With Mark'!AA73&gt;=4),"D",IF(AND('[1]Ledger With Mark'!AA73&gt;=1),"E","N")))))))))</f>
        <v>A+</v>
      </c>
      <c r="AB71" s="7" t="str">
        <f>IF(AND('[1]Ledger With Mark'!AB73&gt;=45),"A+",IF(AND('[1]Ledger With Mark'!AB73&gt;=40),"A",IF(AND('[1]Ledger With Mark'!AB73&gt;=35),"B+",IF(AND('[1]Ledger With Mark'!AB73&gt;=30),"B",IF(AND('[1]Ledger With Mark'!AB73&gt;=25),"C+",IF(AND('[1]Ledger With Mark'!AB73&gt;=20),"C",IF(AND('[1]Ledger With Mark'!AB73&gt;=15),"D+",IF(AND('[1]Ledger With Mark'!AB73&gt;=10),"D",IF(AND('[1]Ledger With Mark'!AB73&gt;=1),"E","N")))))))))</f>
        <v>A</v>
      </c>
      <c r="AC71" s="13">
        <f t="shared" si="15"/>
        <v>1.8</v>
      </c>
      <c r="AD71" s="7" t="str">
        <f>IF(AND('[1]Ledger With Mark'!AD73&gt;=22.5),"A+",IF(AND('[1]Ledger With Mark'!AD73&gt;=20),"A",IF(AND('[1]Ledger With Mark'!AD73&gt;=17.5),"B+",IF(AND('[1]Ledger With Mark'!AD73&gt;=15),"B",IF(AND('[1]Ledger With Mark'!AD73&gt;=12.5),"C+",IF(AND('[1]Ledger With Mark'!AD73&gt;=10),"C",IF(AND('[1]Ledger With Mark'!AD73&gt;=7.5),"D+",IF(AND('[1]Ledger With Mark'!AD73&gt;=5),"D",IF(AND('[1]Ledger With Mark'!AD73&gt;=1),"E","N")))))))))</f>
        <v>A</v>
      </c>
      <c r="AE71" s="7" t="str">
        <f>IF(AND('[1]Ledger With Mark'!AE73&gt;=22.5),"A+",IF(AND('[1]Ledger With Mark'!AE73&gt;=20),"A",IF(AND('[1]Ledger With Mark'!AE73&gt;=17.5),"B+",IF(AND('[1]Ledger With Mark'!AE73&gt;=15),"B",IF(AND('[1]Ledger With Mark'!AE73&gt;=12.5),"C+",IF(AND('[1]Ledger With Mark'!AE73&gt;=10),"C",IF(AND('[1]Ledger With Mark'!AE73&gt;=7.5),"D+",IF(AND('[1]Ledger With Mark'!AE73&gt;=5),"D",IF(AND('[1]Ledger With Mark'!AE73&gt;=1),"E","N")))))))))</f>
        <v>B+</v>
      </c>
      <c r="AF71" s="7" t="str">
        <f>IF(AND('[1]Ledger With Mark'!AF73&gt;=45),"A+",IF(AND('[1]Ledger With Mark'!AF73&gt;=40),"A",IF(AND('[1]Ledger With Mark'!AF73&gt;=35),"B+",IF(AND('[1]Ledger With Mark'!AF73&gt;=30),"B",IF(AND('[1]Ledger With Mark'!AF73&gt;=25),"C+",IF(AND('[1]Ledger With Mark'!AF73&gt;=20),"C",IF(AND('[1]Ledger With Mark'!AF73&gt;=15),"D+",IF(AND('[1]Ledger With Mark'!AF73&gt;=10),"D",IF(AND('[1]Ledger With Mark'!AF73&gt;=1),"E","N")))))))))</f>
        <v>B+</v>
      </c>
      <c r="AG71" s="13">
        <f t="shared" si="16"/>
        <v>1.6</v>
      </c>
      <c r="AH71" s="7" t="str">
        <f>IF(AND('[1]Ledger With Mark'!AH73&gt;=45),"A+",IF(AND('[1]Ledger With Mark'!AH73&gt;=40),"A",IF(AND('[1]Ledger With Mark'!AH73&gt;=35),"B+",IF(AND('[1]Ledger With Mark'!AH73&gt;=30),"B",IF(AND('[1]Ledger With Mark'!AH73&gt;=25),"C+",IF(AND('[1]Ledger With Mark'!AH73&gt;=20),"C",IF(AND('[1]Ledger With Mark'!AH73&gt;=15),"D+",IF(AND('[1]Ledger With Mark'!AH73&gt;=10),"D",IF(AND('[1]Ledger With Mark'!AH73&gt;=1),"E","N")))))))))</f>
        <v>B</v>
      </c>
      <c r="AI71" s="7" t="str">
        <f>IF(AND('[1]Ledger With Mark'!AI73&gt;=45),"A+",IF(AND('[1]Ledger With Mark'!AI73&gt;=40),"A",IF(AND('[1]Ledger With Mark'!AI73&gt;=35),"B+",IF(AND('[1]Ledger With Mark'!AI73&gt;=30),"B",IF(AND('[1]Ledger With Mark'!AI73&gt;=25),"C+",IF(AND('[1]Ledger With Mark'!AI73&gt;=20),"C",IF(AND('[1]Ledger With Mark'!AI73&gt;=15),"D+",IF(AND('[1]Ledger With Mark'!AI73&gt;=10),"D",IF(AND('[1]Ledger With Mark'!AI73&gt;=1),"E","N")))))))))</f>
        <v>A</v>
      </c>
      <c r="AJ71" s="7" t="str">
        <f>IF(AND('[1]Ledger With Mark'!AJ73&gt;=90),"A+",IF(AND('[1]Ledger With Mark'!AJ73&gt;=80),"A",IF(AND('[1]Ledger With Mark'!AJ73&gt;=70),"B+",IF(AND('[1]Ledger With Mark'!AJ73&gt;=60),"B",IF(AND('[1]Ledger With Mark'!AJ73&gt;=50),"C+",IF(AND('[1]Ledger With Mark'!AJ73&gt;=40),"C",IF(AND('[1]Ledger With Mark'!AJ73&gt;=30),"D+",IF(AND('[1]Ledger With Mark'!AJ73&gt;=20),"D",IF(AND('[1]Ledger With Mark'!AJ73&gt;=1),"E","N")))))))))</f>
        <v>B+</v>
      </c>
      <c r="AK71" s="13">
        <f t="shared" si="17"/>
        <v>3.2</v>
      </c>
      <c r="AL71" s="7" t="str">
        <f>IF(AND('[1]Ledger With Mark'!AL73&gt;=45),"A+",IF(AND('[1]Ledger With Mark'!AL73&gt;=40),"A",IF(AND('[1]Ledger With Mark'!AL73&gt;=35),"B+",IF(AND('[1]Ledger With Mark'!AL73&gt;=30),"B",IF(AND('[1]Ledger With Mark'!AL73&gt;=25),"C+",IF(AND('[1]Ledger With Mark'!AL73&gt;=20),"C",IF(AND('[1]Ledger With Mark'!AL73&gt;=15),"D+",IF(AND('[1]Ledger With Mark'!AL73&gt;=10),"D",IF(AND('[1]Ledger With Mark'!AL73&gt;=1),"E","N")))))))))</f>
        <v>B</v>
      </c>
      <c r="AM71" s="7" t="str">
        <f>IF(AND('[1]Ledger With Mark'!AM73&gt;=45),"A+",IF(AND('[1]Ledger With Mark'!AM73&gt;=40),"A",IF(AND('[1]Ledger With Mark'!AM73&gt;=35),"B+",IF(AND('[1]Ledger With Mark'!AM73&gt;=30),"B",IF(AND('[1]Ledger With Mark'!AM73&gt;=25),"C+",IF(AND('[1]Ledger With Mark'!AM73&gt;=20),"C",IF(AND('[1]Ledger With Mark'!AM73&gt;=15),"D+",IF(AND('[1]Ledger With Mark'!AM73&gt;=10),"D",IF(AND('[1]Ledger With Mark'!AM73&gt;=1),"E","N")))))))))</f>
        <v>A</v>
      </c>
      <c r="AN71" s="7" t="str">
        <f>IF(AND('[1]Ledger With Mark'!AN73&gt;=90),"A+",IF(AND('[1]Ledger With Mark'!AN73&gt;=80),"A",IF(AND('[1]Ledger With Mark'!AN73&gt;=70),"B+",IF(AND('[1]Ledger With Mark'!AN73&gt;=60),"B",IF(AND('[1]Ledger With Mark'!AN73&gt;=50),"C+",IF(AND('[1]Ledger With Mark'!AN73&gt;=40),"C",IF(AND('[1]Ledger With Mark'!AN73&gt;=30),"D+",IF(AND('[1]Ledger With Mark'!AN73&gt;=20),"D",IF(AND('[1]Ledger With Mark'!AN73&gt;=1),"E","N")))))))))</f>
        <v>B+</v>
      </c>
      <c r="AO71" s="13">
        <f t="shared" si="18"/>
        <v>3.2</v>
      </c>
      <c r="AP71" s="14">
        <f t="shared" si="19"/>
        <v>3.0749999999999997</v>
      </c>
      <c r="AQ71" s="7"/>
      <c r="AR71" s="15" t="s">
        <v>131</v>
      </c>
      <c r="BB71" s="17">
        <v>70</v>
      </c>
    </row>
    <row r="72" spans="1:54" ht="15">
      <c r="A72" s="7">
        <f>'[1]Ledger With Mark'!A74</f>
        <v>71</v>
      </c>
      <c r="B72" s="8">
        <f>'[1]Ledger With Mark'!B74</f>
        <v>752071</v>
      </c>
      <c r="C72" s="9" t="str">
        <f>'[1]Ledger With Mark'!C74</f>
        <v>MAN KUMARI PUN</v>
      </c>
      <c r="D72" s="10" t="str">
        <f>'[1]Ledger With Mark'!D74</f>
        <v>2061/07/11</v>
      </c>
      <c r="E72" s="11" t="str">
        <f>'[1]Ledger With Mark'!E74</f>
        <v>MAN PRASAD PUN</v>
      </c>
      <c r="F72" s="11" t="str">
        <f>'[1]Ledger With Mark'!F74</f>
        <v>JAMANSARI PUN</v>
      </c>
      <c r="G72" s="12" t="str">
        <f>'[1]Ledger With Mark'!G74</f>
        <v>BHUME 3 RUKUM EAST</v>
      </c>
      <c r="H72" s="7" t="str">
        <f>IF(AND('[1]Ledger With Mark'!H74&gt;=67.5),"A+",IF(AND('[1]Ledger With Mark'!H74&gt;=60),"A",IF(AND('[1]Ledger With Mark'!H74&gt;=52.5),"B+",IF(AND('[1]Ledger With Mark'!H74&gt;=45),"B",IF(AND('[1]Ledger With Mark'!H74&gt;=37.5),"C+",IF(AND('[1]Ledger With Mark'!H74&gt;=30),"C",IF(AND('[1]Ledger With Mark'!H74&gt;=22.5),"D+",IF(AND('[1]Ledger With Mark'!H74&gt;=15),"D",IF(AND('[1]Ledger With Mark'!H74&gt;=1),"E","N")))))))))</f>
        <v>C+</v>
      </c>
      <c r="I72" s="7" t="str">
        <f>IF(AND('[1]Ledger With Mark'!I74&gt;=22.5),"A+",IF(AND('[1]Ledger With Mark'!I74&gt;=20),"A",IF(AND('[1]Ledger With Mark'!I74&gt;=17.5),"B+",IF(AND('[1]Ledger With Mark'!I74&gt;=15),"B",IF(AND('[1]Ledger With Mark'!I74&gt;=12.5),"C+",IF(AND('[1]Ledger With Mark'!I74&gt;=10),"C",IF(AND('[1]Ledger With Mark'!I74&gt;=7.5),"D+",IF(AND('[1]Ledger With Mark'!I74&gt;=5),"D",IF(AND('[1]Ledger With Mark'!I74&gt;=1),"E","N")))))))))</f>
        <v>A</v>
      </c>
      <c r="J72" s="7" t="str">
        <f>IF(AND('[1]Ledger With Mark'!J74&gt;=90),"A+",IF(AND('[1]Ledger With Mark'!J74&gt;=80),"A",IF(AND('[1]Ledger With Mark'!J74&gt;=70),"B+",IF(AND('[1]Ledger With Mark'!J74&gt;=60),"B",IF(AND('[1]Ledger With Mark'!J74&gt;=50),"C+",IF(AND('[1]Ledger With Mark'!J74&gt;=40),"C",IF(AND('[1]Ledger With Mark'!J74&gt;=30),"D+",IF(AND('[1]Ledger With Mark'!J74&gt;=20),"D",IF(AND('[1]Ledger With Mark'!J74&gt;=1),"E","N")))))))))</f>
        <v>B</v>
      </c>
      <c r="K72" s="13">
        <f t="shared" si="10"/>
        <v>2.8</v>
      </c>
      <c r="L72" s="7" t="str">
        <f>IF(AND('[1]Ledger With Mark'!L74&gt;=67.5),"A+",IF(AND('[1]Ledger With Mark'!L74&gt;=60),"A",IF(AND('[1]Ledger With Mark'!L74&gt;=52.5),"B+",IF(AND('[1]Ledger With Mark'!L74&gt;=45),"B",IF(AND('[1]Ledger With Mark'!L74&gt;=37.5),"C+",IF(AND('[1]Ledger With Mark'!L74&gt;=30),"C",IF(AND('[1]Ledger With Mark'!L74&gt;=22.5),"D+",IF(AND('[1]Ledger With Mark'!L74&gt;=15),"D",IF(AND('[1]Ledger With Mark'!L74&gt;=1),"E","N")))))))))</f>
        <v>C</v>
      </c>
      <c r="M72" s="7" t="str">
        <f>IF(AND('[1]Ledger With Mark'!M74&gt;=22.5),"A+",IF(AND('[1]Ledger With Mark'!M74&gt;=20),"A",IF(AND('[1]Ledger With Mark'!M74&gt;=17.5),"B+",IF(AND('[1]Ledger With Mark'!M74&gt;=15),"B",IF(AND('[1]Ledger With Mark'!M74&gt;=12.5),"C+",IF(AND('[1]Ledger With Mark'!M74&gt;=10),"C",IF(AND('[1]Ledger With Mark'!M74&gt;=7.5),"D+",IF(AND('[1]Ledger With Mark'!M74&gt;=5),"D",IF(AND('[1]Ledger With Mark'!M74&gt;=1),"E","N")))))))))</f>
        <v>A</v>
      </c>
      <c r="N72" s="7" t="str">
        <f>IF(AND('[1]Ledger With Mark'!N74&gt;=90),"A+",IF(AND('[1]Ledger With Mark'!N74&gt;=80),"A",IF(AND('[1]Ledger With Mark'!N74&gt;=70),"B+",IF(AND('[1]Ledger With Mark'!N74&gt;=60),"B",IF(AND('[1]Ledger With Mark'!N74&gt;=50),"C+",IF(AND('[1]Ledger With Mark'!N74&gt;=40),"C",IF(AND('[1]Ledger With Mark'!N74&gt;=30),"D+",IF(AND('[1]Ledger With Mark'!N74&gt;=20),"D",IF(AND('[1]Ledger With Mark'!N74&gt;=1),"E","N")))))))))</f>
        <v>C+</v>
      </c>
      <c r="O72" s="13">
        <f t="shared" si="11"/>
        <v>2.4</v>
      </c>
      <c r="P72" s="7" t="str">
        <f>IF(AND('[1]Ledger With Mark'!P74&gt;=90),"A+",IF(AND('[1]Ledger With Mark'!P74&gt;=80),"A",IF(AND('[1]Ledger With Mark'!P74&gt;=70),"B+",IF(AND('[1]Ledger With Mark'!P74&gt;=60),"B",IF(AND('[1]Ledger With Mark'!P74&gt;=50),"C+",IF(AND('[1]Ledger With Mark'!P74&gt;=40),"C",IF(AND('[1]Ledger With Mark'!P74&gt;=30),"D+",IF(AND('[1]Ledger With Mark'!P74&gt;=20),"D",IF(AND('[1]Ledger With Mark'!P74&gt;=1),"E","N")))))))))</f>
        <v>C</v>
      </c>
      <c r="Q72" s="13">
        <f t="shared" si="12"/>
        <v>2</v>
      </c>
      <c r="R72" s="7" t="str">
        <f>IF(AND('[1]Ledger With Mark'!R74&gt;=67.5),"A+",IF(AND('[1]Ledger With Mark'!R74&gt;=60),"A",IF(AND('[1]Ledger With Mark'!R74&gt;=52.5),"B+",IF(AND('[1]Ledger With Mark'!R74&gt;=45),"B",IF(AND('[1]Ledger With Mark'!R74&gt;=37.5),"C+",IF(AND('[1]Ledger With Mark'!R74&gt;=30),"C",IF(AND('[1]Ledger With Mark'!R74&gt;=22.5),"D+",IF(AND('[1]Ledger With Mark'!R74&gt;=15),"D",IF(AND('[1]Ledger With Mark'!R74&gt;=1),"E","N")))))))))</f>
        <v>C</v>
      </c>
      <c r="S72" s="7" t="str">
        <f>IF(AND('[1]Ledger With Mark'!S74&gt;=22.5),"A+",IF(AND('[1]Ledger With Mark'!S74&gt;=20),"A",IF(AND('[1]Ledger With Mark'!S74&gt;=17.5),"B+",IF(AND('[1]Ledger With Mark'!S74&gt;=15),"B",IF(AND('[1]Ledger With Mark'!S74&gt;=12.5),"C+",IF(AND('[1]Ledger With Mark'!S74&gt;=10),"C",IF(AND('[1]Ledger With Mark'!S74&gt;=7.5),"D+",IF(AND('[1]Ledger With Mark'!S74&gt;=5),"D",IF(AND('[1]Ledger With Mark'!S74&gt;=1),"E","N")))))))))</f>
        <v>A</v>
      </c>
      <c r="T72" s="7" t="str">
        <f>IF(AND('[1]Ledger With Mark'!T74&gt;=90),"A+",IF(AND('[1]Ledger With Mark'!T74&gt;=80),"A",IF(AND('[1]Ledger With Mark'!T74&gt;=70),"B+",IF(AND('[1]Ledger With Mark'!T74&gt;=60),"B",IF(AND('[1]Ledger With Mark'!T74&gt;=50),"C+",IF(AND('[1]Ledger With Mark'!T74&gt;=40),"C",IF(AND('[1]Ledger With Mark'!T74&gt;=30),"D+",IF(AND('[1]Ledger With Mark'!T74&gt;=20),"D",IF(AND('[1]Ledger With Mark'!T74&gt;=1),"E","N")))))))))</f>
        <v>C+</v>
      </c>
      <c r="U72" s="13">
        <f t="shared" si="13"/>
        <v>2.4</v>
      </c>
      <c r="V72" s="7" t="str">
        <f>IF(AND('[1]Ledger With Mark'!V74&gt;=67.5),"A+",IF(AND('[1]Ledger With Mark'!V74&gt;=60),"A",IF(AND('[1]Ledger With Mark'!V74&gt;=52.5),"B+",IF(AND('[1]Ledger With Mark'!V74&gt;=45),"B",IF(AND('[1]Ledger With Mark'!V74&gt;=37.5),"C+",IF(AND('[1]Ledger With Mark'!V74&gt;=30),"C",IF(AND('[1]Ledger With Mark'!V74&gt;=22.5),"D+",IF(AND('[1]Ledger With Mark'!V74&gt;=15),"D",IF(AND('[1]Ledger With Mark'!V74&gt;=1),"E","N")))))))))</f>
        <v>B</v>
      </c>
      <c r="W72" s="7" t="str">
        <f>IF(AND('[1]Ledger With Mark'!W74&gt;=22.5),"A+",IF(AND('[1]Ledger With Mark'!W74&gt;=20),"A",IF(AND('[1]Ledger With Mark'!W74&gt;=17.5),"B+",IF(AND('[1]Ledger With Mark'!W74&gt;=15),"B",IF(AND('[1]Ledger With Mark'!W74&gt;=12.5),"C+",IF(AND('[1]Ledger With Mark'!W74&gt;=10),"C",IF(AND('[1]Ledger With Mark'!W74&gt;=7.5),"D+",IF(AND('[1]Ledger With Mark'!W74&gt;=5),"D",IF(AND('[1]Ledger With Mark'!W74&gt;=1),"E","N")))))))))</f>
        <v>A</v>
      </c>
      <c r="X72" s="7" t="str">
        <f>IF(AND('[1]Ledger With Mark'!X74&gt;=90),"A+",IF(AND('[1]Ledger With Mark'!X74&gt;=80),"A",IF(AND('[1]Ledger With Mark'!X74&gt;=70),"B+",IF(AND('[1]Ledger With Mark'!X74&gt;=60),"B",IF(AND('[1]Ledger With Mark'!X74&gt;=50),"C+",IF(AND('[1]Ledger With Mark'!X74&gt;=40),"C",IF(AND('[1]Ledger With Mark'!X74&gt;=30),"D+",IF(AND('[1]Ledger With Mark'!X74&gt;=20),"D",IF(AND('[1]Ledger With Mark'!X74&gt;=1),"E","N")))))))))</f>
        <v>B</v>
      </c>
      <c r="Y72" s="13">
        <f t="shared" si="14"/>
        <v>2.8</v>
      </c>
      <c r="Z72" s="7" t="str">
        <f>IF(AND('[1]Ledger With Mark'!Z74&gt;=27),"A+",IF(AND('[1]Ledger With Mark'!Z74&gt;=24),"A",IF(AND('[1]Ledger With Mark'!Z74&gt;=21),"B+",IF(AND('[1]Ledger With Mark'!Z74&gt;=18),"B",IF(AND('[1]Ledger With Mark'!Z74&gt;=15),"C+",IF(AND('[1]Ledger With Mark'!Z74&gt;=12),"C",IF(AND('[1]Ledger With Mark'!Z74&gt;=9),"D+",IF(AND('[1]Ledger With Mark'!Z74&gt;=6),"D",IF(AND('[1]Ledger With Mark'!Z74&gt;=1),"E","N")))))))))</f>
        <v>B+</v>
      </c>
      <c r="AA72" s="7" t="str">
        <f>IF(AND('[1]Ledger With Mark'!AA74&gt;=18),"A+",IF(AND('[1]Ledger With Mark'!AA74&gt;=16),"A",IF(AND('[1]Ledger With Mark'!AA74&gt;=14),"B+",IF(AND('[1]Ledger With Mark'!AA74&gt;=12),"B",IF(AND('[1]Ledger With Mark'!AA74&gt;=10),"C+",IF(AND('[1]Ledger With Mark'!AA74&gt;=8),"C",IF(AND('[1]Ledger With Mark'!AA74&gt;=6),"D+",IF(AND('[1]Ledger With Mark'!AA74&gt;=4),"D",IF(AND('[1]Ledger With Mark'!AA74&gt;=1),"E","N")))))))))</f>
        <v>A+</v>
      </c>
      <c r="AB72" s="7" t="str">
        <f>IF(AND('[1]Ledger With Mark'!AB74&gt;=45),"A+",IF(AND('[1]Ledger With Mark'!AB74&gt;=40),"A",IF(AND('[1]Ledger With Mark'!AB74&gt;=35),"B+",IF(AND('[1]Ledger With Mark'!AB74&gt;=30),"B",IF(AND('[1]Ledger With Mark'!AB74&gt;=25),"C+",IF(AND('[1]Ledger With Mark'!AB74&gt;=20),"C",IF(AND('[1]Ledger With Mark'!AB74&gt;=15),"D+",IF(AND('[1]Ledger With Mark'!AB74&gt;=10),"D",IF(AND('[1]Ledger With Mark'!AB74&gt;=1),"E","N")))))))))</f>
        <v>B+</v>
      </c>
      <c r="AC72" s="13">
        <f t="shared" si="15"/>
        <v>1.6</v>
      </c>
      <c r="AD72" s="7" t="str">
        <f>IF(AND('[1]Ledger With Mark'!AD74&gt;=22.5),"A+",IF(AND('[1]Ledger With Mark'!AD74&gt;=20),"A",IF(AND('[1]Ledger With Mark'!AD74&gt;=17.5),"B+",IF(AND('[1]Ledger With Mark'!AD74&gt;=15),"B",IF(AND('[1]Ledger With Mark'!AD74&gt;=12.5),"C+",IF(AND('[1]Ledger With Mark'!AD74&gt;=10),"C",IF(AND('[1]Ledger With Mark'!AD74&gt;=7.5),"D+",IF(AND('[1]Ledger With Mark'!AD74&gt;=5),"D",IF(AND('[1]Ledger With Mark'!AD74&gt;=1),"E","N")))))))))</f>
        <v>A</v>
      </c>
      <c r="AE72" s="7" t="str">
        <f>IF(AND('[1]Ledger With Mark'!AE74&gt;=22.5),"A+",IF(AND('[1]Ledger With Mark'!AE74&gt;=20),"A",IF(AND('[1]Ledger With Mark'!AE74&gt;=17.5),"B+",IF(AND('[1]Ledger With Mark'!AE74&gt;=15),"B",IF(AND('[1]Ledger With Mark'!AE74&gt;=12.5),"C+",IF(AND('[1]Ledger With Mark'!AE74&gt;=10),"C",IF(AND('[1]Ledger With Mark'!AE74&gt;=7.5),"D+",IF(AND('[1]Ledger With Mark'!AE74&gt;=5),"D",IF(AND('[1]Ledger With Mark'!AE74&gt;=1),"E","N")))))))))</f>
        <v>B+</v>
      </c>
      <c r="AF72" s="7" t="str">
        <f>IF(AND('[1]Ledger With Mark'!AF74&gt;=45),"A+",IF(AND('[1]Ledger With Mark'!AF74&gt;=40),"A",IF(AND('[1]Ledger With Mark'!AF74&gt;=35),"B+",IF(AND('[1]Ledger With Mark'!AF74&gt;=30),"B",IF(AND('[1]Ledger With Mark'!AF74&gt;=25),"C+",IF(AND('[1]Ledger With Mark'!AF74&gt;=20),"C",IF(AND('[1]Ledger With Mark'!AF74&gt;=15),"D+",IF(AND('[1]Ledger With Mark'!AF74&gt;=10),"D",IF(AND('[1]Ledger With Mark'!AF74&gt;=1),"E","N")))))))))</f>
        <v>B+</v>
      </c>
      <c r="AG72" s="13">
        <f t="shared" si="16"/>
        <v>1.6</v>
      </c>
      <c r="AH72" s="7" t="str">
        <f>IF(AND('[1]Ledger With Mark'!AH74&gt;=45),"A+",IF(AND('[1]Ledger With Mark'!AH74&gt;=40),"A",IF(AND('[1]Ledger With Mark'!AH74&gt;=35),"B+",IF(AND('[1]Ledger With Mark'!AH74&gt;=30),"B",IF(AND('[1]Ledger With Mark'!AH74&gt;=25),"C+",IF(AND('[1]Ledger With Mark'!AH74&gt;=20),"C",IF(AND('[1]Ledger With Mark'!AH74&gt;=15),"D+",IF(AND('[1]Ledger With Mark'!AH74&gt;=10),"D",IF(AND('[1]Ledger With Mark'!AH74&gt;=1),"E","N")))))))))</f>
        <v>C+</v>
      </c>
      <c r="AI72" s="7" t="str">
        <f>IF(AND('[1]Ledger With Mark'!AI74&gt;=45),"A+",IF(AND('[1]Ledger With Mark'!AI74&gt;=40),"A",IF(AND('[1]Ledger With Mark'!AI74&gt;=35),"B+",IF(AND('[1]Ledger With Mark'!AI74&gt;=30),"B",IF(AND('[1]Ledger With Mark'!AI74&gt;=25),"C+",IF(AND('[1]Ledger With Mark'!AI74&gt;=20),"C",IF(AND('[1]Ledger With Mark'!AI74&gt;=15),"D+",IF(AND('[1]Ledger With Mark'!AI74&gt;=10),"D",IF(AND('[1]Ledger With Mark'!AI74&gt;=1),"E","N")))))))))</f>
        <v>B+</v>
      </c>
      <c r="AJ72" s="7" t="str">
        <f>IF(AND('[1]Ledger With Mark'!AJ74&gt;=90),"A+",IF(AND('[1]Ledger With Mark'!AJ74&gt;=80),"A",IF(AND('[1]Ledger With Mark'!AJ74&gt;=70),"B+",IF(AND('[1]Ledger With Mark'!AJ74&gt;=60),"B",IF(AND('[1]Ledger With Mark'!AJ74&gt;=50),"C+",IF(AND('[1]Ledger With Mark'!AJ74&gt;=40),"C",IF(AND('[1]Ledger With Mark'!AJ74&gt;=30),"D+",IF(AND('[1]Ledger With Mark'!AJ74&gt;=20),"D",IF(AND('[1]Ledger With Mark'!AJ74&gt;=1),"E","N")))))))))</f>
        <v>B</v>
      </c>
      <c r="AK72" s="13">
        <f t="shared" si="17"/>
        <v>2.8</v>
      </c>
      <c r="AL72" s="7" t="str">
        <f>IF(AND('[1]Ledger With Mark'!AL74&gt;=45),"A+",IF(AND('[1]Ledger With Mark'!AL74&gt;=40),"A",IF(AND('[1]Ledger With Mark'!AL74&gt;=35),"B+",IF(AND('[1]Ledger With Mark'!AL74&gt;=30),"B",IF(AND('[1]Ledger With Mark'!AL74&gt;=25),"C+",IF(AND('[1]Ledger With Mark'!AL74&gt;=20),"C",IF(AND('[1]Ledger With Mark'!AL74&gt;=15),"D+",IF(AND('[1]Ledger With Mark'!AL74&gt;=10),"D",IF(AND('[1]Ledger With Mark'!AL74&gt;=1),"E","N")))))))))</f>
        <v>C+</v>
      </c>
      <c r="AM72" s="7" t="str">
        <f>IF(AND('[1]Ledger With Mark'!AM74&gt;=45),"A+",IF(AND('[1]Ledger With Mark'!AM74&gt;=40),"A",IF(AND('[1]Ledger With Mark'!AM74&gt;=35),"B+",IF(AND('[1]Ledger With Mark'!AM74&gt;=30),"B",IF(AND('[1]Ledger With Mark'!AM74&gt;=25),"C+",IF(AND('[1]Ledger With Mark'!AM74&gt;=20),"C",IF(AND('[1]Ledger With Mark'!AM74&gt;=15),"D+",IF(AND('[1]Ledger With Mark'!AM74&gt;=10),"D",IF(AND('[1]Ledger With Mark'!AM74&gt;=1),"E","N")))))))))</f>
        <v>B+</v>
      </c>
      <c r="AN72" s="7" t="str">
        <f>IF(AND('[1]Ledger With Mark'!AN74&gt;=90),"A+",IF(AND('[1]Ledger With Mark'!AN74&gt;=80),"A",IF(AND('[1]Ledger With Mark'!AN74&gt;=70),"B+",IF(AND('[1]Ledger With Mark'!AN74&gt;=60),"B",IF(AND('[1]Ledger With Mark'!AN74&gt;=50),"C+",IF(AND('[1]Ledger With Mark'!AN74&gt;=40),"C",IF(AND('[1]Ledger With Mark'!AN74&gt;=30),"D+",IF(AND('[1]Ledger With Mark'!AN74&gt;=20),"D",IF(AND('[1]Ledger With Mark'!AN74&gt;=1),"E","N")))))))))</f>
        <v>B</v>
      </c>
      <c r="AO72" s="13">
        <f t="shared" si="18"/>
        <v>2.8</v>
      </c>
      <c r="AP72" s="14">
        <f t="shared" si="19"/>
        <v>2.65</v>
      </c>
      <c r="AQ72" s="7"/>
      <c r="AR72" s="15" t="s">
        <v>131</v>
      </c>
      <c r="BB72" s="17">
        <v>71</v>
      </c>
    </row>
    <row r="73" spans="1:54" ht="15">
      <c r="A73" s="7">
        <f>'[1]Ledger With Mark'!A75</f>
        <v>72</v>
      </c>
      <c r="B73" s="8">
        <f>'[1]Ledger With Mark'!B75</f>
        <v>752072</v>
      </c>
      <c r="C73" s="9" t="str">
        <f>'[1]Ledger With Mark'!C75</f>
        <v>MANISHA ROKA</v>
      </c>
      <c r="D73" s="10" t="str">
        <f>'[1]Ledger With Mark'!D75</f>
        <v>2060/04/19</v>
      </c>
      <c r="E73" s="11" t="str">
        <f>'[1]Ledger With Mark'!E75</f>
        <v>CHAM PRASAD ROKA</v>
      </c>
      <c r="F73" s="11" t="str">
        <f>'[1]Ledger With Mark'!F75</f>
        <v>RAKHI ROKA</v>
      </c>
      <c r="G73" s="12" t="str">
        <f>'[1]Ledger With Mark'!G75</f>
        <v>BHUME 3 RUKUM EAST</v>
      </c>
      <c r="H73" s="7" t="str">
        <f>IF(AND('[1]Ledger With Mark'!H75&gt;=67.5),"A+",IF(AND('[1]Ledger With Mark'!H75&gt;=60),"A",IF(AND('[1]Ledger With Mark'!H75&gt;=52.5),"B+",IF(AND('[1]Ledger With Mark'!H75&gt;=45),"B",IF(AND('[1]Ledger With Mark'!H75&gt;=37.5),"C+",IF(AND('[1]Ledger With Mark'!H75&gt;=30),"C",IF(AND('[1]Ledger With Mark'!H75&gt;=22.5),"D+",IF(AND('[1]Ledger With Mark'!H75&gt;=15),"D",IF(AND('[1]Ledger With Mark'!H75&gt;=1),"E","N")))))))))</f>
        <v>C+</v>
      </c>
      <c r="I73" s="7" t="str">
        <f>IF(AND('[1]Ledger With Mark'!I75&gt;=22.5),"A+",IF(AND('[1]Ledger With Mark'!I75&gt;=20),"A",IF(AND('[1]Ledger With Mark'!I75&gt;=17.5),"B+",IF(AND('[1]Ledger With Mark'!I75&gt;=15),"B",IF(AND('[1]Ledger With Mark'!I75&gt;=12.5),"C+",IF(AND('[1]Ledger With Mark'!I75&gt;=10),"C",IF(AND('[1]Ledger With Mark'!I75&gt;=7.5),"D+",IF(AND('[1]Ledger With Mark'!I75&gt;=5),"D",IF(AND('[1]Ledger With Mark'!I75&gt;=1),"E","N")))))))))</f>
        <v>A</v>
      </c>
      <c r="J73" s="7" t="str">
        <f>IF(AND('[1]Ledger With Mark'!J75&gt;=90),"A+",IF(AND('[1]Ledger With Mark'!J75&gt;=80),"A",IF(AND('[1]Ledger With Mark'!J75&gt;=70),"B+",IF(AND('[1]Ledger With Mark'!J75&gt;=60),"B",IF(AND('[1]Ledger With Mark'!J75&gt;=50),"C+",IF(AND('[1]Ledger With Mark'!J75&gt;=40),"C",IF(AND('[1]Ledger With Mark'!J75&gt;=30),"D+",IF(AND('[1]Ledger With Mark'!J75&gt;=20),"D",IF(AND('[1]Ledger With Mark'!J75&gt;=1),"E","N")))))))))</f>
        <v>B</v>
      </c>
      <c r="K73" s="13">
        <f t="shared" si="10"/>
        <v>2.8</v>
      </c>
      <c r="L73" s="7" t="str">
        <f>IF(AND('[1]Ledger With Mark'!L75&gt;=67.5),"A+",IF(AND('[1]Ledger With Mark'!L75&gt;=60),"A",IF(AND('[1]Ledger With Mark'!L75&gt;=52.5),"B+",IF(AND('[1]Ledger With Mark'!L75&gt;=45),"B",IF(AND('[1]Ledger With Mark'!L75&gt;=37.5),"C+",IF(AND('[1]Ledger With Mark'!L75&gt;=30),"C",IF(AND('[1]Ledger With Mark'!L75&gt;=22.5),"D+",IF(AND('[1]Ledger With Mark'!L75&gt;=15),"D",IF(AND('[1]Ledger With Mark'!L75&gt;=1),"E","N")))))))))</f>
        <v>C</v>
      </c>
      <c r="M73" s="7" t="str">
        <f>IF(AND('[1]Ledger With Mark'!M75&gt;=22.5),"A+",IF(AND('[1]Ledger With Mark'!M75&gt;=20),"A",IF(AND('[1]Ledger With Mark'!M75&gt;=17.5),"B+",IF(AND('[1]Ledger With Mark'!M75&gt;=15),"B",IF(AND('[1]Ledger With Mark'!M75&gt;=12.5),"C+",IF(AND('[1]Ledger With Mark'!M75&gt;=10),"C",IF(AND('[1]Ledger With Mark'!M75&gt;=7.5),"D+",IF(AND('[1]Ledger With Mark'!M75&gt;=5),"D",IF(AND('[1]Ledger With Mark'!M75&gt;=1),"E","N")))))))))</f>
        <v>A</v>
      </c>
      <c r="N73" s="7" t="str">
        <f>IF(AND('[1]Ledger With Mark'!N75&gt;=90),"A+",IF(AND('[1]Ledger With Mark'!N75&gt;=80),"A",IF(AND('[1]Ledger With Mark'!N75&gt;=70),"B+",IF(AND('[1]Ledger With Mark'!N75&gt;=60),"B",IF(AND('[1]Ledger With Mark'!N75&gt;=50),"C+",IF(AND('[1]Ledger With Mark'!N75&gt;=40),"C",IF(AND('[1]Ledger With Mark'!N75&gt;=30),"D+",IF(AND('[1]Ledger With Mark'!N75&gt;=20),"D",IF(AND('[1]Ledger With Mark'!N75&gt;=1),"E","N")))))))))</f>
        <v>C+</v>
      </c>
      <c r="O73" s="13">
        <f t="shared" si="11"/>
        <v>2.4</v>
      </c>
      <c r="P73" s="7" t="str">
        <f>IF(AND('[1]Ledger With Mark'!P75&gt;=90),"A+",IF(AND('[1]Ledger With Mark'!P75&gt;=80),"A",IF(AND('[1]Ledger With Mark'!P75&gt;=70),"B+",IF(AND('[1]Ledger With Mark'!P75&gt;=60),"B",IF(AND('[1]Ledger With Mark'!P75&gt;=50),"C+",IF(AND('[1]Ledger With Mark'!P75&gt;=40),"C",IF(AND('[1]Ledger With Mark'!P75&gt;=30),"D+",IF(AND('[1]Ledger With Mark'!P75&gt;=20),"D",IF(AND('[1]Ledger With Mark'!P75&gt;=1),"E","N")))))))))</f>
        <v>C</v>
      </c>
      <c r="Q73" s="13">
        <f t="shared" si="12"/>
        <v>2</v>
      </c>
      <c r="R73" s="7" t="str">
        <f>IF(AND('[1]Ledger With Mark'!R75&gt;=67.5),"A+",IF(AND('[1]Ledger With Mark'!R75&gt;=60),"A",IF(AND('[1]Ledger With Mark'!R75&gt;=52.5),"B+",IF(AND('[1]Ledger With Mark'!R75&gt;=45),"B",IF(AND('[1]Ledger With Mark'!R75&gt;=37.5),"C+",IF(AND('[1]Ledger With Mark'!R75&gt;=30),"C",IF(AND('[1]Ledger With Mark'!R75&gt;=22.5),"D+",IF(AND('[1]Ledger With Mark'!R75&gt;=15),"D",IF(AND('[1]Ledger With Mark'!R75&gt;=1),"E","N")))))))))</f>
        <v>C</v>
      </c>
      <c r="S73" s="7" t="str">
        <f>IF(AND('[1]Ledger With Mark'!S75&gt;=22.5),"A+",IF(AND('[1]Ledger With Mark'!S75&gt;=20),"A",IF(AND('[1]Ledger With Mark'!S75&gt;=17.5),"B+",IF(AND('[1]Ledger With Mark'!S75&gt;=15),"B",IF(AND('[1]Ledger With Mark'!S75&gt;=12.5),"C+",IF(AND('[1]Ledger With Mark'!S75&gt;=10),"C",IF(AND('[1]Ledger With Mark'!S75&gt;=7.5),"D+",IF(AND('[1]Ledger With Mark'!S75&gt;=5),"D",IF(AND('[1]Ledger With Mark'!S75&gt;=1),"E","N")))))))))</f>
        <v>A</v>
      </c>
      <c r="T73" s="7" t="str">
        <f>IF(AND('[1]Ledger With Mark'!T75&gt;=90),"A+",IF(AND('[1]Ledger With Mark'!T75&gt;=80),"A",IF(AND('[1]Ledger With Mark'!T75&gt;=70),"B+",IF(AND('[1]Ledger With Mark'!T75&gt;=60),"B",IF(AND('[1]Ledger With Mark'!T75&gt;=50),"C+",IF(AND('[1]Ledger With Mark'!T75&gt;=40),"C",IF(AND('[1]Ledger With Mark'!T75&gt;=30),"D+",IF(AND('[1]Ledger With Mark'!T75&gt;=20),"D",IF(AND('[1]Ledger With Mark'!T75&gt;=1),"E","N")))))))))</f>
        <v>C+</v>
      </c>
      <c r="U73" s="13">
        <f t="shared" si="13"/>
        <v>2.4</v>
      </c>
      <c r="V73" s="7" t="str">
        <f>IF(AND('[1]Ledger With Mark'!V75&gt;=67.5),"A+",IF(AND('[1]Ledger With Mark'!V75&gt;=60),"A",IF(AND('[1]Ledger With Mark'!V75&gt;=52.5),"B+",IF(AND('[1]Ledger With Mark'!V75&gt;=45),"B",IF(AND('[1]Ledger With Mark'!V75&gt;=37.5),"C+",IF(AND('[1]Ledger With Mark'!V75&gt;=30),"C",IF(AND('[1]Ledger With Mark'!V75&gt;=22.5),"D+",IF(AND('[1]Ledger With Mark'!V75&gt;=15),"D",IF(AND('[1]Ledger With Mark'!V75&gt;=1),"E","N")))))))))</f>
        <v>B</v>
      </c>
      <c r="W73" s="7" t="str">
        <f>IF(AND('[1]Ledger With Mark'!W75&gt;=22.5),"A+",IF(AND('[1]Ledger With Mark'!W75&gt;=20),"A",IF(AND('[1]Ledger With Mark'!W75&gt;=17.5),"B+",IF(AND('[1]Ledger With Mark'!W75&gt;=15),"B",IF(AND('[1]Ledger With Mark'!W75&gt;=12.5),"C+",IF(AND('[1]Ledger With Mark'!W75&gt;=10),"C",IF(AND('[1]Ledger With Mark'!W75&gt;=7.5),"D+",IF(AND('[1]Ledger With Mark'!W75&gt;=5),"D",IF(AND('[1]Ledger With Mark'!W75&gt;=1),"E","N")))))))))</f>
        <v>A</v>
      </c>
      <c r="X73" s="7" t="str">
        <f>IF(AND('[1]Ledger With Mark'!X75&gt;=90),"A+",IF(AND('[1]Ledger With Mark'!X75&gt;=80),"A",IF(AND('[1]Ledger With Mark'!X75&gt;=70),"B+",IF(AND('[1]Ledger With Mark'!X75&gt;=60),"B",IF(AND('[1]Ledger With Mark'!X75&gt;=50),"C+",IF(AND('[1]Ledger With Mark'!X75&gt;=40),"C",IF(AND('[1]Ledger With Mark'!X75&gt;=30),"D+",IF(AND('[1]Ledger With Mark'!X75&gt;=20),"D",IF(AND('[1]Ledger With Mark'!X75&gt;=1),"E","N")))))))))</f>
        <v>B</v>
      </c>
      <c r="Y73" s="13">
        <f t="shared" si="14"/>
        <v>2.8</v>
      </c>
      <c r="Z73" s="7" t="str">
        <f>IF(AND('[1]Ledger With Mark'!Z75&gt;=27),"A+",IF(AND('[1]Ledger With Mark'!Z75&gt;=24),"A",IF(AND('[1]Ledger With Mark'!Z75&gt;=21),"B+",IF(AND('[1]Ledger With Mark'!Z75&gt;=18),"B",IF(AND('[1]Ledger With Mark'!Z75&gt;=15),"C+",IF(AND('[1]Ledger With Mark'!Z75&gt;=12),"C",IF(AND('[1]Ledger With Mark'!Z75&gt;=9),"D+",IF(AND('[1]Ledger With Mark'!Z75&gt;=6),"D",IF(AND('[1]Ledger With Mark'!Z75&gt;=1),"E","N")))))))))</f>
        <v>B</v>
      </c>
      <c r="AA73" s="7" t="str">
        <f>IF(AND('[1]Ledger With Mark'!AA75&gt;=18),"A+",IF(AND('[1]Ledger With Mark'!AA75&gt;=16),"A",IF(AND('[1]Ledger With Mark'!AA75&gt;=14),"B+",IF(AND('[1]Ledger With Mark'!AA75&gt;=12),"B",IF(AND('[1]Ledger With Mark'!AA75&gt;=10),"C+",IF(AND('[1]Ledger With Mark'!AA75&gt;=8),"C",IF(AND('[1]Ledger With Mark'!AA75&gt;=6),"D+",IF(AND('[1]Ledger With Mark'!AA75&gt;=4),"D",IF(AND('[1]Ledger With Mark'!AA75&gt;=1),"E","N")))))))))</f>
        <v>B+</v>
      </c>
      <c r="AB73" s="7" t="str">
        <f>IF(AND('[1]Ledger With Mark'!AB75&gt;=45),"A+",IF(AND('[1]Ledger With Mark'!AB75&gt;=40),"A",IF(AND('[1]Ledger With Mark'!AB75&gt;=35),"B+",IF(AND('[1]Ledger With Mark'!AB75&gt;=30),"B",IF(AND('[1]Ledger With Mark'!AB75&gt;=25),"C+",IF(AND('[1]Ledger With Mark'!AB75&gt;=20),"C",IF(AND('[1]Ledger With Mark'!AB75&gt;=15),"D+",IF(AND('[1]Ledger With Mark'!AB75&gt;=10),"D",IF(AND('[1]Ledger With Mark'!AB75&gt;=1),"E","N")))))))))</f>
        <v>B</v>
      </c>
      <c r="AC73" s="13">
        <f t="shared" si="15"/>
        <v>1.4</v>
      </c>
      <c r="AD73" s="7" t="str">
        <f>IF(AND('[1]Ledger With Mark'!AD75&gt;=22.5),"A+",IF(AND('[1]Ledger With Mark'!AD75&gt;=20),"A",IF(AND('[1]Ledger With Mark'!AD75&gt;=17.5),"B+",IF(AND('[1]Ledger With Mark'!AD75&gt;=15),"B",IF(AND('[1]Ledger With Mark'!AD75&gt;=12.5),"C+",IF(AND('[1]Ledger With Mark'!AD75&gt;=10),"C",IF(AND('[1]Ledger With Mark'!AD75&gt;=7.5),"D+",IF(AND('[1]Ledger With Mark'!AD75&gt;=5),"D",IF(AND('[1]Ledger With Mark'!AD75&gt;=1),"E","N")))))))))</f>
        <v>B</v>
      </c>
      <c r="AE73" s="7" t="str">
        <f>IF(AND('[1]Ledger With Mark'!AE75&gt;=22.5),"A+",IF(AND('[1]Ledger With Mark'!AE75&gt;=20),"A",IF(AND('[1]Ledger With Mark'!AE75&gt;=17.5),"B+",IF(AND('[1]Ledger With Mark'!AE75&gt;=15),"B",IF(AND('[1]Ledger With Mark'!AE75&gt;=12.5),"C+",IF(AND('[1]Ledger With Mark'!AE75&gt;=10),"C",IF(AND('[1]Ledger With Mark'!AE75&gt;=7.5),"D+",IF(AND('[1]Ledger With Mark'!AE75&gt;=5),"D",IF(AND('[1]Ledger With Mark'!AE75&gt;=1),"E","N")))))))))</f>
        <v>B</v>
      </c>
      <c r="AF73" s="7" t="str">
        <f>IF(AND('[1]Ledger With Mark'!AF75&gt;=45),"A+",IF(AND('[1]Ledger With Mark'!AF75&gt;=40),"A",IF(AND('[1]Ledger With Mark'!AF75&gt;=35),"B+",IF(AND('[1]Ledger With Mark'!AF75&gt;=30),"B",IF(AND('[1]Ledger With Mark'!AF75&gt;=25),"C+",IF(AND('[1]Ledger With Mark'!AF75&gt;=20),"C",IF(AND('[1]Ledger With Mark'!AF75&gt;=15),"D+",IF(AND('[1]Ledger With Mark'!AF75&gt;=10),"D",IF(AND('[1]Ledger With Mark'!AF75&gt;=1),"E","N")))))))))</f>
        <v>B</v>
      </c>
      <c r="AG73" s="13">
        <f t="shared" si="16"/>
        <v>1.4</v>
      </c>
      <c r="AH73" s="7" t="str">
        <f>IF(AND('[1]Ledger With Mark'!AH75&gt;=45),"A+",IF(AND('[1]Ledger With Mark'!AH75&gt;=40),"A",IF(AND('[1]Ledger With Mark'!AH75&gt;=35),"B+",IF(AND('[1]Ledger With Mark'!AH75&gt;=30),"B",IF(AND('[1]Ledger With Mark'!AH75&gt;=25),"C+",IF(AND('[1]Ledger With Mark'!AH75&gt;=20),"C",IF(AND('[1]Ledger With Mark'!AH75&gt;=15),"D+",IF(AND('[1]Ledger With Mark'!AH75&gt;=10),"D",IF(AND('[1]Ledger With Mark'!AH75&gt;=1),"E","N")))))))))</f>
        <v>B</v>
      </c>
      <c r="AI73" s="7" t="str">
        <f>IF(AND('[1]Ledger With Mark'!AI75&gt;=45),"A+",IF(AND('[1]Ledger With Mark'!AI75&gt;=40),"A",IF(AND('[1]Ledger With Mark'!AI75&gt;=35),"B+",IF(AND('[1]Ledger With Mark'!AI75&gt;=30),"B",IF(AND('[1]Ledger With Mark'!AI75&gt;=25),"C+",IF(AND('[1]Ledger With Mark'!AI75&gt;=20),"C",IF(AND('[1]Ledger With Mark'!AI75&gt;=15),"D+",IF(AND('[1]Ledger With Mark'!AI75&gt;=10),"D",IF(AND('[1]Ledger With Mark'!AI75&gt;=1),"E","N")))))))))</f>
        <v>B+</v>
      </c>
      <c r="AJ73" s="7" t="str">
        <f>IF(AND('[1]Ledger With Mark'!AJ75&gt;=90),"A+",IF(AND('[1]Ledger With Mark'!AJ75&gt;=80),"A",IF(AND('[1]Ledger With Mark'!AJ75&gt;=70),"B+",IF(AND('[1]Ledger With Mark'!AJ75&gt;=60),"B",IF(AND('[1]Ledger With Mark'!AJ75&gt;=50),"C+",IF(AND('[1]Ledger With Mark'!AJ75&gt;=40),"C",IF(AND('[1]Ledger With Mark'!AJ75&gt;=30),"D+",IF(AND('[1]Ledger With Mark'!AJ75&gt;=20),"D",IF(AND('[1]Ledger With Mark'!AJ75&gt;=1),"E","N")))))))))</f>
        <v>B</v>
      </c>
      <c r="AK73" s="13">
        <f t="shared" si="17"/>
        <v>2.8</v>
      </c>
      <c r="AL73" s="7" t="str">
        <f>IF(AND('[1]Ledger With Mark'!AL75&gt;=45),"A+",IF(AND('[1]Ledger With Mark'!AL75&gt;=40),"A",IF(AND('[1]Ledger With Mark'!AL75&gt;=35),"B+",IF(AND('[1]Ledger With Mark'!AL75&gt;=30),"B",IF(AND('[1]Ledger With Mark'!AL75&gt;=25),"C+",IF(AND('[1]Ledger With Mark'!AL75&gt;=20),"C",IF(AND('[1]Ledger With Mark'!AL75&gt;=15),"D+",IF(AND('[1]Ledger With Mark'!AL75&gt;=10),"D",IF(AND('[1]Ledger With Mark'!AL75&gt;=1),"E","N")))))))))</f>
        <v>C+</v>
      </c>
      <c r="AM73" s="7" t="str">
        <f>IF(AND('[1]Ledger With Mark'!AM75&gt;=45),"A+",IF(AND('[1]Ledger With Mark'!AM75&gt;=40),"A",IF(AND('[1]Ledger With Mark'!AM75&gt;=35),"B+",IF(AND('[1]Ledger With Mark'!AM75&gt;=30),"B",IF(AND('[1]Ledger With Mark'!AM75&gt;=25),"C+",IF(AND('[1]Ledger With Mark'!AM75&gt;=20),"C",IF(AND('[1]Ledger With Mark'!AM75&gt;=15),"D+",IF(AND('[1]Ledger With Mark'!AM75&gt;=10),"D",IF(AND('[1]Ledger With Mark'!AM75&gt;=1),"E","N")))))))))</f>
        <v>B+</v>
      </c>
      <c r="AN73" s="7" t="str">
        <f>IF(AND('[1]Ledger With Mark'!AN75&gt;=90),"A+",IF(AND('[1]Ledger With Mark'!AN75&gt;=80),"A",IF(AND('[1]Ledger With Mark'!AN75&gt;=70),"B+",IF(AND('[1]Ledger With Mark'!AN75&gt;=60),"B",IF(AND('[1]Ledger With Mark'!AN75&gt;=50),"C+",IF(AND('[1]Ledger With Mark'!AN75&gt;=40),"C",IF(AND('[1]Ledger With Mark'!AN75&gt;=30),"D+",IF(AND('[1]Ledger With Mark'!AN75&gt;=20),"D",IF(AND('[1]Ledger With Mark'!AN75&gt;=1),"E","N")))))))))</f>
        <v>B</v>
      </c>
      <c r="AO73" s="13">
        <f t="shared" si="18"/>
        <v>2.8</v>
      </c>
      <c r="AP73" s="14">
        <f t="shared" si="19"/>
        <v>2.6</v>
      </c>
      <c r="AQ73" s="7"/>
      <c r="AR73" s="15" t="s">
        <v>131</v>
      </c>
      <c r="BB73" s="17">
        <v>72</v>
      </c>
    </row>
    <row r="74" spans="1:54" ht="15">
      <c r="A74" s="7">
        <f>'[1]Ledger With Mark'!A76</f>
        <v>73</v>
      </c>
      <c r="B74" s="8">
        <f>'[1]Ledger With Mark'!B76</f>
        <v>752073</v>
      </c>
      <c r="C74" s="9" t="str">
        <f>'[1]Ledger With Mark'!C76</f>
        <v>RAMITA ROKA MAGAR</v>
      </c>
      <c r="D74" s="10" t="str">
        <f>'[1]Ledger With Mark'!D76</f>
        <v>2061/06/10</v>
      </c>
      <c r="E74" s="11" t="str">
        <f>'[1]Ledger With Mark'!E76</f>
        <v>BHIM PRASAD ROKA</v>
      </c>
      <c r="F74" s="11" t="str">
        <f>'[1]Ledger With Mark'!F76</f>
        <v>BHUMALI ROKA</v>
      </c>
      <c r="G74" s="12" t="str">
        <f>'[1]Ledger With Mark'!G76</f>
        <v>BHUME 3 RUKUM EAST</v>
      </c>
      <c r="H74" s="7" t="str">
        <f>IF(AND('[1]Ledger With Mark'!H76&gt;=67.5),"A+",IF(AND('[1]Ledger With Mark'!H76&gt;=60),"A",IF(AND('[1]Ledger With Mark'!H76&gt;=52.5),"B+",IF(AND('[1]Ledger With Mark'!H76&gt;=45),"B",IF(AND('[1]Ledger With Mark'!H76&gt;=37.5),"C+",IF(AND('[1]Ledger With Mark'!H76&gt;=30),"C",IF(AND('[1]Ledger With Mark'!H76&gt;=22.5),"D+",IF(AND('[1]Ledger With Mark'!H76&gt;=15),"D",IF(AND('[1]Ledger With Mark'!H76&gt;=1),"E","N")))))))))</f>
        <v>C</v>
      </c>
      <c r="I74" s="7" t="str">
        <f>IF(AND('[1]Ledger With Mark'!I76&gt;=22.5),"A+",IF(AND('[1]Ledger With Mark'!I76&gt;=20),"A",IF(AND('[1]Ledger With Mark'!I76&gt;=17.5),"B+",IF(AND('[1]Ledger With Mark'!I76&gt;=15),"B",IF(AND('[1]Ledger With Mark'!I76&gt;=12.5),"C+",IF(AND('[1]Ledger With Mark'!I76&gt;=10),"C",IF(AND('[1]Ledger With Mark'!I76&gt;=7.5),"D+",IF(AND('[1]Ledger With Mark'!I76&gt;=5),"D",IF(AND('[1]Ledger With Mark'!I76&gt;=1),"E","N")))))))))</f>
        <v>A+</v>
      </c>
      <c r="J74" s="7" t="str">
        <f>IF(AND('[1]Ledger With Mark'!J76&gt;=90),"A+",IF(AND('[1]Ledger With Mark'!J76&gt;=80),"A",IF(AND('[1]Ledger With Mark'!J76&gt;=70),"B+",IF(AND('[1]Ledger With Mark'!J76&gt;=60),"B",IF(AND('[1]Ledger With Mark'!J76&gt;=50),"C+",IF(AND('[1]Ledger With Mark'!J76&gt;=40),"C",IF(AND('[1]Ledger With Mark'!J76&gt;=30),"D+",IF(AND('[1]Ledger With Mark'!J76&gt;=20),"D",IF(AND('[1]Ledger With Mark'!J76&gt;=1),"E","N")))))))))</f>
        <v>B</v>
      </c>
      <c r="K74" s="13">
        <f t="shared" si="10"/>
        <v>2.8</v>
      </c>
      <c r="L74" s="7" t="str">
        <f>IF(AND('[1]Ledger With Mark'!L76&gt;=67.5),"A+",IF(AND('[1]Ledger With Mark'!L76&gt;=60),"A",IF(AND('[1]Ledger With Mark'!L76&gt;=52.5),"B+",IF(AND('[1]Ledger With Mark'!L76&gt;=45),"B",IF(AND('[1]Ledger With Mark'!L76&gt;=37.5),"C+",IF(AND('[1]Ledger With Mark'!L76&gt;=30),"C",IF(AND('[1]Ledger With Mark'!L76&gt;=22.5),"D+",IF(AND('[1]Ledger With Mark'!L76&gt;=15),"D",IF(AND('[1]Ledger With Mark'!L76&gt;=1),"E","N")))))))))</f>
        <v>C</v>
      </c>
      <c r="M74" s="7" t="str">
        <f>IF(AND('[1]Ledger With Mark'!M76&gt;=22.5),"A+",IF(AND('[1]Ledger With Mark'!M76&gt;=20),"A",IF(AND('[1]Ledger With Mark'!M76&gt;=17.5),"B+",IF(AND('[1]Ledger With Mark'!M76&gt;=15),"B",IF(AND('[1]Ledger With Mark'!M76&gt;=12.5),"C+",IF(AND('[1]Ledger With Mark'!M76&gt;=10),"C",IF(AND('[1]Ledger With Mark'!M76&gt;=7.5),"D+",IF(AND('[1]Ledger With Mark'!M76&gt;=5),"D",IF(AND('[1]Ledger With Mark'!M76&gt;=1),"E","N")))))))))</f>
        <v>A</v>
      </c>
      <c r="N74" s="7" t="str">
        <f>IF(AND('[1]Ledger With Mark'!N76&gt;=90),"A+",IF(AND('[1]Ledger With Mark'!N76&gt;=80),"A",IF(AND('[1]Ledger With Mark'!N76&gt;=70),"B+",IF(AND('[1]Ledger With Mark'!N76&gt;=60),"B",IF(AND('[1]Ledger With Mark'!N76&gt;=50),"C+",IF(AND('[1]Ledger With Mark'!N76&gt;=40),"C",IF(AND('[1]Ledger With Mark'!N76&gt;=30),"D+",IF(AND('[1]Ledger With Mark'!N76&gt;=20),"D",IF(AND('[1]Ledger With Mark'!N76&gt;=1),"E","N")))))))))</f>
        <v>C+</v>
      </c>
      <c r="O74" s="13">
        <f t="shared" si="11"/>
        <v>2.4</v>
      </c>
      <c r="P74" s="7" t="str">
        <f>IF(AND('[1]Ledger With Mark'!P76&gt;=90),"A+",IF(AND('[1]Ledger With Mark'!P76&gt;=80),"A",IF(AND('[1]Ledger With Mark'!P76&gt;=70),"B+",IF(AND('[1]Ledger With Mark'!P76&gt;=60),"B",IF(AND('[1]Ledger With Mark'!P76&gt;=50),"C+",IF(AND('[1]Ledger With Mark'!P76&gt;=40),"C",IF(AND('[1]Ledger With Mark'!P76&gt;=30),"D+",IF(AND('[1]Ledger With Mark'!P76&gt;=20),"D",IF(AND('[1]Ledger With Mark'!P76&gt;=1),"E","N")))))))))</f>
        <v>C</v>
      </c>
      <c r="Q74" s="13">
        <f t="shared" si="12"/>
        <v>2</v>
      </c>
      <c r="R74" s="7" t="str">
        <f>IF(AND('[1]Ledger With Mark'!R76&gt;=67.5),"A+",IF(AND('[1]Ledger With Mark'!R76&gt;=60),"A",IF(AND('[1]Ledger With Mark'!R76&gt;=52.5),"B+",IF(AND('[1]Ledger With Mark'!R76&gt;=45),"B",IF(AND('[1]Ledger With Mark'!R76&gt;=37.5),"C+",IF(AND('[1]Ledger With Mark'!R76&gt;=30),"C",IF(AND('[1]Ledger With Mark'!R76&gt;=22.5),"D+",IF(AND('[1]Ledger With Mark'!R76&gt;=15),"D",IF(AND('[1]Ledger With Mark'!R76&gt;=1),"E","N")))))))))</f>
        <v>C</v>
      </c>
      <c r="S74" s="7" t="str">
        <f>IF(AND('[1]Ledger With Mark'!S76&gt;=22.5),"A+",IF(AND('[1]Ledger With Mark'!S76&gt;=20),"A",IF(AND('[1]Ledger With Mark'!S76&gt;=17.5),"B+",IF(AND('[1]Ledger With Mark'!S76&gt;=15),"B",IF(AND('[1]Ledger With Mark'!S76&gt;=12.5),"C+",IF(AND('[1]Ledger With Mark'!S76&gt;=10),"C",IF(AND('[1]Ledger With Mark'!S76&gt;=7.5),"D+",IF(AND('[1]Ledger With Mark'!S76&gt;=5),"D",IF(AND('[1]Ledger With Mark'!S76&gt;=1),"E","N")))))))))</f>
        <v>A</v>
      </c>
      <c r="T74" s="7" t="str">
        <f>IF(AND('[1]Ledger With Mark'!T76&gt;=90),"A+",IF(AND('[1]Ledger With Mark'!T76&gt;=80),"A",IF(AND('[1]Ledger With Mark'!T76&gt;=70),"B+",IF(AND('[1]Ledger With Mark'!T76&gt;=60),"B",IF(AND('[1]Ledger With Mark'!T76&gt;=50),"C+",IF(AND('[1]Ledger With Mark'!T76&gt;=40),"C",IF(AND('[1]Ledger With Mark'!T76&gt;=30),"D+",IF(AND('[1]Ledger With Mark'!T76&gt;=20),"D",IF(AND('[1]Ledger With Mark'!T76&gt;=1),"E","N")))))))))</f>
        <v>C+</v>
      </c>
      <c r="U74" s="13">
        <f t="shared" si="13"/>
        <v>2.4</v>
      </c>
      <c r="V74" s="7" t="str">
        <f>IF(AND('[1]Ledger With Mark'!V76&gt;=67.5),"A+",IF(AND('[1]Ledger With Mark'!V76&gt;=60),"A",IF(AND('[1]Ledger With Mark'!V76&gt;=52.5),"B+",IF(AND('[1]Ledger With Mark'!V76&gt;=45),"B",IF(AND('[1]Ledger With Mark'!V76&gt;=37.5),"C+",IF(AND('[1]Ledger With Mark'!V76&gt;=30),"C",IF(AND('[1]Ledger With Mark'!V76&gt;=22.5),"D+",IF(AND('[1]Ledger With Mark'!V76&gt;=15),"D",IF(AND('[1]Ledger With Mark'!V76&gt;=1),"E","N")))))))))</f>
        <v>C+</v>
      </c>
      <c r="W74" s="7" t="str">
        <f>IF(AND('[1]Ledger With Mark'!W76&gt;=22.5),"A+",IF(AND('[1]Ledger With Mark'!W76&gt;=20),"A",IF(AND('[1]Ledger With Mark'!W76&gt;=17.5),"B+",IF(AND('[1]Ledger With Mark'!W76&gt;=15),"B",IF(AND('[1]Ledger With Mark'!W76&gt;=12.5),"C+",IF(AND('[1]Ledger With Mark'!W76&gt;=10),"C",IF(AND('[1]Ledger With Mark'!W76&gt;=7.5),"D+",IF(AND('[1]Ledger With Mark'!W76&gt;=5),"D",IF(AND('[1]Ledger With Mark'!W76&gt;=1),"E","N")))))))))</f>
        <v>A</v>
      </c>
      <c r="X74" s="7" t="str">
        <f>IF(AND('[1]Ledger With Mark'!X76&gt;=90),"A+",IF(AND('[1]Ledger With Mark'!X76&gt;=80),"A",IF(AND('[1]Ledger With Mark'!X76&gt;=70),"B+",IF(AND('[1]Ledger With Mark'!X76&gt;=60),"B",IF(AND('[1]Ledger With Mark'!X76&gt;=50),"C+",IF(AND('[1]Ledger With Mark'!X76&gt;=40),"C",IF(AND('[1]Ledger With Mark'!X76&gt;=30),"D+",IF(AND('[1]Ledger With Mark'!X76&gt;=20),"D",IF(AND('[1]Ledger With Mark'!X76&gt;=1),"E","N")))))))))</f>
        <v>C+</v>
      </c>
      <c r="Y74" s="13">
        <f t="shared" si="14"/>
        <v>2.4</v>
      </c>
      <c r="Z74" s="7" t="str">
        <f>IF(AND('[1]Ledger With Mark'!Z76&gt;=27),"A+",IF(AND('[1]Ledger With Mark'!Z76&gt;=24),"A",IF(AND('[1]Ledger With Mark'!Z76&gt;=21),"B+",IF(AND('[1]Ledger With Mark'!Z76&gt;=18),"B",IF(AND('[1]Ledger With Mark'!Z76&gt;=15),"C+",IF(AND('[1]Ledger With Mark'!Z76&gt;=12),"C",IF(AND('[1]Ledger With Mark'!Z76&gt;=9),"D+",IF(AND('[1]Ledger With Mark'!Z76&gt;=6),"D",IF(AND('[1]Ledger With Mark'!Z76&gt;=1),"E","N")))))))))</f>
        <v>B+</v>
      </c>
      <c r="AA74" s="7" t="str">
        <f>IF(AND('[1]Ledger With Mark'!AA76&gt;=18),"A+",IF(AND('[1]Ledger With Mark'!AA76&gt;=16),"A",IF(AND('[1]Ledger With Mark'!AA76&gt;=14),"B+",IF(AND('[1]Ledger With Mark'!AA76&gt;=12),"B",IF(AND('[1]Ledger With Mark'!AA76&gt;=10),"C+",IF(AND('[1]Ledger With Mark'!AA76&gt;=8),"C",IF(AND('[1]Ledger With Mark'!AA76&gt;=6),"D+",IF(AND('[1]Ledger With Mark'!AA76&gt;=4),"D",IF(AND('[1]Ledger With Mark'!AA76&gt;=1),"E","N")))))))))</f>
        <v>A</v>
      </c>
      <c r="AB74" s="7" t="str">
        <f>IF(AND('[1]Ledger With Mark'!AB76&gt;=45),"A+",IF(AND('[1]Ledger With Mark'!AB76&gt;=40),"A",IF(AND('[1]Ledger With Mark'!AB76&gt;=35),"B+",IF(AND('[1]Ledger With Mark'!AB76&gt;=30),"B",IF(AND('[1]Ledger With Mark'!AB76&gt;=25),"C+",IF(AND('[1]Ledger With Mark'!AB76&gt;=20),"C",IF(AND('[1]Ledger With Mark'!AB76&gt;=15),"D+",IF(AND('[1]Ledger With Mark'!AB76&gt;=10),"D",IF(AND('[1]Ledger With Mark'!AB76&gt;=1),"E","N")))))))))</f>
        <v>B+</v>
      </c>
      <c r="AC74" s="13">
        <f t="shared" si="15"/>
        <v>1.6</v>
      </c>
      <c r="AD74" s="7" t="str">
        <f>IF(AND('[1]Ledger With Mark'!AD76&gt;=22.5),"A+",IF(AND('[1]Ledger With Mark'!AD76&gt;=20),"A",IF(AND('[1]Ledger With Mark'!AD76&gt;=17.5),"B+",IF(AND('[1]Ledger With Mark'!AD76&gt;=15),"B",IF(AND('[1]Ledger With Mark'!AD76&gt;=12.5),"C+",IF(AND('[1]Ledger With Mark'!AD76&gt;=10),"C",IF(AND('[1]Ledger With Mark'!AD76&gt;=7.5),"D+",IF(AND('[1]Ledger With Mark'!AD76&gt;=5),"D",IF(AND('[1]Ledger With Mark'!AD76&gt;=1),"E","N")))))))))</f>
        <v>B+</v>
      </c>
      <c r="AE74" s="7" t="str">
        <f>IF(AND('[1]Ledger With Mark'!AE76&gt;=22.5),"A+",IF(AND('[1]Ledger With Mark'!AE76&gt;=20),"A",IF(AND('[1]Ledger With Mark'!AE76&gt;=17.5),"B+",IF(AND('[1]Ledger With Mark'!AE76&gt;=15),"B",IF(AND('[1]Ledger With Mark'!AE76&gt;=12.5),"C+",IF(AND('[1]Ledger With Mark'!AE76&gt;=10),"C",IF(AND('[1]Ledger With Mark'!AE76&gt;=7.5),"D+",IF(AND('[1]Ledger With Mark'!AE76&gt;=5),"D",IF(AND('[1]Ledger With Mark'!AE76&gt;=1),"E","N")))))))))</f>
        <v>B</v>
      </c>
      <c r="AF74" s="7" t="str">
        <f>IF(AND('[1]Ledger With Mark'!AF76&gt;=45),"A+",IF(AND('[1]Ledger With Mark'!AF76&gt;=40),"A",IF(AND('[1]Ledger With Mark'!AF76&gt;=35),"B+",IF(AND('[1]Ledger With Mark'!AF76&gt;=30),"B",IF(AND('[1]Ledger With Mark'!AF76&gt;=25),"C+",IF(AND('[1]Ledger With Mark'!AF76&gt;=20),"C",IF(AND('[1]Ledger With Mark'!AF76&gt;=15),"D+",IF(AND('[1]Ledger With Mark'!AF76&gt;=10),"D",IF(AND('[1]Ledger With Mark'!AF76&gt;=1),"E","N")))))))))</f>
        <v>B</v>
      </c>
      <c r="AG74" s="13">
        <f t="shared" si="16"/>
        <v>1.4</v>
      </c>
      <c r="AH74" s="7" t="str">
        <f>IF(AND('[1]Ledger With Mark'!AH76&gt;=45),"A+",IF(AND('[1]Ledger With Mark'!AH76&gt;=40),"A",IF(AND('[1]Ledger With Mark'!AH76&gt;=35),"B+",IF(AND('[1]Ledger With Mark'!AH76&gt;=30),"B",IF(AND('[1]Ledger With Mark'!AH76&gt;=25),"C+",IF(AND('[1]Ledger With Mark'!AH76&gt;=20),"C",IF(AND('[1]Ledger With Mark'!AH76&gt;=15),"D+",IF(AND('[1]Ledger With Mark'!AH76&gt;=10),"D",IF(AND('[1]Ledger With Mark'!AH76&gt;=1),"E","N")))))))))</f>
        <v>B+</v>
      </c>
      <c r="AI74" s="7" t="str">
        <f>IF(AND('[1]Ledger With Mark'!AI76&gt;=45),"A+",IF(AND('[1]Ledger With Mark'!AI76&gt;=40),"A",IF(AND('[1]Ledger With Mark'!AI76&gt;=35),"B+",IF(AND('[1]Ledger With Mark'!AI76&gt;=30),"B",IF(AND('[1]Ledger With Mark'!AI76&gt;=25),"C+",IF(AND('[1]Ledger With Mark'!AI76&gt;=20),"C",IF(AND('[1]Ledger With Mark'!AI76&gt;=15),"D+",IF(AND('[1]Ledger With Mark'!AI76&gt;=10),"D",IF(AND('[1]Ledger With Mark'!AI76&gt;=1),"E","N")))))))))</f>
        <v>B+</v>
      </c>
      <c r="AJ74" s="7" t="str">
        <f>IF(AND('[1]Ledger With Mark'!AJ76&gt;=90),"A+",IF(AND('[1]Ledger With Mark'!AJ76&gt;=80),"A",IF(AND('[1]Ledger With Mark'!AJ76&gt;=70),"B+",IF(AND('[1]Ledger With Mark'!AJ76&gt;=60),"B",IF(AND('[1]Ledger With Mark'!AJ76&gt;=50),"C+",IF(AND('[1]Ledger With Mark'!AJ76&gt;=40),"C",IF(AND('[1]Ledger With Mark'!AJ76&gt;=30),"D+",IF(AND('[1]Ledger With Mark'!AJ76&gt;=20),"D",IF(AND('[1]Ledger With Mark'!AJ76&gt;=1),"E","N")))))))))</f>
        <v>B+</v>
      </c>
      <c r="AK74" s="13">
        <f t="shared" si="17"/>
        <v>3.2</v>
      </c>
      <c r="AL74" s="7" t="str">
        <f>IF(AND('[1]Ledger With Mark'!AL76&gt;=45),"A+",IF(AND('[1]Ledger With Mark'!AL76&gt;=40),"A",IF(AND('[1]Ledger With Mark'!AL76&gt;=35),"B+",IF(AND('[1]Ledger With Mark'!AL76&gt;=30),"B",IF(AND('[1]Ledger With Mark'!AL76&gt;=25),"C+",IF(AND('[1]Ledger With Mark'!AL76&gt;=20),"C",IF(AND('[1]Ledger With Mark'!AL76&gt;=15),"D+",IF(AND('[1]Ledger With Mark'!AL76&gt;=10),"D",IF(AND('[1]Ledger With Mark'!AL76&gt;=1),"E","N")))))))))</f>
        <v>C+</v>
      </c>
      <c r="AM74" s="7" t="str">
        <f>IF(AND('[1]Ledger With Mark'!AM76&gt;=45),"A+",IF(AND('[1]Ledger With Mark'!AM76&gt;=40),"A",IF(AND('[1]Ledger With Mark'!AM76&gt;=35),"B+",IF(AND('[1]Ledger With Mark'!AM76&gt;=30),"B",IF(AND('[1]Ledger With Mark'!AM76&gt;=25),"C+",IF(AND('[1]Ledger With Mark'!AM76&gt;=20),"C",IF(AND('[1]Ledger With Mark'!AM76&gt;=15),"D+",IF(AND('[1]Ledger With Mark'!AM76&gt;=10),"D",IF(AND('[1]Ledger With Mark'!AM76&gt;=1),"E","N")))))))))</f>
        <v>B+</v>
      </c>
      <c r="AN74" s="7" t="str">
        <f>IF(AND('[1]Ledger With Mark'!AN76&gt;=90),"A+",IF(AND('[1]Ledger With Mark'!AN76&gt;=80),"A",IF(AND('[1]Ledger With Mark'!AN76&gt;=70),"B+",IF(AND('[1]Ledger With Mark'!AN76&gt;=60),"B",IF(AND('[1]Ledger With Mark'!AN76&gt;=50),"C+",IF(AND('[1]Ledger With Mark'!AN76&gt;=40),"C",IF(AND('[1]Ledger With Mark'!AN76&gt;=30),"D+",IF(AND('[1]Ledger With Mark'!AN76&gt;=20),"D",IF(AND('[1]Ledger With Mark'!AN76&gt;=1),"E","N")))))))))</f>
        <v>B</v>
      </c>
      <c r="AO74" s="13">
        <f t="shared" si="18"/>
        <v>2.8</v>
      </c>
      <c r="AP74" s="14">
        <f t="shared" si="19"/>
        <v>2.625</v>
      </c>
      <c r="AQ74" s="7"/>
      <c r="AR74" s="15" t="s">
        <v>131</v>
      </c>
      <c r="BB74" s="17">
        <v>73</v>
      </c>
    </row>
    <row r="75" spans="1:54" ht="15">
      <c r="A75" s="7">
        <f>'[1]Ledger With Mark'!A77</f>
        <v>74</v>
      </c>
      <c r="B75" s="8">
        <f>'[1]Ledger With Mark'!B77</f>
        <v>752074</v>
      </c>
      <c r="C75" s="9" t="str">
        <f>'[1]Ledger With Mark'!C77</f>
        <v>SALINA SUNAR</v>
      </c>
      <c r="D75" s="10" t="str">
        <f>'[1]Ledger With Mark'!D77</f>
        <v>2061/11/21</v>
      </c>
      <c r="E75" s="11" t="str">
        <f>'[1]Ledger With Mark'!E77</f>
        <v>DIL BAHADUR SUNAR</v>
      </c>
      <c r="F75" s="11" t="str">
        <f>'[1]Ledger With Mark'!F77</f>
        <v>JUN KUMARI SUNAR</v>
      </c>
      <c r="G75" s="12" t="str">
        <f>'[1]Ledger With Mark'!G77</f>
        <v>BHUME 3 RUKUM EAST</v>
      </c>
      <c r="H75" s="7" t="str">
        <f>IF(AND('[1]Ledger With Mark'!H77&gt;=67.5),"A+",IF(AND('[1]Ledger With Mark'!H77&gt;=60),"A",IF(AND('[1]Ledger With Mark'!H77&gt;=52.5),"B+",IF(AND('[1]Ledger With Mark'!H77&gt;=45),"B",IF(AND('[1]Ledger With Mark'!H77&gt;=37.5),"C+",IF(AND('[1]Ledger With Mark'!H77&gt;=30),"C",IF(AND('[1]Ledger With Mark'!H77&gt;=22.5),"D+",IF(AND('[1]Ledger With Mark'!H77&gt;=15),"D",IF(AND('[1]Ledger With Mark'!H77&gt;=1),"E","N")))))))))</f>
        <v>B</v>
      </c>
      <c r="I75" s="7" t="str">
        <f>IF(AND('[1]Ledger With Mark'!I77&gt;=22.5),"A+",IF(AND('[1]Ledger With Mark'!I77&gt;=20),"A",IF(AND('[1]Ledger With Mark'!I77&gt;=17.5),"B+",IF(AND('[1]Ledger With Mark'!I77&gt;=15),"B",IF(AND('[1]Ledger With Mark'!I77&gt;=12.5),"C+",IF(AND('[1]Ledger With Mark'!I77&gt;=10),"C",IF(AND('[1]Ledger With Mark'!I77&gt;=7.5),"D+",IF(AND('[1]Ledger With Mark'!I77&gt;=5),"D",IF(AND('[1]Ledger With Mark'!I77&gt;=1),"E","N")))))))))</f>
        <v>A</v>
      </c>
      <c r="J75" s="7" t="str">
        <f>IF(AND('[1]Ledger With Mark'!J77&gt;=90),"A+",IF(AND('[1]Ledger With Mark'!J77&gt;=80),"A",IF(AND('[1]Ledger With Mark'!J77&gt;=70),"B+",IF(AND('[1]Ledger With Mark'!J77&gt;=60),"B",IF(AND('[1]Ledger With Mark'!J77&gt;=50),"C+",IF(AND('[1]Ledger With Mark'!J77&gt;=40),"C",IF(AND('[1]Ledger With Mark'!J77&gt;=30),"D+",IF(AND('[1]Ledger With Mark'!J77&gt;=20),"D",IF(AND('[1]Ledger With Mark'!J77&gt;=1),"E","N")))))))))</f>
        <v>B</v>
      </c>
      <c r="K75" s="13">
        <f t="shared" si="10"/>
        <v>2.8</v>
      </c>
      <c r="L75" s="7" t="str">
        <f>IF(AND('[1]Ledger With Mark'!L77&gt;=67.5),"A+",IF(AND('[1]Ledger With Mark'!L77&gt;=60),"A",IF(AND('[1]Ledger With Mark'!L77&gt;=52.5),"B+",IF(AND('[1]Ledger With Mark'!L77&gt;=45),"B",IF(AND('[1]Ledger With Mark'!L77&gt;=37.5),"C+",IF(AND('[1]Ledger With Mark'!L77&gt;=30),"C",IF(AND('[1]Ledger With Mark'!L77&gt;=22.5),"D+",IF(AND('[1]Ledger With Mark'!L77&gt;=15),"D",IF(AND('[1]Ledger With Mark'!L77&gt;=1),"E","N")))))))))</f>
        <v>C</v>
      </c>
      <c r="M75" s="7" t="str">
        <f>IF(AND('[1]Ledger With Mark'!M77&gt;=22.5),"A+",IF(AND('[1]Ledger With Mark'!M77&gt;=20),"A",IF(AND('[1]Ledger With Mark'!M77&gt;=17.5),"B+",IF(AND('[1]Ledger With Mark'!M77&gt;=15),"B",IF(AND('[1]Ledger With Mark'!M77&gt;=12.5),"C+",IF(AND('[1]Ledger With Mark'!M77&gt;=10),"C",IF(AND('[1]Ledger With Mark'!M77&gt;=7.5),"D+",IF(AND('[1]Ledger With Mark'!M77&gt;=5),"D",IF(AND('[1]Ledger With Mark'!M77&gt;=1),"E","N")))))))))</f>
        <v>A</v>
      </c>
      <c r="N75" s="7" t="str">
        <f>IF(AND('[1]Ledger With Mark'!N77&gt;=90),"A+",IF(AND('[1]Ledger With Mark'!N77&gt;=80),"A",IF(AND('[1]Ledger With Mark'!N77&gt;=70),"B+",IF(AND('[1]Ledger With Mark'!N77&gt;=60),"B",IF(AND('[1]Ledger With Mark'!N77&gt;=50),"C+",IF(AND('[1]Ledger With Mark'!N77&gt;=40),"C",IF(AND('[1]Ledger With Mark'!N77&gt;=30),"D+",IF(AND('[1]Ledger With Mark'!N77&gt;=20),"D",IF(AND('[1]Ledger With Mark'!N77&gt;=1),"E","N")))))))))</f>
        <v>C+</v>
      </c>
      <c r="O75" s="13">
        <f t="shared" si="11"/>
        <v>2.4</v>
      </c>
      <c r="P75" s="7" t="str">
        <f>IF(AND('[1]Ledger With Mark'!P77&gt;=90),"A+",IF(AND('[1]Ledger With Mark'!P77&gt;=80),"A",IF(AND('[1]Ledger With Mark'!P77&gt;=70),"B+",IF(AND('[1]Ledger With Mark'!P77&gt;=60),"B",IF(AND('[1]Ledger With Mark'!P77&gt;=50),"C+",IF(AND('[1]Ledger With Mark'!P77&gt;=40),"C",IF(AND('[1]Ledger With Mark'!P77&gt;=30),"D+",IF(AND('[1]Ledger With Mark'!P77&gt;=20),"D",IF(AND('[1]Ledger With Mark'!P77&gt;=1),"E","N")))))))))</f>
        <v>C+</v>
      </c>
      <c r="Q75" s="13">
        <f t="shared" si="12"/>
        <v>2.4</v>
      </c>
      <c r="R75" s="7" t="str">
        <f>IF(AND('[1]Ledger With Mark'!R77&gt;=67.5),"A+",IF(AND('[1]Ledger With Mark'!R77&gt;=60),"A",IF(AND('[1]Ledger With Mark'!R77&gt;=52.5),"B+",IF(AND('[1]Ledger With Mark'!R77&gt;=45),"B",IF(AND('[1]Ledger With Mark'!R77&gt;=37.5),"C+",IF(AND('[1]Ledger With Mark'!R77&gt;=30),"C",IF(AND('[1]Ledger With Mark'!R77&gt;=22.5),"D+",IF(AND('[1]Ledger With Mark'!R77&gt;=15),"D",IF(AND('[1]Ledger With Mark'!R77&gt;=1),"E","N")))))))))</f>
        <v>C+</v>
      </c>
      <c r="S75" s="7" t="str">
        <f>IF(AND('[1]Ledger With Mark'!S77&gt;=22.5),"A+",IF(AND('[1]Ledger With Mark'!S77&gt;=20),"A",IF(AND('[1]Ledger With Mark'!S77&gt;=17.5),"B+",IF(AND('[1]Ledger With Mark'!S77&gt;=15),"B",IF(AND('[1]Ledger With Mark'!S77&gt;=12.5),"C+",IF(AND('[1]Ledger With Mark'!S77&gt;=10),"C",IF(AND('[1]Ledger With Mark'!S77&gt;=7.5),"D+",IF(AND('[1]Ledger With Mark'!S77&gt;=5),"D",IF(AND('[1]Ledger With Mark'!S77&gt;=1),"E","N")))))))))</f>
        <v>A</v>
      </c>
      <c r="T75" s="7" t="str">
        <f>IF(AND('[1]Ledger With Mark'!T77&gt;=90),"A+",IF(AND('[1]Ledger With Mark'!T77&gt;=80),"A",IF(AND('[1]Ledger With Mark'!T77&gt;=70),"B+",IF(AND('[1]Ledger With Mark'!T77&gt;=60),"B",IF(AND('[1]Ledger With Mark'!T77&gt;=50),"C+",IF(AND('[1]Ledger With Mark'!T77&gt;=40),"C",IF(AND('[1]Ledger With Mark'!T77&gt;=30),"D+",IF(AND('[1]Ledger With Mark'!T77&gt;=20),"D",IF(AND('[1]Ledger With Mark'!T77&gt;=1),"E","N")))))))))</f>
        <v>B</v>
      </c>
      <c r="U75" s="13">
        <f t="shared" si="13"/>
        <v>2.8</v>
      </c>
      <c r="V75" s="7" t="str">
        <f>IF(AND('[1]Ledger With Mark'!V77&gt;=67.5),"A+",IF(AND('[1]Ledger With Mark'!V77&gt;=60),"A",IF(AND('[1]Ledger With Mark'!V77&gt;=52.5),"B+",IF(AND('[1]Ledger With Mark'!V77&gt;=45),"B",IF(AND('[1]Ledger With Mark'!V77&gt;=37.5),"C+",IF(AND('[1]Ledger With Mark'!V77&gt;=30),"C",IF(AND('[1]Ledger With Mark'!V77&gt;=22.5),"D+",IF(AND('[1]Ledger With Mark'!V77&gt;=15),"D",IF(AND('[1]Ledger With Mark'!V77&gt;=1),"E","N")))))))))</f>
        <v>B</v>
      </c>
      <c r="W75" s="7" t="str">
        <f>IF(AND('[1]Ledger With Mark'!W77&gt;=22.5),"A+",IF(AND('[1]Ledger With Mark'!W77&gt;=20),"A",IF(AND('[1]Ledger With Mark'!W77&gt;=17.5),"B+",IF(AND('[1]Ledger With Mark'!W77&gt;=15),"B",IF(AND('[1]Ledger With Mark'!W77&gt;=12.5),"C+",IF(AND('[1]Ledger With Mark'!W77&gt;=10),"C",IF(AND('[1]Ledger With Mark'!W77&gt;=7.5),"D+",IF(AND('[1]Ledger With Mark'!W77&gt;=5),"D",IF(AND('[1]Ledger With Mark'!W77&gt;=1),"E","N")))))))))</f>
        <v>A</v>
      </c>
      <c r="X75" s="7" t="str">
        <f>IF(AND('[1]Ledger With Mark'!X77&gt;=90),"A+",IF(AND('[1]Ledger With Mark'!X77&gt;=80),"A",IF(AND('[1]Ledger With Mark'!X77&gt;=70),"B+",IF(AND('[1]Ledger With Mark'!X77&gt;=60),"B",IF(AND('[1]Ledger With Mark'!X77&gt;=50),"C+",IF(AND('[1]Ledger With Mark'!X77&gt;=40),"C",IF(AND('[1]Ledger With Mark'!X77&gt;=30),"D+",IF(AND('[1]Ledger With Mark'!X77&gt;=20),"D",IF(AND('[1]Ledger With Mark'!X77&gt;=1),"E","N")))))))))</f>
        <v>B</v>
      </c>
      <c r="Y75" s="13">
        <f t="shared" si="14"/>
        <v>2.8</v>
      </c>
      <c r="Z75" s="7" t="str">
        <f>IF(AND('[1]Ledger With Mark'!Z77&gt;=27),"A+",IF(AND('[1]Ledger With Mark'!Z77&gt;=24),"A",IF(AND('[1]Ledger With Mark'!Z77&gt;=21),"B+",IF(AND('[1]Ledger With Mark'!Z77&gt;=18),"B",IF(AND('[1]Ledger With Mark'!Z77&gt;=15),"C+",IF(AND('[1]Ledger With Mark'!Z77&gt;=12),"C",IF(AND('[1]Ledger With Mark'!Z77&gt;=9),"D+",IF(AND('[1]Ledger With Mark'!Z77&gt;=6),"D",IF(AND('[1]Ledger With Mark'!Z77&gt;=1),"E","N")))))))))</f>
        <v>B+</v>
      </c>
      <c r="AA75" s="7" t="str">
        <f>IF(AND('[1]Ledger With Mark'!AA77&gt;=18),"A+",IF(AND('[1]Ledger With Mark'!AA77&gt;=16),"A",IF(AND('[1]Ledger With Mark'!AA77&gt;=14),"B+",IF(AND('[1]Ledger With Mark'!AA77&gt;=12),"B",IF(AND('[1]Ledger With Mark'!AA77&gt;=10),"C+",IF(AND('[1]Ledger With Mark'!AA77&gt;=8),"C",IF(AND('[1]Ledger With Mark'!AA77&gt;=6),"D+",IF(AND('[1]Ledger With Mark'!AA77&gt;=4),"D",IF(AND('[1]Ledger With Mark'!AA77&gt;=1),"E","N")))))))))</f>
        <v>A+</v>
      </c>
      <c r="AB75" s="7" t="str">
        <f>IF(AND('[1]Ledger With Mark'!AB77&gt;=45),"A+",IF(AND('[1]Ledger With Mark'!AB77&gt;=40),"A",IF(AND('[1]Ledger With Mark'!AB77&gt;=35),"B+",IF(AND('[1]Ledger With Mark'!AB77&gt;=30),"B",IF(AND('[1]Ledger With Mark'!AB77&gt;=25),"C+",IF(AND('[1]Ledger With Mark'!AB77&gt;=20),"C",IF(AND('[1]Ledger With Mark'!AB77&gt;=15),"D+",IF(AND('[1]Ledger With Mark'!AB77&gt;=10),"D",IF(AND('[1]Ledger With Mark'!AB77&gt;=1),"E","N")))))))))</f>
        <v>A</v>
      </c>
      <c r="AC75" s="13">
        <f t="shared" si="15"/>
        <v>1.8</v>
      </c>
      <c r="AD75" s="7" t="str">
        <f>IF(AND('[1]Ledger With Mark'!AD77&gt;=22.5),"A+",IF(AND('[1]Ledger With Mark'!AD77&gt;=20),"A",IF(AND('[1]Ledger With Mark'!AD77&gt;=17.5),"B+",IF(AND('[1]Ledger With Mark'!AD77&gt;=15),"B",IF(AND('[1]Ledger With Mark'!AD77&gt;=12.5),"C+",IF(AND('[1]Ledger With Mark'!AD77&gt;=10),"C",IF(AND('[1]Ledger With Mark'!AD77&gt;=7.5),"D+",IF(AND('[1]Ledger With Mark'!AD77&gt;=5),"D",IF(AND('[1]Ledger With Mark'!AD77&gt;=1),"E","N")))))))))</f>
        <v>B</v>
      </c>
      <c r="AE75" s="7" t="str">
        <f>IF(AND('[1]Ledger With Mark'!AE77&gt;=22.5),"A+",IF(AND('[1]Ledger With Mark'!AE77&gt;=20),"A",IF(AND('[1]Ledger With Mark'!AE77&gt;=17.5),"B+",IF(AND('[1]Ledger With Mark'!AE77&gt;=15),"B",IF(AND('[1]Ledger With Mark'!AE77&gt;=12.5),"C+",IF(AND('[1]Ledger With Mark'!AE77&gt;=10),"C",IF(AND('[1]Ledger With Mark'!AE77&gt;=7.5),"D+",IF(AND('[1]Ledger With Mark'!AE77&gt;=5),"D",IF(AND('[1]Ledger With Mark'!AE77&gt;=1),"E","N")))))))))</f>
        <v>B</v>
      </c>
      <c r="AF75" s="7" t="str">
        <f>IF(AND('[1]Ledger With Mark'!AF77&gt;=45),"A+",IF(AND('[1]Ledger With Mark'!AF77&gt;=40),"A",IF(AND('[1]Ledger With Mark'!AF77&gt;=35),"B+",IF(AND('[1]Ledger With Mark'!AF77&gt;=30),"B",IF(AND('[1]Ledger With Mark'!AF77&gt;=25),"C+",IF(AND('[1]Ledger With Mark'!AF77&gt;=20),"C",IF(AND('[1]Ledger With Mark'!AF77&gt;=15),"D+",IF(AND('[1]Ledger With Mark'!AF77&gt;=10),"D",IF(AND('[1]Ledger With Mark'!AF77&gt;=1),"E","N")))))))))</f>
        <v>B</v>
      </c>
      <c r="AG75" s="13">
        <f t="shared" si="16"/>
        <v>1.4</v>
      </c>
      <c r="AH75" s="7" t="str">
        <f>IF(AND('[1]Ledger With Mark'!AH77&gt;=45),"A+",IF(AND('[1]Ledger With Mark'!AH77&gt;=40),"A",IF(AND('[1]Ledger With Mark'!AH77&gt;=35),"B+",IF(AND('[1]Ledger With Mark'!AH77&gt;=30),"B",IF(AND('[1]Ledger With Mark'!AH77&gt;=25),"C+",IF(AND('[1]Ledger With Mark'!AH77&gt;=20),"C",IF(AND('[1]Ledger With Mark'!AH77&gt;=15),"D+",IF(AND('[1]Ledger With Mark'!AH77&gt;=10),"D",IF(AND('[1]Ledger With Mark'!AH77&gt;=1),"E","N")))))))))</f>
        <v>B</v>
      </c>
      <c r="AI75" s="7" t="str">
        <f>IF(AND('[1]Ledger With Mark'!AI77&gt;=45),"A+",IF(AND('[1]Ledger With Mark'!AI77&gt;=40),"A",IF(AND('[1]Ledger With Mark'!AI77&gt;=35),"B+",IF(AND('[1]Ledger With Mark'!AI77&gt;=30),"B",IF(AND('[1]Ledger With Mark'!AI77&gt;=25),"C+",IF(AND('[1]Ledger With Mark'!AI77&gt;=20),"C",IF(AND('[1]Ledger With Mark'!AI77&gt;=15),"D+",IF(AND('[1]Ledger With Mark'!AI77&gt;=10),"D",IF(AND('[1]Ledger With Mark'!AI77&gt;=1),"E","N")))))))))</f>
        <v>B+</v>
      </c>
      <c r="AJ75" s="7" t="str">
        <f>IF(AND('[1]Ledger With Mark'!AJ77&gt;=90),"A+",IF(AND('[1]Ledger With Mark'!AJ77&gt;=80),"A",IF(AND('[1]Ledger With Mark'!AJ77&gt;=70),"B+",IF(AND('[1]Ledger With Mark'!AJ77&gt;=60),"B",IF(AND('[1]Ledger With Mark'!AJ77&gt;=50),"C+",IF(AND('[1]Ledger With Mark'!AJ77&gt;=40),"C",IF(AND('[1]Ledger With Mark'!AJ77&gt;=30),"D+",IF(AND('[1]Ledger With Mark'!AJ77&gt;=20),"D",IF(AND('[1]Ledger With Mark'!AJ77&gt;=1),"E","N")))))))))</f>
        <v>B</v>
      </c>
      <c r="AK75" s="13">
        <f t="shared" si="17"/>
        <v>2.8</v>
      </c>
      <c r="AL75" s="7" t="str">
        <f>IF(AND('[1]Ledger With Mark'!AL77&gt;=45),"A+",IF(AND('[1]Ledger With Mark'!AL77&gt;=40),"A",IF(AND('[1]Ledger With Mark'!AL77&gt;=35),"B+",IF(AND('[1]Ledger With Mark'!AL77&gt;=30),"B",IF(AND('[1]Ledger With Mark'!AL77&gt;=25),"C+",IF(AND('[1]Ledger With Mark'!AL77&gt;=20),"C",IF(AND('[1]Ledger With Mark'!AL77&gt;=15),"D+",IF(AND('[1]Ledger With Mark'!AL77&gt;=10),"D",IF(AND('[1]Ledger With Mark'!AL77&gt;=1),"E","N")))))))))</f>
        <v>C+</v>
      </c>
      <c r="AM75" s="7" t="str">
        <f>IF(AND('[1]Ledger With Mark'!AM77&gt;=45),"A+",IF(AND('[1]Ledger With Mark'!AM77&gt;=40),"A",IF(AND('[1]Ledger With Mark'!AM77&gt;=35),"B+",IF(AND('[1]Ledger With Mark'!AM77&gt;=30),"B",IF(AND('[1]Ledger With Mark'!AM77&gt;=25),"C+",IF(AND('[1]Ledger With Mark'!AM77&gt;=20),"C",IF(AND('[1]Ledger With Mark'!AM77&gt;=15),"D+",IF(AND('[1]Ledger With Mark'!AM77&gt;=10),"D",IF(AND('[1]Ledger With Mark'!AM77&gt;=1),"E","N")))))))))</f>
        <v>B+</v>
      </c>
      <c r="AN75" s="7" t="str">
        <f>IF(AND('[1]Ledger With Mark'!AN77&gt;=90),"A+",IF(AND('[1]Ledger With Mark'!AN77&gt;=80),"A",IF(AND('[1]Ledger With Mark'!AN77&gt;=70),"B+",IF(AND('[1]Ledger With Mark'!AN77&gt;=60),"B",IF(AND('[1]Ledger With Mark'!AN77&gt;=50),"C+",IF(AND('[1]Ledger With Mark'!AN77&gt;=40),"C",IF(AND('[1]Ledger With Mark'!AN77&gt;=30),"D+",IF(AND('[1]Ledger With Mark'!AN77&gt;=20),"D",IF(AND('[1]Ledger With Mark'!AN77&gt;=1),"E","N")))))))))</f>
        <v>B</v>
      </c>
      <c r="AO75" s="13">
        <f t="shared" si="18"/>
        <v>2.8</v>
      </c>
      <c r="AP75" s="14">
        <f t="shared" si="19"/>
        <v>2.75</v>
      </c>
      <c r="AQ75" s="7"/>
      <c r="AR75" s="15" t="s">
        <v>131</v>
      </c>
      <c r="BB75" s="17">
        <v>74</v>
      </c>
    </row>
    <row r="76" spans="1:54" ht="15">
      <c r="A76" s="7">
        <f>'[1]Ledger With Mark'!A78</f>
        <v>75</v>
      </c>
      <c r="B76" s="8">
        <f>'[1]Ledger With Mark'!B78</f>
        <v>752075</v>
      </c>
      <c r="C76" s="9" t="str">
        <f>'[1]Ledger With Mark'!C78</f>
        <v>SHUSTIKA B.K.</v>
      </c>
      <c r="D76" s="10" t="str">
        <f>'[1]Ledger With Mark'!D78</f>
        <v>2060/04/06</v>
      </c>
      <c r="E76" s="11" t="str">
        <f>'[1]Ledger With Mark'!E78</f>
        <v>PURNA BAHADUR B.K.</v>
      </c>
      <c r="F76" s="11" t="str">
        <f>'[1]Ledger With Mark'!F78</f>
        <v>BIRMATI B.K.</v>
      </c>
      <c r="G76" s="12" t="str">
        <f>'[1]Ledger With Mark'!G78</f>
        <v>BHUME 3 RUKUM EAST</v>
      </c>
      <c r="H76" s="7" t="str">
        <f>IF(AND('[1]Ledger With Mark'!H78&gt;=67.5),"A+",IF(AND('[1]Ledger With Mark'!H78&gt;=60),"A",IF(AND('[1]Ledger With Mark'!H78&gt;=52.5),"B+",IF(AND('[1]Ledger With Mark'!H78&gt;=45),"B",IF(AND('[1]Ledger With Mark'!H78&gt;=37.5),"C+",IF(AND('[1]Ledger With Mark'!H78&gt;=30),"C",IF(AND('[1]Ledger With Mark'!H78&gt;=22.5),"D+",IF(AND('[1]Ledger With Mark'!H78&gt;=15),"D",IF(AND('[1]Ledger With Mark'!H78&gt;=1),"E","N")))))))))</f>
        <v>B+</v>
      </c>
      <c r="I76" s="7" t="str">
        <f>IF(AND('[1]Ledger With Mark'!I78&gt;=22.5),"A+",IF(AND('[1]Ledger With Mark'!I78&gt;=20),"A",IF(AND('[1]Ledger With Mark'!I78&gt;=17.5),"B+",IF(AND('[1]Ledger With Mark'!I78&gt;=15),"B",IF(AND('[1]Ledger With Mark'!I78&gt;=12.5),"C+",IF(AND('[1]Ledger With Mark'!I78&gt;=10),"C",IF(AND('[1]Ledger With Mark'!I78&gt;=7.5),"D+",IF(AND('[1]Ledger With Mark'!I78&gt;=5),"D",IF(AND('[1]Ledger With Mark'!I78&gt;=1),"E","N")))))))))</f>
        <v>A</v>
      </c>
      <c r="J76" s="7" t="str">
        <f>IF(AND('[1]Ledger With Mark'!J78&gt;=90),"A+",IF(AND('[1]Ledger With Mark'!J78&gt;=80),"A",IF(AND('[1]Ledger With Mark'!J78&gt;=70),"B+",IF(AND('[1]Ledger With Mark'!J78&gt;=60),"B",IF(AND('[1]Ledger With Mark'!J78&gt;=50),"C+",IF(AND('[1]Ledger With Mark'!J78&gt;=40),"C",IF(AND('[1]Ledger With Mark'!J78&gt;=30),"D+",IF(AND('[1]Ledger With Mark'!J78&gt;=20),"D",IF(AND('[1]Ledger With Mark'!J78&gt;=1),"E","N")))))))))</f>
        <v>B+</v>
      </c>
      <c r="K76" s="13">
        <f t="shared" si="10"/>
        <v>3.2</v>
      </c>
      <c r="L76" s="7" t="str">
        <f>IF(AND('[1]Ledger With Mark'!L78&gt;=67.5),"A+",IF(AND('[1]Ledger With Mark'!L78&gt;=60),"A",IF(AND('[1]Ledger With Mark'!L78&gt;=52.5),"B+",IF(AND('[1]Ledger With Mark'!L78&gt;=45),"B",IF(AND('[1]Ledger With Mark'!L78&gt;=37.5),"C+",IF(AND('[1]Ledger With Mark'!L78&gt;=30),"C",IF(AND('[1]Ledger With Mark'!L78&gt;=22.5),"D+",IF(AND('[1]Ledger With Mark'!L78&gt;=15),"D",IF(AND('[1]Ledger With Mark'!L78&gt;=1),"E","N")))))))))</f>
        <v>C+</v>
      </c>
      <c r="M76" s="7" t="str">
        <f>IF(AND('[1]Ledger With Mark'!M78&gt;=22.5),"A+",IF(AND('[1]Ledger With Mark'!M78&gt;=20),"A",IF(AND('[1]Ledger With Mark'!M78&gt;=17.5),"B+",IF(AND('[1]Ledger With Mark'!M78&gt;=15),"B",IF(AND('[1]Ledger With Mark'!M78&gt;=12.5),"C+",IF(AND('[1]Ledger With Mark'!M78&gt;=10),"C",IF(AND('[1]Ledger With Mark'!M78&gt;=7.5),"D+",IF(AND('[1]Ledger With Mark'!M78&gt;=5),"D",IF(AND('[1]Ledger With Mark'!M78&gt;=1),"E","N")))))))))</f>
        <v>A+</v>
      </c>
      <c r="N76" s="7" t="str">
        <f>IF(AND('[1]Ledger With Mark'!N78&gt;=90),"A+",IF(AND('[1]Ledger With Mark'!N78&gt;=80),"A",IF(AND('[1]Ledger With Mark'!N78&gt;=70),"B+",IF(AND('[1]Ledger With Mark'!N78&gt;=60),"B",IF(AND('[1]Ledger With Mark'!N78&gt;=50),"C+",IF(AND('[1]Ledger With Mark'!N78&gt;=40),"C",IF(AND('[1]Ledger With Mark'!N78&gt;=30),"D+",IF(AND('[1]Ledger With Mark'!N78&gt;=20),"D",IF(AND('[1]Ledger With Mark'!N78&gt;=1),"E","N")))))))))</f>
        <v>B</v>
      </c>
      <c r="O76" s="13">
        <f t="shared" si="11"/>
        <v>2.8</v>
      </c>
      <c r="P76" s="7" t="str">
        <f>IF(AND('[1]Ledger With Mark'!P78&gt;=90),"A+",IF(AND('[1]Ledger With Mark'!P78&gt;=80),"A",IF(AND('[1]Ledger With Mark'!P78&gt;=70),"B+",IF(AND('[1]Ledger With Mark'!P78&gt;=60),"B",IF(AND('[1]Ledger With Mark'!P78&gt;=50),"C+",IF(AND('[1]Ledger With Mark'!P78&gt;=40),"C",IF(AND('[1]Ledger With Mark'!P78&gt;=30),"D+",IF(AND('[1]Ledger With Mark'!P78&gt;=20),"D",IF(AND('[1]Ledger With Mark'!P78&gt;=1),"E","N")))))))))</f>
        <v>C+</v>
      </c>
      <c r="Q76" s="13">
        <f t="shared" si="12"/>
        <v>2.4</v>
      </c>
      <c r="R76" s="7" t="str">
        <f>IF(AND('[1]Ledger With Mark'!R78&gt;=67.5),"A+",IF(AND('[1]Ledger With Mark'!R78&gt;=60),"A",IF(AND('[1]Ledger With Mark'!R78&gt;=52.5),"B+",IF(AND('[1]Ledger With Mark'!R78&gt;=45),"B",IF(AND('[1]Ledger With Mark'!R78&gt;=37.5),"C+",IF(AND('[1]Ledger With Mark'!R78&gt;=30),"C",IF(AND('[1]Ledger With Mark'!R78&gt;=22.5),"D+",IF(AND('[1]Ledger With Mark'!R78&gt;=15),"D",IF(AND('[1]Ledger With Mark'!R78&gt;=1),"E","N")))))))))</f>
        <v>C+</v>
      </c>
      <c r="S76" s="7" t="str">
        <f>IF(AND('[1]Ledger With Mark'!S78&gt;=22.5),"A+",IF(AND('[1]Ledger With Mark'!S78&gt;=20),"A",IF(AND('[1]Ledger With Mark'!S78&gt;=17.5),"B+",IF(AND('[1]Ledger With Mark'!S78&gt;=15),"B",IF(AND('[1]Ledger With Mark'!S78&gt;=12.5),"C+",IF(AND('[1]Ledger With Mark'!S78&gt;=10),"C",IF(AND('[1]Ledger With Mark'!S78&gt;=7.5),"D+",IF(AND('[1]Ledger With Mark'!S78&gt;=5),"D",IF(AND('[1]Ledger With Mark'!S78&gt;=1),"E","N")))))))))</f>
        <v>A+</v>
      </c>
      <c r="T76" s="7" t="str">
        <f>IF(AND('[1]Ledger With Mark'!T78&gt;=90),"A+",IF(AND('[1]Ledger With Mark'!T78&gt;=80),"A",IF(AND('[1]Ledger With Mark'!T78&gt;=70),"B+",IF(AND('[1]Ledger With Mark'!T78&gt;=60),"B",IF(AND('[1]Ledger With Mark'!T78&gt;=50),"C+",IF(AND('[1]Ledger With Mark'!T78&gt;=40),"C",IF(AND('[1]Ledger With Mark'!T78&gt;=30),"D+",IF(AND('[1]Ledger With Mark'!T78&gt;=20),"D",IF(AND('[1]Ledger With Mark'!T78&gt;=1),"E","N")))))))))</f>
        <v>B</v>
      </c>
      <c r="U76" s="13">
        <f t="shared" si="13"/>
        <v>2.8</v>
      </c>
      <c r="V76" s="7" t="str">
        <f>IF(AND('[1]Ledger With Mark'!V78&gt;=67.5),"A+",IF(AND('[1]Ledger With Mark'!V78&gt;=60),"A",IF(AND('[1]Ledger With Mark'!V78&gt;=52.5),"B+",IF(AND('[1]Ledger With Mark'!V78&gt;=45),"B",IF(AND('[1]Ledger With Mark'!V78&gt;=37.5),"C+",IF(AND('[1]Ledger With Mark'!V78&gt;=30),"C",IF(AND('[1]Ledger With Mark'!V78&gt;=22.5),"D+",IF(AND('[1]Ledger With Mark'!V78&gt;=15),"D",IF(AND('[1]Ledger With Mark'!V78&gt;=1),"E","N")))))))))</f>
        <v>B+</v>
      </c>
      <c r="W76" s="7" t="str">
        <f>IF(AND('[1]Ledger With Mark'!W78&gt;=22.5),"A+",IF(AND('[1]Ledger With Mark'!W78&gt;=20),"A",IF(AND('[1]Ledger With Mark'!W78&gt;=17.5),"B+",IF(AND('[1]Ledger With Mark'!W78&gt;=15),"B",IF(AND('[1]Ledger With Mark'!W78&gt;=12.5),"C+",IF(AND('[1]Ledger With Mark'!W78&gt;=10),"C",IF(AND('[1]Ledger With Mark'!W78&gt;=7.5),"D+",IF(AND('[1]Ledger With Mark'!W78&gt;=5),"D",IF(AND('[1]Ledger With Mark'!W78&gt;=1),"E","N")))))))))</f>
        <v>A+</v>
      </c>
      <c r="X76" s="7" t="str">
        <f>IF(AND('[1]Ledger With Mark'!X78&gt;=90),"A+",IF(AND('[1]Ledger With Mark'!X78&gt;=80),"A",IF(AND('[1]Ledger With Mark'!X78&gt;=70),"B+",IF(AND('[1]Ledger With Mark'!X78&gt;=60),"B",IF(AND('[1]Ledger With Mark'!X78&gt;=50),"C+",IF(AND('[1]Ledger With Mark'!X78&gt;=40),"C",IF(AND('[1]Ledger With Mark'!X78&gt;=30),"D+",IF(AND('[1]Ledger With Mark'!X78&gt;=20),"D",IF(AND('[1]Ledger With Mark'!X78&gt;=1),"E","N")))))))))</f>
        <v>A</v>
      </c>
      <c r="Y76" s="13">
        <f t="shared" si="14"/>
        <v>3.6</v>
      </c>
      <c r="Z76" s="7" t="str">
        <f>IF(AND('[1]Ledger With Mark'!Z78&gt;=27),"A+",IF(AND('[1]Ledger With Mark'!Z78&gt;=24),"A",IF(AND('[1]Ledger With Mark'!Z78&gt;=21),"B+",IF(AND('[1]Ledger With Mark'!Z78&gt;=18),"B",IF(AND('[1]Ledger With Mark'!Z78&gt;=15),"C+",IF(AND('[1]Ledger With Mark'!Z78&gt;=12),"C",IF(AND('[1]Ledger With Mark'!Z78&gt;=9),"D+",IF(AND('[1]Ledger With Mark'!Z78&gt;=6),"D",IF(AND('[1]Ledger With Mark'!Z78&gt;=1),"E","N")))))))))</f>
        <v>B+</v>
      </c>
      <c r="AA76" s="7" t="str">
        <f>IF(AND('[1]Ledger With Mark'!AA78&gt;=18),"A+",IF(AND('[1]Ledger With Mark'!AA78&gt;=16),"A",IF(AND('[1]Ledger With Mark'!AA78&gt;=14),"B+",IF(AND('[1]Ledger With Mark'!AA78&gt;=12),"B",IF(AND('[1]Ledger With Mark'!AA78&gt;=10),"C+",IF(AND('[1]Ledger With Mark'!AA78&gt;=8),"C",IF(AND('[1]Ledger With Mark'!AA78&gt;=6),"D+",IF(AND('[1]Ledger With Mark'!AA78&gt;=4),"D",IF(AND('[1]Ledger With Mark'!AA78&gt;=1),"E","N")))))))))</f>
        <v>A+</v>
      </c>
      <c r="AB76" s="7" t="str">
        <f>IF(AND('[1]Ledger With Mark'!AB78&gt;=45),"A+",IF(AND('[1]Ledger With Mark'!AB78&gt;=40),"A",IF(AND('[1]Ledger With Mark'!AB78&gt;=35),"B+",IF(AND('[1]Ledger With Mark'!AB78&gt;=30),"B",IF(AND('[1]Ledger With Mark'!AB78&gt;=25),"C+",IF(AND('[1]Ledger With Mark'!AB78&gt;=20),"C",IF(AND('[1]Ledger With Mark'!AB78&gt;=15),"D+",IF(AND('[1]Ledger With Mark'!AB78&gt;=10),"D",IF(AND('[1]Ledger With Mark'!AB78&gt;=1),"E","N")))))))))</f>
        <v>A</v>
      </c>
      <c r="AC76" s="13">
        <f t="shared" si="15"/>
        <v>1.8</v>
      </c>
      <c r="AD76" s="7" t="str">
        <f>IF(AND('[1]Ledger With Mark'!AD78&gt;=22.5),"A+",IF(AND('[1]Ledger With Mark'!AD78&gt;=20),"A",IF(AND('[1]Ledger With Mark'!AD78&gt;=17.5),"B+",IF(AND('[1]Ledger With Mark'!AD78&gt;=15),"B",IF(AND('[1]Ledger With Mark'!AD78&gt;=12.5),"C+",IF(AND('[1]Ledger With Mark'!AD78&gt;=10),"C",IF(AND('[1]Ledger With Mark'!AD78&gt;=7.5),"D+",IF(AND('[1]Ledger With Mark'!AD78&gt;=5),"D",IF(AND('[1]Ledger With Mark'!AD78&gt;=1),"E","N")))))))))</f>
        <v>B</v>
      </c>
      <c r="AE76" s="7" t="str">
        <f>IF(AND('[1]Ledger With Mark'!AE78&gt;=22.5),"A+",IF(AND('[1]Ledger With Mark'!AE78&gt;=20),"A",IF(AND('[1]Ledger With Mark'!AE78&gt;=17.5),"B+",IF(AND('[1]Ledger With Mark'!AE78&gt;=15),"B",IF(AND('[1]Ledger With Mark'!AE78&gt;=12.5),"C+",IF(AND('[1]Ledger With Mark'!AE78&gt;=10),"C",IF(AND('[1]Ledger With Mark'!AE78&gt;=7.5),"D+",IF(AND('[1]Ledger With Mark'!AE78&gt;=5),"D",IF(AND('[1]Ledger With Mark'!AE78&gt;=1),"E","N")))))))))</f>
        <v>B</v>
      </c>
      <c r="AF76" s="7" t="str">
        <f>IF(AND('[1]Ledger With Mark'!AF78&gt;=45),"A+",IF(AND('[1]Ledger With Mark'!AF78&gt;=40),"A",IF(AND('[1]Ledger With Mark'!AF78&gt;=35),"B+",IF(AND('[1]Ledger With Mark'!AF78&gt;=30),"B",IF(AND('[1]Ledger With Mark'!AF78&gt;=25),"C+",IF(AND('[1]Ledger With Mark'!AF78&gt;=20),"C",IF(AND('[1]Ledger With Mark'!AF78&gt;=15),"D+",IF(AND('[1]Ledger With Mark'!AF78&gt;=10),"D",IF(AND('[1]Ledger With Mark'!AF78&gt;=1),"E","N")))))))))</f>
        <v>B</v>
      </c>
      <c r="AG76" s="13">
        <f t="shared" si="16"/>
        <v>1.4</v>
      </c>
      <c r="AH76" s="7" t="str">
        <f>IF(AND('[1]Ledger With Mark'!AH78&gt;=45),"A+",IF(AND('[1]Ledger With Mark'!AH78&gt;=40),"A",IF(AND('[1]Ledger With Mark'!AH78&gt;=35),"B+",IF(AND('[1]Ledger With Mark'!AH78&gt;=30),"B",IF(AND('[1]Ledger With Mark'!AH78&gt;=25),"C+",IF(AND('[1]Ledger With Mark'!AH78&gt;=20),"C",IF(AND('[1]Ledger With Mark'!AH78&gt;=15),"D+",IF(AND('[1]Ledger With Mark'!AH78&gt;=10),"D",IF(AND('[1]Ledger With Mark'!AH78&gt;=1),"E","N")))))))))</f>
        <v>A</v>
      </c>
      <c r="AI76" s="7" t="str">
        <f>IF(AND('[1]Ledger With Mark'!AI78&gt;=45),"A+",IF(AND('[1]Ledger With Mark'!AI78&gt;=40),"A",IF(AND('[1]Ledger With Mark'!AI78&gt;=35),"B+",IF(AND('[1]Ledger With Mark'!AI78&gt;=30),"B",IF(AND('[1]Ledger With Mark'!AI78&gt;=25),"C+",IF(AND('[1]Ledger With Mark'!AI78&gt;=20),"C",IF(AND('[1]Ledger With Mark'!AI78&gt;=15),"D+",IF(AND('[1]Ledger With Mark'!AI78&gt;=10),"D",IF(AND('[1]Ledger With Mark'!AI78&gt;=1),"E","N")))))))))</f>
        <v>B+</v>
      </c>
      <c r="AJ76" s="7" t="str">
        <f>IF(AND('[1]Ledger With Mark'!AJ78&gt;=90),"A+",IF(AND('[1]Ledger With Mark'!AJ78&gt;=80),"A",IF(AND('[1]Ledger With Mark'!AJ78&gt;=70),"B+",IF(AND('[1]Ledger With Mark'!AJ78&gt;=60),"B",IF(AND('[1]Ledger With Mark'!AJ78&gt;=50),"C+",IF(AND('[1]Ledger With Mark'!AJ78&gt;=40),"C",IF(AND('[1]Ledger With Mark'!AJ78&gt;=30),"D+",IF(AND('[1]Ledger With Mark'!AJ78&gt;=20),"D",IF(AND('[1]Ledger With Mark'!AJ78&gt;=1),"E","N")))))))))</f>
        <v>B+</v>
      </c>
      <c r="AK76" s="13">
        <f t="shared" si="17"/>
        <v>3.2</v>
      </c>
      <c r="AL76" s="7" t="str">
        <f>IF(AND('[1]Ledger With Mark'!AL78&gt;=45),"A+",IF(AND('[1]Ledger With Mark'!AL78&gt;=40),"A",IF(AND('[1]Ledger With Mark'!AL78&gt;=35),"B+",IF(AND('[1]Ledger With Mark'!AL78&gt;=30),"B",IF(AND('[1]Ledger With Mark'!AL78&gt;=25),"C+",IF(AND('[1]Ledger With Mark'!AL78&gt;=20),"C",IF(AND('[1]Ledger With Mark'!AL78&gt;=15),"D+",IF(AND('[1]Ledger With Mark'!AL78&gt;=10),"D",IF(AND('[1]Ledger With Mark'!AL78&gt;=1),"E","N")))))))))</f>
        <v>C+</v>
      </c>
      <c r="AM76" s="7" t="str">
        <f>IF(AND('[1]Ledger With Mark'!AM78&gt;=45),"A+",IF(AND('[1]Ledger With Mark'!AM78&gt;=40),"A",IF(AND('[1]Ledger With Mark'!AM78&gt;=35),"B+",IF(AND('[1]Ledger With Mark'!AM78&gt;=30),"B",IF(AND('[1]Ledger With Mark'!AM78&gt;=25),"C+",IF(AND('[1]Ledger With Mark'!AM78&gt;=20),"C",IF(AND('[1]Ledger With Mark'!AM78&gt;=15),"D+",IF(AND('[1]Ledger With Mark'!AM78&gt;=10),"D",IF(AND('[1]Ledger With Mark'!AM78&gt;=1),"E","N")))))))))</f>
        <v>B+</v>
      </c>
      <c r="AN76" s="7" t="str">
        <f>IF(AND('[1]Ledger With Mark'!AN78&gt;=90),"A+",IF(AND('[1]Ledger With Mark'!AN78&gt;=80),"A",IF(AND('[1]Ledger With Mark'!AN78&gt;=70),"B+",IF(AND('[1]Ledger With Mark'!AN78&gt;=60),"B",IF(AND('[1]Ledger With Mark'!AN78&gt;=50),"C+",IF(AND('[1]Ledger With Mark'!AN78&gt;=40),"C",IF(AND('[1]Ledger With Mark'!AN78&gt;=30),"D+",IF(AND('[1]Ledger With Mark'!AN78&gt;=20),"D",IF(AND('[1]Ledger With Mark'!AN78&gt;=1),"E","N")))))))))</f>
        <v>B</v>
      </c>
      <c r="AO76" s="13">
        <f t="shared" si="18"/>
        <v>2.8</v>
      </c>
      <c r="AP76" s="14">
        <f t="shared" si="19"/>
        <v>2.9999999999999996</v>
      </c>
      <c r="AQ76" s="7"/>
      <c r="AR76" s="15" t="s">
        <v>131</v>
      </c>
      <c r="BB76" s="17">
        <v>75</v>
      </c>
    </row>
    <row r="77" spans="1:54" ht="15">
      <c r="A77" s="7">
        <f>'[1]Ledger With Mark'!A79</f>
        <v>76</v>
      </c>
      <c r="B77" s="8">
        <f>'[1]Ledger With Mark'!B79</f>
        <v>752076</v>
      </c>
      <c r="C77" s="9" t="str">
        <f>'[1]Ledger With Mark'!C79</f>
        <v>SISHIR KUMAHI</v>
      </c>
      <c r="D77" s="10" t="str">
        <f>'[1]Ledger With Mark'!D79</f>
        <v>2061/03/10</v>
      </c>
      <c r="E77" s="11" t="str">
        <f>'[1]Ledger With Mark'!E79</f>
        <v>MONSINGH KAMI</v>
      </c>
      <c r="F77" s="11" t="str">
        <f>'[1]Ledger With Mark'!F79</f>
        <v>MANMAYA KAMI</v>
      </c>
      <c r="G77" s="12" t="str">
        <f>'[1]Ledger With Mark'!G79</f>
        <v>BHUME 3 RUKUM EAST</v>
      </c>
      <c r="H77" s="7" t="str">
        <f>IF(AND('[1]Ledger With Mark'!H79&gt;=67.5),"A+",IF(AND('[1]Ledger With Mark'!H79&gt;=60),"A",IF(AND('[1]Ledger With Mark'!H79&gt;=52.5),"B+",IF(AND('[1]Ledger With Mark'!H79&gt;=45),"B",IF(AND('[1]Ledger With Mark'!H79&gt;=37.5),"C+",IF(AND('[1]Ledger With Mark'!H79&gt;=30),"C",IF(AND('[1]Ledger With Mark'!H79&gt;=22.5),"D+",IF(AND('[1]Ledger With Mark'!H79&gt;=15),"D",IF(AND('[1]Ledger With Mark'!H79&gt;=1),"E","N")))))))))</f>
        <v>C+</v>
      </c>
      <c r="I77" s="7" t="str">
        <f>IF(AND('[1]Ledger With Mark'!I79&gt;=22.5),"A+",IF(AND('[1]Ledger With Mark'!I79&gt;=20),"A",IF(AND('[1]Ledger With Mark'!I79&gt;=17.5),"B+",IF(AND('[1]Ledger With Mark'!I79&gt;=15),"B",IF(AND('[1]Ledger With Mark'!I79&gt;=12.5),"C+",IF(AND('[1]Ledger With Mark'!I79&gt;=10),"C",IF(AND('[1]Ledger With Mark'!I79&gt;=7.5),"D+",IF(AND('[1]Ledger With Mark'!I79&gt;=5),"D",IF(AND('[1]Ledger With Mark'!I79&gt;=1),"E","N")))))))))</f>
        <v>A+</v>
      </c>
      <c r="J77" s="7" t="str">
        <f>IF(AND('[1]Ledger With Mark'!J79&gt;=90),"A+",IF(AND('[1]Ledger With Mark'!J79&gt;=80),"A",IF(AND('[1]Ledger With Mark'!J79&gt;=70),"B+",IF(AND('[1]Ledger With Mark'!J79&gt;=60),"B",IF(AND('[1]Ledger With Mark'!J79&gt;=50),"C+",IF(AND('[1]Ledger With Mark'!J79&gt;=40),"C",IF(AND('[1]Ledger With Mark'!J79&gt;=30),"D+",IF(AND('[1]Ledger With Mark'!J79&gt;=20),"D",IF(AND('[1]Ledger With Mark'!J79&gt;=1),"E","N")))))))))</f>
        <v>B</v>
      </c>
      <c r="K77" s="13">
        <f t="shared" si="10"/>
        <v>2.8</v>
      </c>
      <c r="L77" s="7" t="str">
        <f>IF(AND('[1]Ledger With Mark'!L79&gt;=67.5),"A+",IF(AND('[1]Ledger With Mark'!L79&gt;=60),"A",IF(AND('[1]Ledger With Mark'!L79&gt;=52.5),"B+",IF(AND('[1]Ledger With Mark'!L79&gt;=45),"B",IF(AND('[1]Ledger With Mark'!L79&gt;=37.5),"C+",IF(AND('[1]Ledger With Mark'!L79&gt;=30),"C",IF(AND('[1]Ledger With Mark'!L79&gt;=22.5),"D+",IF(AND('[1]Ledger With Mark'!L79&gt;=15),"D",IF(AND('[1]Ledger With Mark'!L79&gt;=1),"E","N")))))))))</f>
        <v>C</v>
      </c>
      <c r="M77" s="7" t="str">
        <f>IF(AND('[1]Ledger With Mark'!M79&gt;=22.5),"A+",IF(AND('[1]Ledger With Mark'!M79&gt;=20),"A",IF(AND('[1]Ledger With Mark'!M79&gt;=17.5),"B+",IF(AND('[1]Ledger With Mark'!M79&gt;=15),"B",IF(AND('[1]Ledger With Mark'!M79&gt;=12.5),"C+",IF(AND('[1]Ledger With Mark'!M79&gt;=10),"C",IF(AND('[1]Ledger With Mark'!M79&gt;=7.5),"D+",IF(AND('[1]Ledger With Mark'!M79&gt;=5),"D",IF(AND('[1]Ledger With Mark'!M79&gt;=1),"E","N")))))))))</f>
        <v>A</v>
      </c>
      <c r="N77" s="7" t="str">
        <f>IF(AND('[1]Ledger With Mark'!N79&gt;=90),"A+",IF(AND('[1]Ledger With Mark'!N79&gt;=80),"A",IF(AND('[1]Ledger With Mark'!N79&gt;=70),"B+",IF(AND('[1]Ledger With Mark'!N79&gt;=60),"B",IF(AND('[1]Ledger With Mark'!N79&gt;=50),"C+",IF(AND('[1]Ledger With Mark'!N79&gt;=40),"C",IF(AND('[1]Ledger With Mark'!N79&gt;=30),"D+",IF(AND('[1]Ledger With Mark'!N79&gt;=20),"D",IF(AND('[1]Ledger With Mark'!N79&gt;=1),"E","N")))))))))</f>
        <v>C+</v>
      </c>
      <c r="O77" s="13">
        <f t="shared" si="11"/>
        <v>2.4</v>
      </c>
      <c r="P77" s="7" t="str">
        <f>IF(AND('[1]Ledger With Mark'!P79&gt;=90),"A+",IF(AND('[1]Ledger With Mark'!P79&gt;=80),"A",IF(AND('[1]Ledger With Mark'!P79&gt;=70),"B+",IF(AND('[1]Ledger With Mark'!P79&gt;=60),"B",IF(AND('[1]Ledger With Mark'!P79&gt;=50),"C+",IF(AND('[1]Ledger With Mark'!P79&gt;=40),"C",IF(AND('[1]Ledger With Mark'!P79&gt;=30),"D+",IF(AND('[1]Ledger With Mark'!P79&gt;=20),"D",IF(AND('[1]Ledger With Mark'!P79&gt;=1),"E","N")))))))))</f>
        <v>C</v>
      </c>
      <c r="Q77" s="13">
        <f t="shared" si="12"/>
        <v>2</v>
      </c>
      <c r="R77" s="7" t="str">
        <f>IF(AND('[1]Ledger With Mark'!R79&gt;=67.5),"A+",IF(AND('[1]Ledger With Mark'!R79&gt;=60),"A",IF(AND('[1]Ledger With Mark'!R79&gt;=52.5),"B+",IF(AND('[1]Ledger With Mark'!R79&gt;=45),"B",IF(AND('[1]Ledger With Mark'!R79&gt;=37.5),"C+",IF(AND('[1]Ledger With Mark'!R79&gt;=30),"C",IF(AND('[1]Ledger With Mark'!R79&gt;=22.5),"D+",IF(AND('[1]Ledger With Mark'!R79&gt;=15),"D",IF(AND('[1]Ledger With Mark'!R79&gt;=1),"E","N")))))))))</f>
        <v>C</v>
      </c>
      <c r="S77" s="7" t="str">
        <f>IF(AND('[1]Ledger With Mark'!S79&gt;=22.5),"A+",IF(AND('[1]Ledger With Mark'!S79&gt;=20),"A",IF(AND('[1]Ledger With Mark'!S79&gt;=17.5),"B+",IF(AND('[1]Ledger With Mark'!S79&gt;=15),"B",IF(AND('[1]Ledger With Mark'!S79&gt;=12.5),"C+",IF(AND('[1]Ledger With Mark'!S79&gt;=10),"C",IF(AND('[1]Ledger With Mark'!S79&gt;=7.5),"D+",IF(AND('[1]Ledger With Mark'!S79&gt;=5),"D",IF(AND('[1]Ledger With Mark'!S79&gt;=1),"E","N")))))))))</f>
        <v>A</v>
      </c>
      <c r="T77" s="7" t="str">
        <f>IF(AND('[1]Ledger With Mark'!T79&gt;=90),"A+",IF(AND('[1]Ledger With Mark'!T79&gt;=80),"A",IF(AND('[1]Ledger With Mark'!T79&gt;=70),"B+",IF(AND('[1]Ledger With Mark'!T79&gt;=60),"B",IF(AND('[1]Ledger With Mark'!T79&gt;=50),"C+",IF(AND('[1]Ledger With Mark'!T79&gt;=40),"C",IF(AND('[1]Ledger With Mark'!T79&gt;=30),"D+",IF(AND('[1]Ledger With Mark'!T79&gt;=20),"D",IF(AND('[1]Ledger With Mark'!T79&gt;=1),"E","N")))))))))</f>
        <v>C+</v>
      </c>
      <c r="U77" s="13">
        <f t="shared" si="13"/>
        <v>2.4</v>
      </c>
      <c r="V77" s="7" t="str">
        <f>IF(AND('[1]Ledger With Mark'!V79&gt;=67.5),"A+",IF(AND('[1]Ledger With Mark'!V79&gt;=60),"A",IF(AND('[1]Ledger With Mark'!V79&gt;=52.5),"B+",IF(AND('[1]Ledger With Mark'!V79&gt;=45),"B",IF(AND('[1]Ledger With Mark'!V79&gt;=37.5),"C+",IF(AND('[1]Ledger With Mark'!V79&gt;=30),"C",IF(AND('[1]Ledger With Mark'!V79&gt;=22.5),"D+",IF(AND('[1]Ledger With Mark'!V79&gt;=15),"D",IF(AND('[1]Ledger With Mark'!V79&gt;=1),"E","N")))))))))</f>
        <v>B</v>
      </c>
      <c r="W77" s="7" t="str">
        <f>IF(AND('[1]Ledger With Mark'!W79&gt;=22.5),"A+",IF(AND('[1]Ledger With Mark'!W79&gt;=20),"A",IF(AND('[1]Ledger With Mark'!W79&gt;=17.5),"B+",IF(AND('[1]Ledger With Mark'!W79&gt;=15),"B",IF(AND('[1]Ledger With Mark'!W79&gt;=12.5),"C+",IF(AND('[1]Ledger With Mark'!W79&gt;=10),"C",IF(AND('[1]Ledger With Mark'!W79&gt;=7.5),"D+",IF(AND('[1]Ledger With Mark'!W79&gt;=5),"D",IF(AND('[1]Ledger With Mark'!W79&gt;=1),"E","N")))))))))</f>
        <v>A</v>
      </c>
      <c r="X77" s="7" t="str">
        <f>IF(AND('[1]Ledger With Mark'!X79&gt;=90),"A+",IF(AND('[1]Ledger With Mark'!X79&gt;=80),"A",IF(AND('[1]Ledger With Mark'!X79&gt;=70),"B+",IF(AND('[1]Ledger With Mark'!X79&gt;=60),"B",IF(AND('[1]Ledger With Mark'!X79&gt;=50),"C+",IF(AND('[1]Ledger With Mark'!X79&gt;=40),"C",IF(AND('[1]Ledger With Mark'!X79&gt;=30),"D+",IF(AND('[1]Ledger With Mark'!X79&gt;=20),"D",IF(AND('[1]Ledger With Mark'!X79&gt;=1),"E","N")))))))))</f>
        <v>B+</v>
      </c>
      <c r="Y77" s="13">
        <f t="shared" si="14"/>
        <v>3.2</v>
      </c>
      <c r="Z77" s="7" t="str">
        <f>IF(AND('[1]Ledger With Mark'!Z79&gt;=27),"A+",IF(AND('[1]Ledger With Mark'!Z79&gt;=24),"A",IF(AND('[1]Ledger With Mark'!Z79&gt;=21),"B+",IF(AND('[1]Ledger With Mark'!Z79&gt;=18),"B",IF(AND('[1]Ledger With Mark'!Z79&gt;=15),"C+",IF(AND('[1]Ledger With Mark'!Z79&gt;=12),"C",IF(AND('[1]Ledger With Mark'!Z79&gt;=9),"D+",IF(AND('[1]Ledger With Mark'!Z79&gt;=6),"D",IF(AND('[1]Ledger With Mark'!Z79&gt;=1),"E","N")))))))))</f>
        <v>B+</v>
      </c>
      <c r="AA77" s="7" t="str">
        <f>IF(AND('[1]Ledger With Mark'!AA79&gt;=18),"A+",IF(AND('[1]Ledger With Mark'!AA79&gt;=16),"A",IF(AND('[1]Ledger With Mark'!AA79&gt;=14),"B+",IF(AND('[1]Ledger With Mark'!AA79&gt;=12),"B",IF(AND('[1]Ledger With Mark'!AA79&gt;=10),"C+",IF(AND('[1]Ledger With Mark'!AA79&gt;=8),"C",IF(AND('[1]Ledger With Mark'!AA79&gt;=6),"D+",IF(AND('[1]Ledger With Mark'!AA79&gt;=4),"D",IF(AND('[1]Ledger With Mark'!AA79&gt;=1),"E","N")))))))))</f>
        <v>A</v>
      </c>
      <c r="AB77" s="7" t="str">
        <f>IF(AND('[1]Ledger With Mark'!AB79&gt;=45),"A+",IF(AND('[1]Ledger With Mark'!AB79&gt;=40),"A",IF(AND('[1]Ledger With Mark'!AB79&gt;=35),"B+",IF(AND('[1]Ledger With Mark'!AB79&gt;=30),"B",IF(AND('[1]Ledger With Mark'!AB79&gt;=25),"C+",IF(AND('[1]Ledger With Mark'!AB79&gt;=20),"C",IF(AND('[1]Ledger With Mark'!AB79&gt;=15),"D+",IF(AND('[1]Ledger With Mark'!AB79&gt;=10),"D",IF(AND('[1]Ledger With Mark'!AB79&gt;=1),"E","N")))))))))</f>
        <v>B+</v>
      </c>
      <c r="AC77" s="13">
        <f t="shared" si="15"/>
        <v>1.6</v>
      </c>
      <c r="AD77" s="7" t="str">
        <f>IF(AND('[1]Ledger With Mark'!AD79&gt;=22.5),"A+",IF(AND('[1]Ledger With Mark'!AD79&gt;=20),"A",IF(AND('[1]Ledger With Mark'!AD79&gt;=17.5),"B+",IF(AND('[1]Ledger With Mark'!AD79&gt;=15),"B",IF(AND('[1]Ledger With Mark'!AD79&gt;=12.5),"C+",IF(AND('[1]Ledger With Mark'!AD79&gt;=10),"C",IF(AND('[1]Ledger With Mark'!AD79&gt;=7.5),"D+",IF(AND('[1]Ledger With Mark'!AD79&gt;=5),"D",IF(AND('[1]Ledger With Mark'!AD79&gt;=1),"E","N")))))))))</f>
        <v>A</v>
      </c>
      <c r="AE77" s="7" t="str">
        <f>IF(AND('[1]Ledger With Mark'!AE79&gt;=22.5),"A+",IF(AND('[1]Ledger With Mark'!AE79&gt;=20),"A",IF(AND('[1]Ledger With Mark'!AE79&gt;=17.5),"B+",IF(AND('[1]Ledger With Mark'!AE79&gt;=15),"B",IF(AND('[1]Ledger With Mark'!AE79&gt;=12.5),"C+",IF(AND('[1]Ledger With Mark'!AE79&gt;=10),"C",IF(AND('[1]Ledger With Mark'!AE79&gt;=7.5),"D+",IF(AND('[1]Ledger With Mark'!AE79&gt;=5),"D",IF(AND('[1]Ledger With Mark'!AE79&gt;=1),"E","N")))))))))</f>
        <v>B</v>
      </c>
      <c r="AF77" s="7" t="str">
        <f>IF(AND('[1]Ledger With Mark'!AF79&gt;=45),"A+",IF(AND('[1]Ledger With Mark'!AF79&gt;=40),"A",IF(AND('[1]Ledger With Mark'!AF79&gt;=35),"B+",IF(AND('[1]Ledger With Mark'!AF79&gt;=30),"B",IF(AND('[1]Ledger With Mark'!AF79&gt;=25),"C+",IF(AND('[1]Ledger With Mark'!AF79&gt;=20),"C",IF(AND('[1]Ledger With Mark'!AF79&gt;=15),"D+",IF(AND('[1]Ledger With Mark'!AF79&gt;=10),"D",IF(AND('[1]Ledger With Mark'!AF79&gt;=1),"E","N")))))))))</f>
        <v>B+</v>
      </c>
      <c r="AG77" s="13">
        <f t="shared" si="16"/>
        <v>1.6</v>
      </c>
      <c r="AH77" s="7" t="str">
        <f>IF(AND('[1]Ledger With Mark'!AH79&gt;=45),"A+",IF(AND('[1]Ledger With Mark'!AH79&gt;=40),"A",IF(AND('[1]Ledger With Mark'!AH79&gt;=35),"B+",IF(AND('[1]Ledger With Mark'!AH79&gt;=30),"B",IF(AND('[1]Ledger With Mark'!AH79&gt;=25),"C+",IF(AND('[1]Ledger With Mark'!AH79&gt;=20),"C",IF(AND('[1]Ledger With Mark'!AH79&gt;=15),"D+",IF(AND('[1]Ledger With Mark'!AH79&gt;=10),"D",IF(AND('[1]Ledger With Mark'!AH79&gt;=1),"E","N")))))))))</f>
        <v>C+</v>
      </c>
      <c r="AI77" s="7" t="str">
        <f>IF(AND('[1]Ledger With Mark'!AI79&gt;=45),"A+",IF(AND('[1]Ledger With Mark'!AI79&gt;=40),"A",IF(AND('[1]Ledger With Mark'!AI79&gt;=35),"B+",IF(AND('[1]Ledger With Mark'!AI79&gt;=30),"B",IF(AND('[1]Ledger With Mark'!AI79&gt;=25),"C+",IF(AND('[1]Ledger With Mark'!AI79&gt;=20),"C",IF(AND('[1]Ledger With Mark'!AI79&gt;=15),"D+",IF(AND('[1]Ledger With Mark'!AI79&gt;=10),"D",IF(AND('[1]Ledger With Mark'!AI79&gt;=1),"E","N")))))))))</f>
        <v>B+</v>
      </c>
      <c r="AJ77" s="7" t="str">
        <f>IF(AND('[1]Ledger With Mark'!AJ79&gt;=90),"A+",IF(AND('[1]Ledger With Mark'!AJ79&gt;=80),"A",IF(AND('[1]Ledger With Mark'!AJ79&gt;=70),"B+",IF(AND('[1]Ledger With Mark'!AJ79&gt;=60),"B",IF(AND('[1]Ledger With Mark'!AJ79&gt;=50),"C+",IF(AND('[1]Ledger With Mark'!AJ79&gt;=40),"C",IF(AND('[1]Ledger With Mark'!AJ79&gt;=30),"D+",IF(AND('[1]Ledger With Mark'!AJ79&gt;=20),"D",IF(AND('[1]Ledger With Mark'!AJ79&gt;=1),"E","N")))))))))</f>
        <v>B</v>
      </c>
      <c r="AK77" s="13">
        <f t="shared" si="17"/>
        <v>2.8</v>
      </c>
      <c r="AL77" s="7" t="str">
        <f>IF(AND('[1]Ledger With Mark'!AL79&gt;=45),"A+",IF(AND('[1]Ledger With Mark'!AL79&gt;=40),"A",IF(AND('[1]Ledger With Mark'!AL79&gt;=35),"B+",IF(AND('[1]Ledger With Mark'!AL79&gt;=30),"B",IF(AND('[1]Ledger With Mark'!AL79&gt;=25),"C+",IF(AND('[1]Ledger With Mark'!AL79&gt;=20),"C",IF(AND('[1]Ledger With Mark'!AL79&gt;=15),"D+",IF(AND('[1]Ledger With Mark'!AL79&gt;=10),"D",IF(AND('[1]Ledger With Mark'!AL79&gt;=1),"E","N")))))))))</f>
        <v>C+</v>
      </c>
      <c r="AM77" s="7" t="str">
        <f>IF(AND('[1]Ledger With Mark'!AM79&gt;=45),"A+",IF(AND('[1]Ledger With Mark'!AM79&gt;=40),"A",IF(AND('[1]Ledger With Mark'!AM79&gt;=35),"B+",IF(AND('[1]Ledger With Mark'!AM79&gt;=30),"B",IF(AND('[1]Ledger With Mark'!AM79&gt;=25),"C+",IF(AND('[1]Ledger With Mark'!AM79&gt;=20),"C",IF(AND('[1]Ledger With Mark'!AM79&gt;=15),"D+",IF(AND('[1]Ledger With Mark'!AM79&gt;=10),"D",IF(AND('[1]Ledger With Mark'!AM79&gt;=1),"E","N")))))))))</f>
        <v>B</v>
      </c>
      <c r="AN77" s="7" t="str">
        <f>IF(AND('[1]Ledger With Mark'!AN79&gt;=90),"A+",IF(AND('[1]Ledger With Mark'!AN79&gt;=80),"A",IF(AND('[1]Ledger With Mark'!AN79&gt;=70),"B+",IF(AND('[1]Ledger With Mark'!AN79&gt;=60),"B",IF(AND('[1]Ledger With Mark'!AN79&gt;=50),"C+",IF(AND('[1]Ledger With Mark'!AN79&gt;=40),"C",IF(AND('[1]Ledger With Mark'!AN79&gt;=30),"D+",IF(AND('[1]Ledger With Mark'!AN79&gt;=20),"D",IF(AND('[1]Ledger With Mark'!AN79&gt;=1),"E","N")))))))))</f>
        <v>C+</v>
      </c>
      <c r="AO77" s="13">
        <f t="shared" si="18"/>
        <v>2.4</v>
      </c>
      <c r="AP77" s="14">
        <f t="shared" si="19"/>
        <v>2.65</v>
      </c>
      <c r="AQ77" s="7"/>
      <c r="AR77" s="15" t="s">
        <v>131</v>
      </c>
      <c r="BB77" s="17">
        <v>76</v>
      </c>
    </row>
    <row r="78" spans="1:54" ht="15">
      <c r="A78" s="7">
        <f>'[1]Ledger With Mark'!A80</f>
        <v>77</v>
      </c>
      <c r="B78" s="8">
        <f>'[1]Ledger With Mark'!B80</f>
        <v>752077</v>
      </c>
      <c r="C78" s="9" t="str">
        <f>'[1]Ledger With Mark'!C80</f>
        <v>SMITA PUN MAGAR</v>
      </c>
      <c r="D78" s="10" t="str">
        <f>'[1]Ledger With Mark'!D80</f>
        <v>2062/04/26</v>
      </c>
      <c r="E78" s="11" t="str">
        <f>'[1]Ledger With Mark'!E80</f>
        <v>BHIM BAHADUR PUN</v>
      </c>
      <c r="F78" s="11" t="str">
        <f>'[1]Ledger With Mark'!F80</f>
        <v>PURNA KUMARI PUN</v>
      </c>
      <c r="G78" s="12" t="str">
        <f>'[1]Ledger With Mark'!G80</f>
        <v>BHUME 3 RUKUM EAST</v>
      </c>
      <c r="H78" s="7" t="str">
        <f>IF(AND('[1]Ledger With Mark'!H80&gt;=67.5),"A+",IF(AND('[1]Ledger With Mark'!H80&gt;=60),"A",IF(AND('[1]Ledger With Mark'!H80&gt;=52.5),"B+",IF(AND('[1]Ledger With Mark'!H80&gt;=45),"B",IF(AND('[1]Ledger With Mark'!H80&gt;=37.5),"C+",IF(AND('[1]Ledger With Mark'!H80&gt;=30),"C",IF(AND('[1]Ledger With Mark'!H80&gt;=22.5),"D+",IF(AND('[1]Ledger With Mark'!H80&gt;=15),"D",IF(AND('[1]Ledger With Mark'!H80&gt;=1),"E","N")))))))))</f>
        <v>C+</v>
      </c>
      <c r="I78" s="7" t="str">
        <f>IF(AND('[1]Ledger With Mark'!I80&gt;=22.5),"A+",IF(AND('[1]Ledger With Mark'!I80&gt;=20),"A",IF(AND('[1]Ledger With Mark'!I80&gt;=17.5),"B+",IF(AND('[1]Ledger With Mark'!I80&gt;=15),"B",IF(AND('[1]Ledger With Mark'!I80&gt;=12.5),"C+",IF(AND('[1]Ledger With Mark'!I80&gt;=10),"C",IF(AND('[1]Ledger With Mark'!I80&gt;=7.5),"D+",IF(AND('[1]Ledger With Mark'!I80&gt;=5),"D",IF(AND('[1]Ledger With Mark'!I80&gt;=1),"E","N")))))))))</f>
        <v>A</v>
      </c>
      <c r="J78" s="7" t="str">
        <f>IF(AND('[1]Ledger With Mark'!J80&gt;=90),"A+",IF(AND('[1]Ledger With Mark'!J80&gt;=80),"A",IF(AND('[1]Ledger With Mark'!J80&gt;=70),"B+",IF(AND('[1]Ledger With Mark'!J80&gt;=60),"B",IF(AND('[1]Ledger With Mark'!J80&gt;=50),"C+",IF(AND('[1]Ledger With Mark'!J80&gt;=40),"C",IF(AND('[1]Ledger With Mark'!J80&gt;=30),"D+",IF(AND('[1]Ledger With Mark'!J80&gt;=20),"D",IF(AND('[1]Ledger With Mark'!J80&gt;=1),"E","N")))))))))</f>
        <v>B</v>
      </c>
      <c r="K78" s="13">
        <f t="shared" si="10"/>
        <v>2.8</v>
      </c>
      <c r="L78" s="7" t="str">
        <f>IF(AND('[1]Ledger With Mark'!L80&gt;=67.5),"A+",IF(AND('[1]Ledger With Mark'!L80&gt;=60),"A",IF(AND('[1]Ledger With Mark'!L80&gt;=52.5),"B+",IF(AND('[1]Ledger With Mark'!L80&gt;=45),"B",IF(AND('[1]Ledger With Mark'!L80&gt;=37.5),"C+",IF(AND('[1]Ledger With Mark'!L80&gt;=30),"C",IF(AND('[1]Ledger With Mark'!L80&gt;=22.5),"D+",IF(AND('[1]Ledger With Mark'!L80&gt;=15),"D",IF(AND('[1]Ledger With Mark'!L80&gt;=1),"E","N")))))))))</f>
        <v>C</v>
      </c>
      <c r="M78" s="7" t="str">
        <f>IF(AND('[1]Ledger With Mark'!M80&gt;=22.5),"A+",IF(AND('[1]Ledger With Mark'!M80&gt;=20),"A",IF(AND('[1]Ledger With Mark'!M80&gt;=17.5),"B+",IF(AND('[1]Ledger With Mark'!M80&gt;=15),"B",IF(AND('[1]Ledger With Mark'!M80&gt;=12.5),"C+",IF(AND('[1]Ledger With Mark'!M80&gt;=10),"C",IF(AND('[1]Ledger With Mark'!M80&gt;=7.5),"D+",IF(AND('[1]Ledger With Mark'!M80&gt;=5),"D",IF(AND('[1]Ledger With Mark'!M80&gt;=1),"E","N")))))))))</f>
        <v>A</v>
      </c>
      <c r="N78" s="7" t="str">
        <f>IF(AND('[1]Ledger With Mark'!N80&gt;=90),"A+",IF(AND('[1]Ledger With Mark'!N80&gt;=80),"A",IF(AND('[1]Ledger With Mark'!N80&gt;=70),"B+",IF(AND('[1]Ledger With Mark'!N80&gt;=60),"B",IF(AND('[1]Ledger With Mark'!N80&gt;=50),"C+",IF(AND('[1]Ledger With Mark'!N80&gt;=40),"C",IF(AND('[1]Ledger With Mark'!N80&gt;=30),"D+",IF(AND('[1]Ledger With Mark'!N80&gt;=20),"D",IF(AND('[1]Ledger With Mark'!N80&gt;=1),"E","N")))))))))</f>
        <v>C+</v>
      </c>
      <c r="O78" s="13">
        <f t="shared" si="11"/>
        <v>2.4</v>
      </c>
      <c r="P78" s="7" t="str">
        <f>IF(AND('[1]Ledger With Mark'!P80&gt;=90),"A+",IF(AND('[1]Ledger With Mark'!P80&gt;=80),"A",IF(AND('[1]Ledger With Mark'!P80&gt;=70),"B+",IF(AND('[1]Ledger With Mark'!P80&gt;=60),"B",IF(AND('[1]Ledger With Mark'!P80&gt;=50),"C+",IF(AND('[1]Ledger With Mark'!P80&gt;=40),"C",IF(AND('[1]Ledger With Mark'!P80&gt;=30),"D+",IF(AND('[1]Ledger With Mark'!P80&gt;=20),"D",IF(AND('[1]Ledger With Mark'!P80&gt;=1),"E","N")))))))))</f>
        <v>C</v>
      </c>
      <c r="Q78" s="13">
        <f t="shared" si="12"/>
        <v>2</v>
      </c>
      <c r="R78" s="7" t="str">
        <f>IF(AND('[1]Ledger With Mark'!R80&gt;=67.5),"A+",IF(AND('[1]Ledger With Mark'!R80&gt;=60),"A",IF(AND('[1]Ledger With Mark'!R80&gt;=52.5),"B+",IF(AND('[1]Ledger With Mark'!R80&gt;=45),"B",IF(AND('[1]Ledger With Mark'!R80&gt;=37.5),"C+",IF(AND('[1]Ledger With Mark'!R80&gt;=30),"C",IF(AND('[1]Ledger With Mark'!R80&gt;=22.5),"D+",IF(AND('[1]Ledger With Mark'!R80&gt;=15),"D",IF(AND('[1]Ledger With Mark'!R80&gt;=1),"E","N")))))))))</f>
        <v>C</v>
      </c>
      <c r="S78" s="7" t="str">
        <f>IF(AND('[1]Ledger With Mark'!S80&gt;=22.5),"A+",IF(AND('[1]Ledger With Mark'!S80&gt;=20),"A",IF(AND('[1]Ledger With Mark'!S80&gt;=17.5),"B+",IF(AND('[1]Ledger With Mark'!S80&gt;=15),"B",IF(AND('[1]Ledger With Mark'!S80&gt;=12.5),"C+",IF(AND('[1]Ledger With Mark'!S80&gt;=10),"C",IF(AND('[1]Ledger With Mark'!S80&gt;=7.5),"D+",IF(AND('[1]Ledger With Mark'!S80&gt;=5),"D",IF(AND('[1]Ledger With Mark'!S80&gt;=1),"E","N")))))))))</f>
        <v>A</v>
      </c>
      <c r="T78" s="7" t="str">
        <f>IF(AND('[1]Ledger With Mark'!T80&gt;=90),"A+",IF(AND('[1]Ledger With Mark'!T80&gt;=80),"A",IF(AND('[1]Ledger With Mark'!T80&gt;=70),"B+",IF(AND('[1]Ledger With Mark'!T80&gt;=60),"B",IF(AND('[1]Ledger With Mark'!T80&gt;=50),"C+",IF(AND('[1]Ledger With Mark'!T80&gt;=40),"C",IF(AND('[1]Ledger With Mark'!T80&gt;=30),"D+",IF(AND('[1]Ledger With Mark'!T80&gt;=20),"D",IF(AND('[1]Ledger With Mark'!T80&gt;=1),"E","N")))))))))</f>
        <v>C+</v>
      </c>
      <c r="U78" s="13">
        <f t="shared" si="13"/>
        <v>2.4</v>
      </c>
      <c r="V78" s="7" t="str">
        <f>IF(AND('[1]Ledger With Mark'!V80&gt;=67.5),"A+",IF(AND('[1]Ledger With Mark'!V80&gt;=60),"A",IF(AND('[1]Ledger With Mark'!V80&gt;=52.5),"B+",IF(AND('[1]Ledger With Mark'!V80&gt;=45),"B",IF(AND('[1]Ledger With Mark'!V80&gt;=37.5),"C+",IF(AND('[1]Ledger With Mark'!V80&gt;=30),"C",IF(AND('[1]Ledger With Mark'!V80&gt;=22.5),"D+",IF(AND('[1]Ledger With Mark'!V80&gt;=15),"D",IF(AND('[1]Ledger With Mark'!V80&gt;=1),"E","N")))))))))</f>
        <v>B</v>
      </c>
      <c r="W78" s="7" t="str">
        <f>IF(AND('[1]Ledger With Mark'!W80&gt;=22.5),"A+",IF(AND('[1]Ledger With Mark'!W80&gt;=20),"A",IF(AND('[1]Ledger With Mark'!W80&gt;=17.5),"B+",IF(AND('[1]Ledger With Mark'!W80&gt;=15),"B",IF(AND('[1]Ledger With Mark'!W80&gt;=12.5),"C+",IF(AND('[1]Ledger With Mark'!W80&gt;=10),"C",IF(AND('[1]Ledger With Mark'!W80&gt;=7.5),"D+",IF(AND('[1]Ledger With Mark'!W80&gt;=5),"D",IF(AND('[1]Ledger With Mark'!W80&gt;=1),"E","N")))))))))</f>
        <v>A</v>
      </c>
      <c r="X78" s="7" t="str">
        <f>IF(AND('[1]Ledger With Mark'!X80&gt;=90),"A+",IF(AND('[1]Ledger With Mark'!X80&gt;=80),"A",IF(AND('[1]Ledger With Mark'!X80&gt;=70),"B+",IF(AND('[1]Ledger With Mark'!X80&gt;=60),"B",IF(AND('[1]Ledger With Mark'!X80&gt;=50),"C+",IF(AND('[1]Ledger With Mark'!X80&gt;=40),"C",IF(AND('[1]Ledger With Mark'!X80&gt;=30),"D+",IF(AND('[1]Ledger With Mark'!X80&gt;=20),"D",IF(AND('[1]Ledger With Mark'!X80&gt;=1),"E","N")))))))))</f>
        <v>B</v>
      </c>
      <c r="Y78" s="13">
        <f t="shared" si="14"/>
        <v>2.8</v>
      </c>
      <c r="Z78" s="7" t="str">
        <f>IF(AND('[1]Ledger With Mark'!Z80&gt;=27),"A+",IF(AND('[1]Ledger With Mark'!Z80&gt;=24),"A",IF(AND('[1]Ledger With Mark'!Z80&gt;=21),"B+",IF(AND('[1]Ledger With Mark'!Z80&gt;=18),"B",IF(AND('[1]Ledger With Mark'!Z80&gt;=15),"C+",IF(AND('[1]Ledger With Mark'!Z80&gt;=12),"C",IF(AND('[1]Ledger With Mark'!Z80&gt;=9),"D+",IF(AND('[1]Ledger With Mark'!Z80&gt;=6),"D",IF(AND('[1]Ledger With Mark'!Z80&gt;=1),"E","N")))))))))</f>
        <v>B+</v>
      </c>
      <c r="AA78" s="7" t="str">
        <f>IF(AND('[1]Ledger With Mark'!AA80&gt;=18),"A+",IF(AND('[1]Ledger With Mark'!AA80&gt;=16),"A",IF(AND('[1]Ledger With Mark'!AA80&gt;=14),"B+",IF(AND('[1]Ledger With Mark'!AA80&gt;=12),"B",IF(AND('[1]Ledger With Mark'!AA80&gt;=10),"C+",IF(AND('[1]Ledger With Mark'!AA80&gt;=8),"C",IF(AND('[1]Ledger With Mark'!AA80&gt;=6),"D+",IF(AND('[1]Ledger With Mark'!AA80&gt;=4),"D",IF(AND('[1]Ledger With Mark'!AA80&gt;=1),"E","N")))))))))</f>
        <v>A+</v>
      </c>
      <c r="AB78" s="7" t="str">
        <f>IF(AND('[1]Ledger With Mark'!AB80&gt;=45),"A+",IF(AND('[1]Ledger With Mark'!AB80&gt;=40),"A",IF(AND('[1]Ledger With Mark'!AB80&gt;=35),"B+",IF(AND('[1]Ledger With Mark'!AB80&gt;=30),"B",IF(AND('[1]Ledger With Mark'!AB80&gt;=25),"C+",IF(AND('[1]Ledger With Mark'!AB80&gt;=20),"C",IF(AND('[1]Ledger With Mark'!AB80&gt;=15),"D+",IF(AND('[1]Ledger With Mark'!AB80&gt;=10),"D",IF(AND('[1]Ledger With Mark'!AB80&gt;=1),"E","N")))))))))</f>
        <v>B+</v>
      </c>
      <c r="AC78" s="13">
        <f t="shared" si="15"/>
        <v>1.6</v>
      </c>
      <c r="AD78" s="7" t="str">
        <f>IF(AND('[1]Ledger With Mark'!AD80&gt;=22.5),"A+",IF(AND('[1]Ledger With Mark'!AD80&gt;=20),"A",IF(AND('[1]Ledger With Mark'!AD80&gt;=17.5),"B+",IF(AND('[1]Ledger With Mark'!AD80&gt;=15),"B",IF(AND('[1]Ledger With Mark'!AD80&gt;=12.5),"C+",IF(AND('[1]Ledger With Mark'!AD80&gt;=10),"C",IF(AND('[1]Ledger With Mark'!AD80&gt;=7.5),"D+",IF(AND('[1]Ledger With Mark'!AD80&gt;=5),"D",IF(AND('[1]Ledger With Mark'!AD80&gt;=1),"E","N")))))))))</f>
        <v>B</v>
      </c>
      <c r="AE78" s="7" t="str">
        <f>IF(AND('[1]Ledger With Mark'!AE80&gt;=22.5),"A+",IF(AND('[1]Ledger With Mark'!AE80&gt;=20),"A",IF(AND('[1]Ledger With Mark'!AE80&gt;=17.5),"B+",IF(AND('[1]Ledger With Mark'!AE80&gt;=15),"B",IF(AND('[1]Ledger With Mark'!AE80&gt;=12.5),"C+",IF(AND('[1]Ledger With Mark'!AE80&gt;=10),"C",IF(AND('[1]Ledger With Mark'!AE80&gt;=7.5),"D+",IF(AND('[1]Ledger With Mark'!AE80&gt;=5),"D",IF(AND('[1]Ledger With Mark'!AE80&gt;=1),"E","N")))))))))</f>
        <v>B</v>
      </c>
      <c r="AF78" s="7" t="str">
        <f>IF(AND('[1]Ledger With Mark'!AF80&gt;=45),"A+",IF(AND('[1]Ledger With Mark'!AF80&gt;=40),"A",IF(AND('[1]Ledger With Mark'!AF80&gt;=35),"B+",IF(AND('[1]Ledger With Mark'!AF80&gt;=30),"B",IF(AND('[1]Ledger With Mark'!AF80&gt;=25),"C+",IF(AND('[1]Ledger With Mark'!AF80&gt;=20),"C",IF(AND('[1]Ledger With Mark'!AF80&gt;=15),"D+",IF(AND('[1]Ledger With Mark'!AF80&gt;=10),"D",IF(AND('[1]Ledger With Mark'!AF80&gt;=1),"E","N")))))))))</f>
        <v>B</v>
      </c>
      <c r="AG78" s="13">
        <f t="shared" si="16"/>
        <v>1.4</v>
      </c>
      <c r="AH78" s="7" t="str">
        <f>IF(AND('[1]Ledger With Mark'!AH80&gt;=45),"A+",IF(AND('[1]Ledger With Mark'!AH80&gt;=40),"A",IF(AND('[1]Ledger With Mark'!AH80&gt;=35),"B+",IF(AND('[1]Ledger With Mark'!AH80&gt;=30),"B",IF(AND('[1]Ledger With Mark'!AH80&gt;=25),"C+",IF(AND('[1]Ledger With Mark'!AH80&gt;=20),"C",IF(AND('[1]Ledger With Mark'!AH80&gt;=15),"D+",IF(AND('[1]Ledger With Mark'!AH80&gt;=10),"D",IF(AND('[1]Ledger With Mark'!AH80&gt;=1),"E","N")))))))))</f>
        <v>B</v>
      </c>
      <c r="AI78" s="7" t="str">
        <f>IF(AND('[1]Ledger With Mark'!AI80&gt;=45),"A+",IF(AND('[1]Ledger With Mark'!AI80&gt;=40),"A",IF(AND('[1]Ledger With Mark'!AI80&gt;=35),"B+",IF(AND('[1]Ledger With Mark'!AI80&gt;=30),"B",IF(AND('[1]Ledger With Mark'!AI80&gt;=25),"C+",IF(AND('[1]Ledger With Mark'!AI80&gt;=20),"C",IF(AND('[1]Ledger With Mark'!AI80&gt;=15),"D+",IF(AND('[1]Ledger With Mark'!AI80&gt;=10),"D",IF(AND('[1]Ledger With Mark'!AI80&gt;=1),"E","N")))))))))</f>
        <v>B+</v>
      </c>
      <c r="AJ78" s="7" t="str">
        <f>IF(AND('[1]Ledger With Mark'!AJ80&gt;=90),"A+",IF(AND('[1]Ledger With Mark'!AJ80&gt;=80),"A",IF(AND('[1]Ledger With Mark'!AJ80&gt;=70),"B+",IF(AND('[1]Ledger With Mark'!AJ80&gt;=60),"B",IF(AND('[1]Ledger With Mark'!AJ80&gt;=50),"C+",IF(AND('[1]Ledger With Mark'!AJ80&gt;=40),"C",IF(AND('[1]Ledger With Mark'!AJ80&gt;=30),"D+",IF(AND('[1]Ledger With Mark'!AJ80&gt;=20),"D",IF(AND('[1]Ledger With Mark'!AJ80&gt;=1),"E","N")))))))))</f>
        <v>B</v>
      </c>
      <c r="AK78" s="13">
        <f t="shared" si="17"/>
        <v>2.8</v>
      </c>
      <c r="AL78" s="7" t="str">
        <f>IF(AND('[1]Ledger With Mark'!AL80&gt;=45),"A+",IF(AND('[1]Ledger With Mark'!AL80&gt;=40),"A",IF(AND('[1]Ledger With Mark'!AL80&gt;=35),"B+",IF(AND('[1]Ledger With Mark'!AL80&gt;=30),"B",IF(AND('[1]Ledger With Mark'!AL80&gt;=25),"C+",IF(AND('[1]Ledger With Mark'!AL80&gt;=20),"C",IF(AND('[1]Ledger With Mark'!AL80&gt;=15),"D+",IF(AND('[1]Ledger With Mark'!AL80&gt;=10),"D",IF(AND('[1]Ledger With Mark'!AL80&gt;=1),"E","N")))))))))</f>
        <v>C</v>
      </c>
      <c r="AM78" s="7" t="str">
        <f>IF(AND('[1]Ledger With Mark'!AM80&gt;=45),"A+",IF(AND('[1]Ledger With Mark'!AM80&gt;=40),"A",IF(AND('[1]Ledger With Mark'!AM80&gt;=35),"B+",IF(AND('[1]Ledger With Mark'!AM80&gt;=30),"B",IF(AND('[1]Ledger With Mark'!AM80&gt;=25),"C+",IF(AND('[1]Ledger With Mark'!AM80&gt;=20),"C",IF(AND('[1]Ledger With Mark'!AM80&gt;=15),"D+",IF(AND('[1]Ledger With Mark'!AM80&gt;=10),"D",IF(AND('[1]Ledger With Mark'!AM80&gt;=1),"E","N")))))))))</f>
        <v>B</v>
      </c>
      <c r="AN78" s="7" t="str">
        <f>IF(AND('[1]Ledger With Mark'!AN80&gt;=90),"A+",IF(AND('[1]Ledger With Mark'!AN80&gt;=80),"A",IF(AND('[1]Ledger With Mark'!AN80&gt;=70),"B+",IF(AND('[1]Ledger With Mark'!AN80&gt;=60),"B",IF(AND('[1]Ledger With Mark'!AN80&gt;=50),"C+",IF(AND('[1]Ledger With Mark'!AN80&gt;=40),"C",IF(AND('[1]Ledger With Mark'!AN80&gt;=30),"D+",IF(AND('[1]Ledger With Mark'!AN80&gt;=20),"D",IF(AND('[1]Ledger With Mark'!AN80&gt;=1),"E","N")))))))))</f>
        <v>C+</v>
      </c>
      <c r="AO78" s="13">
        <f t="shared" si="18"/>
        <v>2.4</v>
      </c>
      <c r="AP78" s="14">
        <f t="shared" si="19"/>
        <v>2.5749999999999997</v>
      </c>
      <c r="AQ78" s="7"/>
      <c r="AR78" s="15" t="s">
        <v>131</v>
      </c>
      <c r="BB78" s="17">
        <v>77</v>
      </c>
    </row>
    <row r="79" spans="1:54" ht="15">
      <c r="A79" s="7">
        <f>'[1]Ledger With Mark'!A81</f>
        <v>78</v>
      </c>
      <c r="B79" s="8">
        <f>'[1]Ledger With Mark'!B81</f>
        <v>752078</v>
      </c>
      <c r="C79" s="9" t="str">
        <f>'[1]Ledger With Mark'!C81</f>
        <v>SURAJ SUNAR</v>
      </c>
      <c r="D79" s="10" t="str">
        <f>'[1]Ledger With Mark'!D81</f>
        <v>2061/04/05</v>
      </c>
      <c r="E79" s="11" t="str">
        <f>'[1]Ledger With Mark'!E81</f>
        <v>RAMKRISHNA SUNAR</v>
      </c>
      <c r="F79" s="11" t="str">
        <f>'[1]Ledger With Mark'!F81</f>
        <v>PURNAMAYA SUNAR</v>
      </c>
      <c r="G79" s="12" t="str">
        <f>'[1]Ledger With Mark'!G81</f>
        <v>BHUME 3 RUKUM EAST</v>
      </c>
      <c r="H79" s="7" t="str">
        <f>IF(AND('[1]Ledger With Mark'!H81&gt;=67.5),"A+",IF(AND('[1]Ledger With Mark'!H81&gt;=60),"A",IF(AND('[1]Ledger With Mark'!H81&gt;=52.5),"B+",IF(AND('[1]Ledger With Mark'!H81&gt;=45),"B",IF(AND('[1]Ledger With Mark'!H81&gt;=37.5),"C+",IF(AND('[1]Ledger With Mark'!H81&gt;=30),"C",IF(AND('[1]Ledger With Mark'!H81&gt;=22.5),"D+",IF(AND('[1]Ledger With Mark'!H81&gt;=15),"D",IF(AND('[1]Ledger With Mark'!H81&gt;=1),"E","N")))))))))</f>
        <v>C</v>
      </c>
      <c r="I79" s="7" t="str">
        <f>IF(AND('[1]Ledger With Mark'!I81&gt;=22.5),"A+",IF(AND('[1]Ledger With Mark'!I81&gt;=20),"A",IF(AND('[1]Ledger With Mark'!I81&gt;=17.5),"B+",IF(AND('[1]Ledger With Mark'!I81&gt;=15),"B",IF(AND('[1]Ledger With Mark'!I81&gt;=12.5),"C+",IF(AND('[1]Ledger With Mark'!I81&gt;=10),"C",IF(AND('[1]Ledger With Mark'!I81&gt;=7.5),"D+",IF(AND('[1]Ledger With Mark'!I81&gt;=5),"D",IF(AND('[1]Ledger With Mark'!I81&gt;=1),"E","N")))))))))</f>
        <v>A</v>
      </c>
      <c r="J79" s="7" t="str">
        <f>IF(AND('[1]Ledger With Mark'!J81&gt;=90),"A+",IF(AND('[1]Ledger With Mark'!J81&gt;=80),"A",IF(AND('[1]Ledger With Mark'!J81&gt;=70),"B+",IF(AND('[1]Ledger With Mark'!J81&gt;=60),"B",IF(AND('[1]Ledger With Mark'!J81&gt;=50),"C+",IF(AND('[1]Ledger With Mark'!J81&gt;=40),"C",IF(AND('[1]Ledger With Mark'!J81&gt;=30),"D+",IF(AND('[1]Ledger With Mark'!J81&gt;=20),"D",IF(AND('[1]Ledger With Mark'!J81&gt;=1),"E","N")))))))))</f>
        <v>C+</v>
      </c>
      <c r="K79" s="13">
        <f t="shared" si="10"/>
        <v>2.4</v>
      </c>
      <c r="L79" s="7" t="str">
        <f>IF(AND('[1]Ledger With Mark'!L81&gt;=67.5),"A+",IF(AND('[1]Ledger With Mark'!L81&gt;=60),"A",IF(AND('[1]Ledger With Mark'!L81&gt;=52.5),"B+",IF(AND('[1]Ledger With Mark'!L81&gt;=45),"B",IF(AND('[1]Ledger With Mark'!L81&gt;=37.5),"C+",IF(AND('[1]Ledger With Mark'!L81&gt;=30),"C",IF(AND('[1]Ledger With Mark'!L81&gt;=22.5),"D+",IF(AND('[1]Ledger With Mark'!L81&gt;=15),"D",IF(AND('[1]Ledger With Mark'!L81&gt;=1),"E","N")))))))))</f>
        <v>C</v>
      </c>
      <c r="M79" s="7" t="str">
        <f>IF(AND('[1]Ledger With Mark'!M81&gt;=22.5),"A+",IF(AND('[1]Ledger With Mark'!M81&gt;=20),"A",IF(AND('[1]Ledger With Mark'!M81&gt;=17.5),"B+",IF(AND('[1]Ledger With Mark'!M81&gt;=15),"B",IF(AND('[1]Ledger With Mark'!M81&gt;=12.5),"C+",IF(AND('[1]Ledger With Mark'!M81&gt;=10),"C",IF(AND('[1]Ledger With Mark'!M81&gt;=7.5),"D+",IF(AND('[1]Ledger With Mark'!M81&gt;=5),"D",IF(AND('[1]Ledger With Mark'!M81&gt;=1),"E","N")))))))))</f>
        <v>A</v>
      </c>
      <c r="N79" s="7" t="str">
        <f>IF(AND('[1]Ledger With Mark'!N81&gt;=90),"A+",IF(AND('[1]Ledger With Mark'!N81&gt;=80),"A",IF(AND('[1]Ledger With Mark'!N81&gt;=70),"B+",IF(AND('[1]Ledger With Mark'!N81&gt;=60),"B",IF(AND('[1]Ledger With Mark'!N81&gt;=50),"C+",IF(AND('[1]Ledger With Mark'!N81&gt;=40),"C",IF(AND('[1]Ledger With Mark'!N81&gt;=30),"D+",IF(AND('[1]Ledger With Mark'!N81&gt;=20),"D",IF(AND('[1]Ledger With Mark'!N81&gt;=1),"E","N")))))))))</f>
        <v>C+</v>
      </c>
      <c r="O79" s="13">
        <f t="shared" si="11"/>
        <v>2.4</v>
      </c>
      <c r="P79" s="7" t="str">
        <f>IF(AND('[1]Ledger With Mark'!P81&gt;=90),"A+",IF(AND('[1]Ledger With Mark'!P81&gt;=80),"A",IF(AND('[1]Ledger With Mark'!P81&gt;=70),"B+",IF(AND('[1]Ledger With Mark'!P81&gt;=60),"B",IF(AND('[1]Ledger With Mark'!P81&gt;=50),"C+",IF(AND('[1]Ledger With Mark'!P81&gt;=40),"C",IF(AND('[1]Ledger With Mark'!P81&gt;=30),"D+",IF(AND('[1]Ledger With Mark'!P81&gt;=20),"D",IF(AND('[1]Ledger With Mark'!P81&gt;=1),"E","N")))))))))</f>
        <v>C</v>
      </c>
      <c r="Q79" s="13">
        <f t="shared" si="12"/>
        <v>2</v>
      </c>
      <c r="R79" s="7" t="str">
        <f>IF(AND('[1]Ledger With Mark'!R81&gt;=67.5),"A+",IF(AND('[1]Ledger With Mark'!R81&gt;=60),"A",IF(AND('[1]Ledger With Mark'!R81&gt;=52.5),"B+",IF(AND('[1]Ledger With Mark'!R81&gt;=45),"B",IF(AND('[1]Ledger With Mark'!R81&gt;=37.5),"C+",IF(AND('[1]Ledger With Mark'!R81&gt;=30),"C",IF(AND('[1]Ledger With Mark'!R81&gt;=22.5),"D+",IF(AND('[1]Ledger With Mark'!R81&gt;=15),"D",IF(AND('[1]Ledger With Mark'!R81&gt;=1),"E","N")))))))))</f>
        <v>C</v>
      </c>
      <c r="S79" s="7" t="str">
        <f>IF(AND('[1]Ledger With Mark'!S81&gt;=22.5),"A+",IF(AND('[1]Ledger With Mark'!S81&gt;=20),"A",IF(AND('[1]Ledger With Mark'!S81&gt;=17.5),"B+",IF(AND('[1]Ledger With Mark'!S81&gt;=15),"B",IF(AND('[1]Ledger With Mark'!S81&gt;=12.5),"C+",IF(AND('[1]Ledger With Mark'!S81&gt;=10),"C",IF(AND('[1]Ledger With Mark'!S81&gt;=7.5),"D+",IF(AND('[1]Ledger With Mark'!S81&gt;=5),"D",IF(AND('[1]Ledger With Mark'!S81&gt;=1),"E","N")))))))))</f>
        <v>A</v>
      </c>
      <c r="T79" s="7" t="str">
        <f>IF(AND('[1]Ledger With Mark'!T81&gt;=90),"A+",IF(AND('[1]Ledger With Mark'!T81&gt;=80),"A",IF(AND('[1]Ledger With Mark'!T81&gt;=70),"B+",IF(AND('[1]Ledger With Mark'!T81&gt;=60),"B",IF(AND('[1]Ledger With Mark'!T81&gt;=50),"C+",IF(AND('[1]Ledger With Mark'!T81&gt;=40),"C",IF(AND('[1]Ledger With Mark'!T81&gt;=30),"D+",IF(AND('[1]Ledger With Mark'!T81&gt;=20),"D",IF(AND('[1]Ledger With Mark'!T81&gt;=1),"E","N")))))))))</f>
        <v>C+</v>
      </c>
      <c r="U79" s="13">
        <f t="shared" si="13"/>
        <v>2.4</v>
      </c>
      <c r="V79" s="7" t="str">
        <f>IF(AND('[1]Ledger With Mark'!V81&gt;=67.5),"A+",IF(AND('[1]Ledger With Mark'!V81&gt;=60),"A",IF(AND('[1]Ledger With Mark'!V81&gt;=52.5),"B+",IF(AND('[1]Ledger With Mark'!V81&gt;=45),"B",IF(AND('[1]Ledger With Mark'!V81&gt;=37.5),"C+",IF(AND('[1]Ledger With Mark'!V81&gt;=30),"C",IF(AND('[1]Ledger With Mark'!V81&gt;=22.5),"D+",IF(AND('[1]Ledger With Mark'!V81&gt;=15),"D",IF(AND('[1]Ledger With Mark'!V81&gt;=1),"E","N")))))))))</f>
        <v>C+</v>
      </c>
      <c r="W79" s="7" t="str">
        <f>IF(AND('[1]Ledger With Mark'!W81&gt;=22.5),"A+",IF(AND('[1]Ledger With Mark'!W81&gt;=20),"A",IF(AND('[1]Ledger With Mark'!W81&gt;=17.5),"B+",IF(AND('[1]Ledger With Mark'!W81&gt;=15),"B",IF(AND('[1]Ledger With Mark'!W81&gt;=12.5),"C+",IF(AND('[1]Ledger With Mark'!W81&gt;=10),"C",IF(AND('[1]Ledger With Mark'!W81&gt;=7.5),"D+",IF(AND('[1]Ledger With Mark'!W81&gt;=5),"D",IF(AND('[1]Ledger With Mark'!W81&gt;=1),"E","N")))))))))</f>
        <v>B+</v>
      </c>
      <c r="X79" s="7" t="str">
        <f>IF(AND('[1]Ledger With Mark'!X81&gt;=90),"A+",IF(AND('[1]Ledger With Mark'!X81&gt;=80),"A",IF(AND('[1]Ledger With Mark'!X81&gt;=70),"B+",IF(AND('[1]Ledger With Mark'!X81&gt;=60),"B",IF(AND('[1]Ledger With Mark'!X81&gt;=50),"C+",IF(AND('[1]Ledger With Mark'!X81&gt;=40),"C",IF(AND('[1]Ledger With Mark'!X81&gt;=30),"D+",IF(AND('[1]Ledger With Mark'!X81&gt;=20),"D",IF(AND('[1]Ledger With Mark'!X81&gt;=1),"E","N")))))))))</f>
        <v>C+</v>
      </c>
      <c r="Y79" s="13">
        <f t="shared" si="14"/>
        <v>2.4</v>
      </c>
      <c r="Z79" s="7" t="str">
        <f>IF(AND('[1]Ledger With Mark'!Z81&gt;=27),"A+",IF(AND('[1]Ledger With Mark'!Z81&gt;=24),"A",IF(AND('[1]Ledger With Mark'!Z81&gt;=21),"B+",IF(AND('[1]Ledger With Mark'!Z81&gt;=18),"B",IF(AND('[1]Ledger With Mark'!Z81&gt;=15),"C+",IF(AND('[1]Ledger With Mark'!Z81&gt;=12),"C",IF(AND('[1]Ledger With Mark'!Z81&gt;=9),"D+",IF(AND('[1]Ledger With Mark'!Z81&gt;=6),"D",IF(AND('[1]Ledger With Mark'!Z81&gt;=1),"E","N")))))))))</f>
        <v>C</v>
      </c>
      <c r="AA79" s="7" t="str">
        <f>IF(AND('[1]Ledger With Mark'!AA81&gt;=18),"A+",IF(AND('[1]Ledger With Mark'!AA81&gt;=16),"A",IF(AND('[1]Ledger With Mark'!AA81&gt;=14),"B+",IF(AND('[1]Ledger With Mark'!AA81&gt;=12),"B",IF(AND('[1]Ledger With Mark'!AA81&gt;=10),"C+",IF(AND('[1]Ledger With Mark'!AA81&gt;=8),"C",IF(AND('[1]Ledger With Mark'!AA81&gt;=6),"D+",IF(AND('[1]Ledger With Mark'!AA81&gt;=4),"D",IF(AND('[1]Ledger With Mark'!AA81&gt;=1),"E","N")))))))))</f>
        <v>B+</v>
      </c>
      <c r="AB79" s="7" t="str">
        <f>IF(AND('[1]Ledger With Mark'!AB81&gt;=45),"A+",IF(AND('[1]Ledger With Mark'!AB81&gt;=40),"A",IF(AND('[1]Ledger With Mark'!AB81&gt;=35),"B+",IF(AND('[1]Ledger With Mark'!AB81&gt;=30),"B",IF(AND('[1]Ledger With Mark'!AB81&gt;=25),"C+",IF(AND('[1]Ledger With Mark'!AB81&gt;=20),"C",IF(AND('[1]Ledger With Mark'!AB81&gt;=15),"D+",IF(AND('[1]Ledger With Mark'!AB81&gt;=10),"D",IF(AND('[1]Ledger With Mark'!AB81&gt;=1),"E","N")))))))))</f>
        <v>C+</v>
      </c>
      <c r="AC79" s="13">
        <f t="shared" si="15"/>
        <v>1.2</v>
      </c>
      <c r="AD79" s="7" t="str">
        <f>IF(AND('[1]Ledger With Mark'!AD81&gt;=22.5),"A+",IF(AND('[1]Ledger With Mark'!AD81&gt;=20),"A",IF(AND('[1]Ledger With Mark'!AD81&gt;=17.5),"B+",IF(AND('[1]Ledger With Mark'!AD81&gt;=15),"B",IF(AND('[1]Ledger With Mark'!AD81&gt;=12.5),"C+",IF(AND('[1]Ledger With Mark'!AD81&gt;=10),"C",IF(AND('[1]Ledger With Mark'!AD81&gt;=7.5),"D+",IF(AND('[1]Ledger With Mark'!AD81&gt;=5),"D",IF(AND('[1]Ledger With Mark'!AD81&gt;=1),"E","N")))))))))</f>
        <v>B+</v>
      </c>
      <c r="AE79" s="7" t="str">
        <f>IF(AND('[1]Ledger With Mark'!AE81&gt;=22.5),"A+",IF(AND('[1]Ledger With Mark'!AE81&gt;=20),"A",IF(AND('[1]Ledger With Mark'!AE81&gt;=17.5),"B+",IF(AND('[1]Ledger With Mark'!AE81&gt;=15),"B",IF(AND('[1]Ledger With Mark'!AE81&gt;=12.5),"C+",IF(AND('[1]Ledger With Mark'!AE81&gt;=10),"C",IF(AND('[1]Ledger With Mark'!AE81&gt;=7.5),"D+",IF(AND('[1]Ledger With Mark'!AE81&gt;=5),"D",IF(AND('[1]Ledger With Mark'!AE81&gt;=1),"E","N")))))))))</f>
        <v>B</v>
      </c>
      <c r="AF79" s="7" t="str">
        <f>IF(AND('[1]Ledger With Mark'!AF81&gt;=45),"A+",IF(AND('[1]Ledger With Mark'!AF81&gt;=40),"A",IF(AND('[1]Ledger With Mark'!AF81&gt;=35),"B+",IF(AND('[1]Ledger With Mark'!AF81&gt;=30),"B",IF(AND('[1]Ledger With Mark'!AF81&gt;=25),"C+",IF(AND('[1]Ledger With Mark'!AF81&gt;=20),"C",IF(AND('[1]Ledger With Mark'!AF81&gt;=15),"D+",IF(AND('[1]Ledger With Mark'!AF81&gt;=10),"D",IF(AND('[1]Ledger With Mark'!AF81&gt;=1),"E","N")))))))))</f>
        <v>B</v>
      </c>
      <c r="AG79" s="13">
        <f t="shared" si="16"/>
        <v>1.4</v>
      </c>
      <c r="AH79" s="7" t="str">
        <f>IF(AND('[1]Ledger With Mark'!AH81&gt;=45),"A+",IF(AND('[1]Ledger With Mark'!AH81&gt;=40),"A",IF(AND('[1]Ledger With Mark'!AH81&gt;=35),"B+",IF(AND('[1]Ledger With Mark'!AH81&gt;=30),"B",IF(AND('[1]Ledger With Mark'!AH81&gt;=25),"C+",IF(AND('[1]Ledger With Mark'!AH81&gt;=20),"C",IF(AND('[1]Ledger With Mark'!AH81&gt;=15),"D+",IF(AND('[1]Ledger With Mark'!AH81&gt;=10),"D",IF(AND('[1]Ledger With Mark'!AH81&gt;=1),"E","N")))))))))</f>
        <v>B</v>
      </c>
      <c r="AI79" s="7" t="str">
        <f>IF(AND('[1]Ledger With Mark'!AI81&gt;=45),"A+",IF(AND('[1]Ledger With Mark'!AI81&gt;=40),"A",IF(AND('[1]Ledger With Mark'!AI81&gt;=35),"B+",IF(AND('[1]Ledger With Mark'!AI81&gt;=30),"B",IF(AND('[1]Ledger With Mark'!AI81&gt;=25),"C+",IF(AND('[1]Ledger With Mark'!AI81&gt;=20),"C",IF(AND('[1]Ledger With Mark'!AI81&gt;=15),"D+",IF(AND('[1]Ledger With Mark'!AI81&gt;=10),"D",IF(AND('[1]Ledger With Mark'!AI81&gt;=1),"E","N")))))))))</f>
        <v>B</v>
      </c>
      <c r="AJ79" s="7" t="str">
        <f>IF(AND('[1]Ledger With Mark'!AJ81&gt;=90),"A+",IF(AND('[1]Ledger With Mark'!AJ81&gt;=80),"A",IF(AND('[1]Ledger With Mark'!AJ81&gt;=70),"B+",IF(AND('[1]Ledger With Mark'!AJ81&gt;=60),"B",IF(AND('[1]Ledger With Mark'!AJ81&gt;=50),"C+",IF(AND('[1]Ledger With Mark'!AJ81&gt;=40),"C",IF(AND('[1]Ledger With Mark'!AJ81&gt;=30),"D+",IF(AND('[1]Ledger With Mark'!AJ81&gt;=20),"D",IF(AND('[1]Ledger With Mark'!AJ81&gt;=1),"E","N")))))))))</f>
        <v>B</v>
      </c>
      <c r="AK79" s="13">
        <f t="shared" si="17"/>
        <v>2.8</v>
      </c>
      <c r="AL79" s="7" t="str">
        <f>IF(AND('[1]Ledger With Mark'!AL81&gt;=45),"A+",IF(AND('[1]Ledger With Mark'!AL81&gt;=40),"A",IF(AND('[1]Ledger With Mark'!AL81&gt;=35),"B+",IF(AND('[1]Ledger With Mark'!AL81&gt;=30),"B",IF(AND('[1]Ledger With Mark'!AL81&gt;=25),"C+",IF(AND('[1]Ledger With Mark'!AL81&gt;=20),"C",IF(AND('[1]Ledger With Mark'!AL81&gt;=15),"D+",IF(AND('[1]Ledger With Mark'!AL81&gt;=10),"D",IF(AND('[1]Ledger With Mark'!AL81&gt;=1),"E","N")))))))))</f>
        <v>C</v>
      </c>
      <c r="AM79" s="7" t="str">
        <f>IF(AND('[1]Ledger With Mark'!AM81&gt;=45),"A+",IF(AND('[1]Ledger With Mark'!AM81&gt;=40),"A",IF(AND('[1]Ledger With Mark'!AM81&gt;=35),"B+",IF(AND('[1]Ledger With Mark'!AM81&gt;=30),"B",IF(AND('[1]Ledger With Mark'!AM81&gt;=25),"C+",IF(AND('[1]Ledger With Mark'!AM81&gt;=20),"C",IF(AND('[1]Ledger With Mark'!AM81&gt;=15),"D+",IF(AND('[1]Ledger With Mark'!AM81&gt;=10),"D",IF(AND('[1]Ledger With Mark'!AM81&gt;=1),"E","N")))))))))</f>
        <v>B</v>
      </c>
      <c r="AN79" s="7" t="str">
        <f>IF(AND('[1]Ledger With Mark'!AN81&gt;=90),"A+",IF(AND('[1]Ledger With Mark'!AN81&gt;=80),"A",IF(AND('[1]Ledger With Mark'!AN81&gt;=70),"B+",IF(AND('[1]Ledger With Mark'!AN81&gt;=60),"B",IF(AND('[1]Ledger With Mark'!AN81&gt;=50),"C+",IF(AND('[1]Ledger With Mark'!AN81&gt;=40),"C",IF(AND('[1]Ledger With Mark'!AN81&gt;=30),"D+",IF(AND('[1]Ledger With Mark'!AN81&gt;=20),"D",IF(AND('[1]Ledger With Mark'!AN81&gt;=1),"E","N")))))))))</f>
        <v>C+</v>
      </c>
      <c r="AO79" s="13">
        <f t="shared" si="18"/>
        <v>2.4</v>
      </c>
      <c r="AP79" s="14">
        <f t="shared" si="19"/>
        <v>2.4249999999999998</v>
      </c>
      <c r="AQ79" s="7"/>
      <c r="AR79" s="15" t="s">
        <v>131</v>
      </c>
      <c r="BB79" s="17">
        <v>78</v>
      </c>
    </row>
    <row r="80" spans="1:54" ht="15">
      <c r="A80" s="7">
        <f>'[1]Ledger With Mark'!A82</f>
        <v>79</v>
      </c>
      <c r="B80" s="8">
        <f>'[1]Ledger With Mark'!B82</f>
        <v>752079</v>
      </c>
      <c r="C80" s="9" t="str">
        <f>'[1]Ledger With Mark'!C82</f>
        <v>TEJMAYA SHRESTHA</v>
      </c>
      <c r="D80" s="10" t="str">
        <f>'[1]Ledger With Mark'!D82</f>
        <v>2058/03/21</v>
      </c>
      <c r="E80" s="11" t="str">
        <f>'[1]Ledger With Mark'!E82</f>
        <v>KAMARA SHRESTHA</v>
      </c>
      <c r="F80" s="11" t="str">
        <f>'[1]Ledger With Mark'!F82</f>
        <v>BHADU KUMARI SHRESTHA</v>
      </c>
      <c r="G80" s="12" t="str">
        <f>'[1]Ledger With Mark'!G82</f>
        <v>BHUME 3 RUKUM EAST</v>
      </c>
      <c r="H80" s="7" t="str">
        <f>IF(AND('[1]Ledger With Mark'!H82&gt;=67.5),"A+",IF(AND('[1]Ledger With Mark'!H82&gt;=60),"A",IF(AND('[1]Ledger With Mark'!H82&gt;=52.5),"B+",IF(AND('[1]Ledger With Mark'!H82&gt;=45),"B",IF(AND('[1]Ledger With Mark'!H82&gt;=37.5),"C+",IF(AND('[1]Ledger With Mark'!H82&gt;=30),"C",IF(AND('[1]Ledger With Mark'!H82&gt;=22.5),"D+",IF(AND('[1]Ledger With Mark'!H82&gt;=15),"D",IF(AND('[1]Ledger With Mark'!H82&gt;=1),"E","N")))))))))</f>
        <v>B</v>
      </c>
      <c r="I80" s="7" t="str">
        <f>IF(AND('[1]Ledger With Mark'!I82&gt;=22.5),"A+",IF(AND('[1]Ledger With Mark'!I82&gt;=20),"A",IF(AND('[1]Ledger With Mark'!I82&gt;=17.5),"B+",IF(AND('[1]Ledger With Mark'!I82&gt;=15),"B",IF(AND('[1]Ledger With Mark'!I82&gt;=12.5),"C+",IF(AND('[1]Ledger With Mark'!I82&gt;=10),"C",IF(AND('[1]Ledger With Mark'!I82&gt;=7.5),"D+",IF(AND('[1]Ledger With Mark'!I82&gt;=5),"D",IF(AND('[1]Ledger With Mark'!I82&gt;=1),"E","N")))))))))</f>
        <v>A</v>
      </c>
      <c r="J80" s="7" t="str">
        <f>IF(AND('[1]Ledger With Mark'!J82&gt;=90),"A+",IF(AND('[1]Ledger With Mark'!J82&gt;=80),"A",IF(AND('[1]Ledger With Mark'!J82&gt;=70),"B+",IF(AND('[1]Ledger With Mark'!J82&gt;=60),"B",IF(AND('[1]Ledger With Mark'!J82&gt;=50),"C+",IF(AND('[1]Ledger With Mark'!J82&gt;=40),"C",IF(AND('[1]Ledger With Mark'!J82&gt;=30),"D+",IF(AND('[1]Ledger With Mark'!J82&gt;=20),"D",IF(AND('[1]Ledger With Mark'!J82&gt;=1),"E","N")))))))))</f>
        <v>B+</v>
      </c>
      <c r="K80" s="13">
        <f t="shared" si="10"/>
        <v>3.2</v>
      </c>
      <c r="L80" s="7" t="str">
        <f>IF(AND('[1]Ledger With Mark'!L82&gt;=67.5),"A+",IF(AND('[1]Ledger With Mark'!L82&gt;=60),"A",IF(AND('[1]Ledger With Mark'!L82&gt;=52.5),"B+",IF(AND('[1]Ledger With Mark'!L82&gt;=45),"B",IF(AND('[1]Ledger With Mark'!L82&gt;=37.5),"C+",IF(AND('[1]Ledger With Mark'!L82&gt;=30),"C",IF(AND('[1]Ledger With Mark'!L82&gt;=22.5),"D+",IF(AND('[1]Ledger With Mark'!L82&gt;=15),"D",IF(AND('[1]Ledger With Mark'!L82&gt;=1),"E","N")))))))))</f>
        <v>C+</v>
      </c>
      <c r="M80" s="7" t="str">
        <f>IF(AND('[1]Ledger With Mark'!M82&gt;=22.5),"A+",IF(AND('[1]Ledger With Mark'!M82&gt;=20),"A",IF(AND('[1]Ledger With Mark'!M82&gt;=17.5),"B+",IF(AND('[1]Ledger With Mark'!M82&gt;=15),"B",IF(AND('[1]Ledger With Mark'!M82&gt;=12.5),"C+",IF(AND('[1]Ledger With Mark'!M82&gt;=10),"C",IF(AND('[1]Ledger With Mark'!M82&gt;=7.5),"D+",IF(AND('[1]Ledger With Mark'!M82&gt;=5),"D",IF(AND('[1]Ledger With Mark'!M82&gt;=1),"E","N")))))))))</f>
        <v>A+</v>
      </c>
      <c r="N80" s="7" t="str">
        <f>IF(AND('[1]Ledger With Mark'!N82&gt;=90),"A+",IF(AND('[1]Ledger With Mark'!N82&gt;=80),"A",IF(AND('[1]Ledger With Mark'!N82&gt;=70),"B+",IF(AND('[1]Ledger With Mark'!N82&gt;=60),"B",IF(AND('[1]Ledger With Mark'!N82&gt;=50),"C+",IF(AND('[1]Ledger With Mark'!N82&gt;=40),"C",IF(AND('[1]Ledger With Mark'!N82&gt;=30),"D+",IF(AND('[1]Ledger With Mark'!N82&gt;=20),"D",IF(AND('[1]Ledger With Mark'!N82&gt;=1),"E","N")))))))))</f>
        <v>C+</v>
      </c>
      <c r="O80" s="13">
        <f t="shared" si="11"/>
        <v>2.4</v>
      </c>
      <c r="P80" s="7" t="str">
        <f>IF(AND('[1]Ledger With Mark'!P82&gt;=90),"A+",IF(AND('[1]Ledger With Mark'!P82&gt;=80),"A",IF(AND('[1]Ledger With Mark'!P82&gt;=70),"B+",IF(AND('[1]Ledger With Mark'!P82&gt;=60),"B",IF(AND('[1]Ledger With Mark'!P82&gt;=50),"C+",IF(AND('[1]Ledger With Mark'!P82&gt;=40),"C",IF(AND('[1]Ledger With Mark'!P82&gt;=30),"D+",IF(AND('[1]Ledger With Mark'!P82&gt;=20),"D",IF(AND('[1]Ledger With Mark'!P82&gt;=1),"E","N")))))))))</f>
        <v>C+</v>
      </c>
      <c r="Q80" s="13">
        <f t="shared" si="12"/>
        <v>2.4</v>
      </c>
      <c r="R80" s="7" t="str">
        <f>IF(AND('[1]Ledger With Mark'!R82&gt;=67.5),"A+",IF(AND('[1]Ledger With Mark'!R82&gt;=60),"A",IF(AND('[1]Ledger With Mark'!R82&gt;=52.5),"B+",IF(AND('[1]Ledger With Mark'!R82&gt;=45),"B",IF(AND('[1]Ledger With Mark'!R82&gt;=37.5),"C+",IF(AND('[1]Ledger With Mark'!R82&gt;=30),"C",IF(AND('[1]Ledger With Mark'!R82&gt;=22.5),"D+",IF(AND('[1]Ledger With Mark'!R82&gt;=15),"D",IF(AND('[1]Ledger With Mark'!R82&gt;=1),"E","N")))))))))</f>
        <v>C+</v>
      </c>
      <c r="S80" s="7" t="str">
        <f>IF(AND('[1]Ledger With Mark'!S82&gt;=22.5),"A+",IF(AND('[1]Ledger With Mark'!S82&gt;=20),"A",IF(AND('[1]Ledger With Mark'!S82&gt;=17.5),"B+",IF(AND('[1]Ledger With Mark'!S82&gt;=15),"B",IF(AND('[1]Ledger With Mark'!S82&gt;=12.5),"C+",IF(AND('[1]Ledger With Mark'!S82&gt;=10),"C",IF(AND('[1]Ledger With Mark'!S82&gt;=7.5),"D+",IF(AND('[1]Ledger With Mark'!S82&gt;=5),"D",IF(AND('[1]Ledger With Mark'!S82&gt;=1),"E","N")))))))))</f>
        <v>A+</v>
      </c>
      <c r="T80" s="7" t="str">
        <f>IF(AND('[1]Ledger With Mark'!T82&gt;=90),"A+",IF(AND('[1]Ledger With Mark'!T82&gt;=80),"A",IF(AND('[1]Ledger With Mark'!T82&gt;=70),"B+",IF(AND('[1]Ledger With Mark'!T82&gt;=60),"B",IF(AND('[1]Ledger With Mark'!T82&gt;=50),"C+",IF(AND('[1]Ledger With Mark'!T82&gt;=40),"C",IF(AND('[1]Ledger With Mark'!T82&gt;=30),"D+",IF(AND('[1]Ledger With Mark'!T82&gt;=20),"D",IF(AND('[1]Ledger With Mark'!T82&gt;=1),"E","N")))))))))</f>
        <v>B</v>
      </c>
      <c r="U80" s="13">
        <f t="shared" si="13"/>
        <v>2.8</v>
      </c>
      <c r="V80" s="7" t="str">
        <f>IF(AND('[1]Ledger With Mark'!V82&gt;=67.5),"A+",IF(AND('[1]Ledger With Mark'!V82&gt;=60),"A",IF(AND('[1]Ledger With Mark'!V82&gt;=52.5),"B+",IF(AND('[1]Ledger With Mark'!V82&gt;=45),"B",IF(AND('[1]Ledger With Mark'!V82&gt;=37.5),"C+",IF(AND('[1]Ledger With Mark'!V82&gt;=30),"C",IF(AND('[1]Ledger With Mark'!V82&gt;=22.5),"D+",IF(AND('[1]Ledger With Mark'!V82&gt;=15),"D",IF(AND('[1]Ledger With Mark'!V82&gt;=1),"E","N")))))))))</f>
        <v>B</v>
      </c>
      <c r="W80" s="7" t="str">
        <f>IF(AND('[1]Ledger With Mark'!W82&gt;=22.5),"A+",IF(AND('[1]Ledger With Mark'!W82&gt;=20),"A",IF(AND('[1]Ledger With Mark'!W82&gt;=17.5),"B+",IF(AND('[1]Ledger With Mark'!W82&gt;=15),"B",IF(AND('[1]Ledger With Mark'!W82&gt;=12.5),"C+",IF(AND('[1]Ledger With Mark'!W82&gt;=10),"C",IF(AND('[1]Ledger With Mark'!W82&gt;=7.5),"D+",IF(AND('[1]Ledger With Mark'!W82&gt;=5),"D",IF(AND('[1]Ledger With Mark'!W82&gt;=1),"E","N")))))))))</f>
        <v>A+</v>
      </c>
      <c r="X80" s="7" t="str">
        <f>IF(AND('[1]Ledger With Mark'!X82&gt;=90),"A+",IF(AND('[1]Ledger With Mark'!X82&gt;=80),"A",IF(AND('[1]Ledger With Mark'!X82&gt;=70),"B+",IF(AND('[1]Ledger With Mark'!X82&gt;=60),"B",IF(AND('[1]Ledger With Mark'!X82&gt;=50),"C+",IF(AND('[1]Ledger With Mark'!X82&gt;=40),"C",IF(AND('[1]Ledger With Mark'!X82&gt;=30),"D+",IF(AND('[1]Ledger With Mark'!X82&gt;=20),"D",IF(AND('[1]Ledger With Mark'!X82&gt;=1),"E","N")))))))))</f>
        <v>B+</v>
      </c>
      <c r="Y80" s="13">
        <f t="shared" si="14"/>
        <v>3.2</v>
      </c>
      <c r="Z80" s="7" t="str">
        <f>IF(AND('[1]Ledger With Mark'!Z82&gt;=27),"A+",IF(AND('[1]Ledger With Mark'!Z82&gt;=24),"A",IF(AND('[1]Ledger With Mark'!Z82&gt;=21),"B+",IF(AND('[1]Ledger With Mark'!Z82&gt;=18),"B",IF(AND('[1]Ledger With Mark'!Z82&gt;=15),"C+",IF(AND('[1]Ledger With Mark'!Z82&gt;=12),"C",IF(AND('[1]Ledger With Mark'!Z82&gt;=9),"D+",IF(AND('[1]Ledger With Mark'!Z82&gt;=6),"D",IF(AND('[1]Ledger With Mark'!Z82&gt;=1),"E","N")))))))))</f>
        <v>B+</v>
      </c>
      <c r="AA80" s="7" t="str">
        <f>IF(AND('[1]Ledger With Mark'!AA82&gt;=18),"A+",IF(AND('[1]Ledger With Mark'!AA82&gt;=16),"A",IF(AND('[1]Ledger With Mark'!AA82&gt;=14),"B+",IF(AND('[1]Ledger With Mark'!AA82&gt;=12),"B",IF(AND('[1]Ledger With Mark'!AA82&gt;=10),"C+",IF(AND('[1]Ledger With Mark'!AA82&gt;=8),"C",IF(AND('[1]Ledger With Mark'!AA82&gt;=6),"D+",IF(AND('[1]Ledger With Mark'!AA82&gt;=4),"D",IF(AND('[1]Ledger With Mark'!AA82&gt;=1),"E","N")))))))))</f>
        <v>A</v>
      </c>
      <c r="AB80" s="7" t="str">
        <f>IF(AND('[1]Ledger With Mark'!AB82&gt;=45),"A+",IF(AND('[1]Ledger With Mark'!AB82&gt;=40),"A",IF(AND('[1]Ledger With Mark'!AB82&gt;=35),"B+",IF(AND('[1]Ledger With Mark'!AB82&gt;=30),"B",IF(AND('[1]Ledger With Mark'!AB82&gt;=25),"C+",IF(AND('[1]Ledger With Mark'!AB82&gt;=20),"C",IF(AND('[1]Ledger With Mark'!AB82&gt;=15),"D+",IF(AND('[1]Ledger With Mark'!AB82&gt;=10),"D",IF(AND('[1]Ledger With Mark'!AB82&gt;=1),"E","N")))))))))</f>
        <v>B+</v>
      </c>
      <c r="AC80" s="13">
        <f t="shared" si="15"/>
        <v>1.6</v>
      </c>
      <c r="AD80" s="7" t="str">
        <f>IF(AND('[1]Ledger With Mark'!AD82&gt;=22.5),"A+",IF(AND('[1]Ledger With Mark'!AD82&gt;=20),"A",IF(AND('[1]Ledger With Mark'!AD82&gt;=17.5),"B+",IF(AND('[1]Ledger With Mark'!AD82&gt;=15),"B",IF(AND('[1]Ledger With Mark'!AD82&gt;=12.5),"C+",IF(AND('[1]Ledger With Mark'!AD82&gt;=10),"C",IF(AND('[1]Ledger With Mark'!AD82&gt;=7.5),"D+",IF(AND('[1]Ledger With Mark'!AD82&gt;=5),"D",IF(AND('[1]Ledger With Mark'!AD82&gt;=1),"E","N")))))))))</f>
        <v>B</v>
      </c>
      <c r="AE80" s="7" t="str">
        <f>IF(AND('[1]Ledger With Mark'!AE82&gt;=22.5),"A+",IF(AND('[1]Ledger With Mark'!AE82&gt;=20),"A",IF(AND('[1]Ledger With Mark'!AE82&gt;=17.5),"B+",IF(AND('[1]Ledger With Mark'!AE82&gt;=15),"B",IF(AND('[1]Ledger With Mark'!AE82&gt;=12.5),"C+",IF(AND('[1]Ledger With Mark'!AE82&gt;=10),"C",IF(AND('[1]Ledger With Mark'!AE82&gt;=7.5),"D+",IF(AND('[1]Ledger With Mark'!AE82&gt;=5),"D",IF(AND('[1]Ledger With Mark'!AE82&gt;=1),"E","N")))))))))</f>
        <v>B</v>
      </c>
      <c r="AF80" s="7" t="str">
        <f>IF(AND('[1]Ledger With Mark'!AF82&gt;=45),"A+",IF(AND('[1]Ledger With Mark'!AF82&gt;=40),"A",IF(AND('[1]Ledger With Mark'!AF82&gt;=35),"B+",IF(AND('[1]Ledger With Mark'!AF82&gt;=30),"B",IF(AND('[1]Ledger With Mark'!AF82&gt;=25),"C+",IF(AND('[1]Ledger With Mark'!AF82&gt;=20),"C",IF(AND('[1]Ledger With Mark'!AF82&gt;=15),"D+",IF(AND('[1]Ledger With Mark'!AF82&gt;=10),"D",IF(AND('[1]Ledger With Mark'!AF82&gt;=1),"E","N")))))))))</f>
        <v>B</v>
      </c>
      <c r="AG80" s="13">
        <f t="shared" si="16"/>
        <v>1.4</v>
      </c>
      <c r="AH80" s="7" t="str">
        <f>IF(AND('[1]Ledger With Mark'!AH82&gt;=45),"A+",IF(AND('[1]Ledger With Mark'!AH82&gt;=40),"A",IF(AND('[1]Ledger With Mark'!AH82&gt;=35),"B+",IF(AND('[1]Ledger With Mark'!AH82&gt;=30),"B",IF(AND('[1]Ledger With Mark'!AH82&gt;=25),"C+",IF(AND('[1]Ledger With Mark'!AH82&gt;=20),"C",IF(AND('[1]Ledger With Mark'!AH82&gt;=15),"D+",IF(AND('[1]Ledger With Mark'!AH82&gt;=10),"D",IF(AND('[1]Ledger With Mark'!AH82&gt;=1),"E","N")))))))))</f>
        <v>B+</v>
      </c>
      <c r="AI80" s="7" t="str">
        <f>IF(AND('[1]Ledger With Mark'!AI82&gt;=45),"A+",IF(AND('[1]Ledger With Mark'!AI82&gt;=40),"A",IF(AND('[1]Ledger With Mark'!AI82&gt;=35),"B+",IF(AND('[1]Ledger With Mark'!AI82&gt;=30),"B",IF(AND('[1]Ledger With Mark'!AI82&gt;=25),"C+",IF(AND('[1]Ledger With Mark'!AI82&gt;=20),"C",IF(AND('[1]Ledger With Mark'!AI82&gt;=15),"D+",IF(AND('[1]Ledger With Mark'!AI82&gt;=10),"D",IF(AND('[1]Ledger With Mark'!AI82&gt;=1),"E","N")))))))))</f>
        <v>A</v>
      </c>
      <c r="AJ80" s="7" t="str">
        <f>IF(AND('[1]Ledger With Mark'!AJ82&gt;=90),"A+",IF(AND('[1]Ledger With Mark'!AJ82&gt;=80),"A",IF(AND('[1]Ledger With Mark'!AJ82&gt;=70),"B+",IF(AND('[1]Ledger With Mark'!AJ82&gt;=60),"B",IF(AND('[1]Ledger With Mark'!AJ82&gt;=50),"C+",IF(AND('[1]Ledger With Mark'!AJ82&gt;=40),"C",IF(AND('[1]Ledger With Mark'!AJ82&gt;=30),"D+",IF(AND('[1]Ledger With Mark'!AJ82&gt;=20),"D",IF(AND('[1]Ledger With Mark'!AJ82&gt;=1),"E","N")))))))))</f>
        <v>B+</v>
      </c>
      <c r="AK80" s="13">
        <f t="shared" si="17"/>
        <v>3.2</v>
      </c>
      <c r="AL80" s="7" t="str">
        <f>IF(AND('[1]Ledger With Mark'!AL82&gt;=45),"A+",IF(AND('[1]Ledger With Mark'!AL82&gt;=40),"A",IF(AND('[1]Ledger With Mark'!AL82&gt;=35),"B+",IF(AND('[1]Ledger With Mark'!AL82&gt;=30),"B",IF(AND('[1]Ledger With Mark'!AL82&gt;=25),"C+",IF(AND('[1]Ledger With Mark'!AL82&gt;=20),"C",IF(AND('[1]Ledger With Mark'!AL82&gt;=15),"D+",IF(AND('[1]Ledger With Mark'!AL82&gt;=10),"D",IF(AND('[1]Ledger With Mark'!AL82&gt;=1),"E","N")))))))))</f>
        <v>C+</v>
      </c>
      <c r="AM80" s="7" t="str">
        <f>IF(AND('[1]Ledger With Mark'!AM82&gt;=45),"A+",IF(AND('[1]Ledger With Mark'!AM82&gt;=40),"A",IF(AND('[1]Ledger With Mark'!AM82&gt;=35),"B+",IF(AND('[1]Ledger With Mark'!AM82&gt;=30),"B",IF(AND('[1]Ledger With Mark'!AM82&gt;=25),"C+",IF(AND('[1]Ledger With Mark'!AM82&gt;=20),"C",IF(AND('[1]Ledger With Mark'!AM82&gt;=15),"D+",IF(AND('[1]Ledger With Mark'!AM82&gt;=10),"D",IF(AND('[1]Ledger With Mark'!AM82&gt;=1),"E","N")))))))))</f>
        <v>B+</v>
      </c>
      <c r="AN80" s="7" t="str">
        <f>IF(AND('[1]Ledger With Mark'!AN82&gt;=90),"A+",IF(AND('[1]Ledger With Mark'!AN82&gt;=80),"A",IF(AND('[1]Ledger With Mark'!AN82&gt;=70),"B+",IF(AND('[1]Ledger With Mark'!AN82&gt;=60),"B",IF(AND('[1]Ledger With Mark'!AN82&gt;=50),"C+",IF(AND('[1]Ledger With Mark'!AN82&gt;=40),"C",IF(AND('[1]Ledger With Mark'!AN82&gt;=30),"D+",IF(AND('[1]Ledger With Mark'!AN82&gt;=20),"D",IF(AND('[1]Ledger With Mark'!AN82&gt;=1),"E","N")))))))))</f>
        <v>B</v>
      </c>
      <c r="AO80" s="13">
        <f t="shared" si="18"/>
        <v>2.8</v>
      </c>
      <c r="AP80" s="14">
        <f t="shared" si="19"/>
        <v>2.875</v>
      </c>
      <c r="AQ80" s="7"/>
      <c r="AR80" s="15" t="s">
        <v>131</v>
      </c>
      <c r="BB80" s="17">
        <v>79</v>
      </c>
    </row>
    <row r="81" spans="1:54" ht="15">
      <c r="A81" s="7">
        <f>'[1]Ledger With Mark'!A83</f>
        <v>80</v>
      </c>
      <c r="B81" s="8">
        <f>'[1]Ledger With Mark'!B83</f>
        <v>752080</v>
      </c>
      <c r="C81" s="9" t="str">
        <f>'[1]Ledger With Mark'!C83</f>
        <v>TIRTHAMAN ROKA</v>
      </c>
      <c r="D81" s="10" t="str">
        <f>'[1]Ledger With Mark'!D83</f>
        <v>2058/09/21</v>
      </c>
      <c r="E81" s="11" t="str">
        <f>'[1]Ledger With Mark'!E83</f>
        <v>CHAM PRASAD ROKA</v>
      </c>
      <c r="F81" s="11" t="str">
        <f>'[1]Ledger With Mark'!F83</f>
        <v>RAKHI ROKA</v>
      </c>
      <c r="G81" s="12" t="str">
        <f>'[1]Ledger With Mark'!G83</f>
        <v>BHUME 3 RUKUM EAST</v>
      </c>
      <c r="H81" s="7" t="str">
        <f>IF(AND('[1]Ledger With Mark'!H83&gt;=67.5),"A+",IF(AND('[1]Ledger With Mark'!H83&gt;=60),"A",IF(AND('[1]Ledger With Mark'!H83&gt;=52.5),"B+",IF(AND('[1]Ledger With Mark'!H83&gt;=45),"B",IF(AND('[1]Ledger With Mark'!H83&gt;=37.5),"C+",IF(AND('[1]Ledger With Mark'!H83&gt;=30),"C",IF(AND('[1]Ledger With Mark'!H83&gt;=22.5),"D+",IF(AND('[1]Ledger With Mark'!H83&gt;=15),"D",IF(AND('[1]Ledger With Mark'!H83&gt;=1),"E","N")))))))))</f>
        <v>C+</v>
      </c>
      <c r="I81" s="7" t="str">
        <f>IF(AND('[1]Ledger With Mark'!I83&gt;=22.5),"A+",IF(AND('[1]Ledger With Mark'!I83&gt;=20),"A",IF(AND('[1]Ledger With Mark'!I83&gt;=17.5),"B+",IF(AND('[1]Ledger With Mark'!I83&gt;=15),"B",IF(AND('[1]Ledger With Mark'!I83&gt;=12.5),"C+",IF(AND('[1]Ledger With Mark'!I83&gt;=10),"C",IF(AND('[1]Ledger With Mark'!I83&gt;=7.5),"D+",IF(AND('[1]Ledger With Mark'!I83&gt;=5),"D",IF(AND('[1]Ledger With Mark'!I83&gt;=1),"E","N")))))))))</f>
        <v>A+</v>
      </c>
      <c r="J81" s="7" t="str">
        <f>IF(AND('[1]Ledger With Mark'!J83&gt;=90),"A+",IF(AND('[1]Ledger With Mark'!J83&gt;=80),"A",IF(AND('[1]Ledger With Mark'!J83&gt;=70),"B+",IF(AND('[1]Ledger With Mark'!J83&gt;=60),"B",IF(AND('[1]Ledger With Mark'!J83&gt;=50),"C+",IF(AND('[1]Ledger With Mark'!J83&gt;=40),"C",IF(AND('[1]Ledger With Mark'!J83&gt;=30),"D+",IF(AND('[1]Ledger With Mark'!J83&gt;=20),"D",IF(AND('[1]Ledger With Mark'!J83&gt;=1),"E","N")))))))))</f>
        <v>B</v>
      </c>
      <c r="K81" s="13">
        <f t="shared" si="10"/>
        <v>2.8</v>
      </c>
      <c r="L81" s="7" t="str">
        <f>IF(AND('[1]Ledger With Mark'!L83&gt;=67.5),"A+",IF(AND('[1]Ledger With Mark'!L83&gt;=60),"A",IF(AND('[1]Ledger With Mark'!L83&gt;=52.5),"B+",IF(AND('[1]Ledger With Mark'!L83&gt;=45),"B",IF(AND('[1]Ledger With Mark'!L83&gt;=37.5),"C+",IF(AND('[1]Ledger With Mark'!L83&gt;=30),"C",IF(AND('[1]Ledger With Mark'!L83&gt;=22.5),"D+",IF(AND('[1]Ledger With Mark'!L83&gt;=15),"D",IF(AND('[1]Ledger With Mark'!L83&gt;=1),"E","N")))))))))</f>
        <v>C</v>
      </c>
      <c r="M81" s="7" t="str">
        <f>IF(AND('[1]Ledger With Mark'!M83&gt;=22.5),"A+",IF(AND('[1]Ledger With Mark'!M83&gt;=20),"A",IF(AND('[1]Ledger With Mark'!M83&gt;=17.5),"B+",IF(AND('[1]Ledger With Mark'!M83&gt;=15),"B",IF(AND('[1]Ledger With Mark'!M83&gt;=12.5),"C+",IF(AND('[1]Ledger With Mark'!M83&gt;=10),"C",IF(AND('[1]Ledger With Mark'!M83&gt;=7.5),"D+",IF(AND('[1]Ledger With Mark'!M83&gt;=5),"D",IF(AND('[1]Ledger With Mark'!M83&gt;=1),"E","N")))))))))</f>
        <v>B+</v>
      </c>
      <c r="N81" s="7" t="str">
        <f>IF(AND('[1]Ledger With Mark'!N83&gt;=90),"A+",IF(AND('[1]Ledger With Mark'!N83&gt;=80),"A",IF(AND('[1]Ledger With Mark'!N83&gt;=70),"B+",IF(AND('[1]Ledger With Mark'!N83&gt;=60),"B",IF(AND('[1]Ledger With Mark'!N83&gt;=50),"C+",IF(AND('[1]Ledger With Mark'!N83&gt;=40),"C",IF(AND('[1]Ledger With Mark'!N83&gt;=30),"D+",IF(AND('[1]Ledger With Mark'!N83&gt;=20),"D",IF(AND('[1]Ledger With Mark'!N83&gt;=1),"E","N")))))))))</f>
        <v>C+</v>
      </c>
      <c r="O81" s="13">
        <f t="shared" si="11"/>
        <v>2.4</v>
      </c>
      <c r="P81" s="7" t="str">
        <f>IF(AND('[1]Ledger With Mark'!P83&gt;=90),"A+",IF(AND('[1]Ledger With Mark'!P83&gt;=80),"A",IF(AND('[1]Ledger With Mark'!P83&gt;=70),"B+",IF(AND('[1]Ledger With Mark'!P83&gt;=60),"B",IF(AND('[1]Ledger With Mark'!P83&gt;=50),"C+",IF(AND('[1]Ledger With Mark'!P83&gt;=40),"C",IF(AND('[1]Ledger With Mark'!P83&gt;=30),"D+",IF(AND('[1]Ledger With Mark'!P83&gt;=20),"D",IF(AND('[1]Ledger With Mark'!P83&gt;=1),"E","N")))))))))</f>
        <v>C</v>
      </c>
      <c r="Q81" s="13">
        <f t="shared" si="12"/>
        <v>2</v>
      </c>
      <c r="R81" s="7" t="str">
        <f>IF(AND('[1]Ledger With Mark'!R83&gt;=67.5),"A+",IF(AND('[1]Ledger With Mark'!R83&gt;=60),"A",IF(AND('[1]Ledger With Mark'!R83&gt;=52.5),"B+",IF(AND('[1]Ledger With Mark'!R83&gt;=45),"B",IF(AND('[1]Ledger With Mark'!R83&gt;=37.5),"C+",IF(AND('[1]Ledger With Mark'!R83&gt;=30),"C",IF(AND('[1]Ledger With Mark'!R83&gt;=22.5),"D+",IF(AND('[1]Ledger With Mark'!R83&gt;=15),"D",IF(AND('[1]Ledger With Mark'!R83&gt;=1),"E","N")))))))))</f>
        <v>C</v>
      </c>
      <c r="S81" s="7" t="str">
        <f>IF(AND('[1]Ledger With Mark'!S83&gt;=22.5),"A+",IF(AND('[1]Ledger With Mark'!S83&gt;=20),"A",IF(AND('[1]Ledger With Mark'!S83&gt;=17.5),"B+",IF(AND('[1]Ledger With Mark'!S83&gt;=15),"B",IF(AND('[1]Ledger With Mark'!S83&gt;=12.5),"C+",IF(AND('[1]Ledger With Mark'!S83&gt;=10),"C",IF(AND('[1]Ledger With Mark'!S83&gt;=7.5),"D+",IF(AND('[1]Ledger With Mark'!S83&gt;=5),"D",IF(AND('[1]Ledger With Mark'!S83&gt;=1),"E","N")))))))))</f>
        <v>A</v>
      </c>
      <c r="T81" s="7" t="str">
        <f>IF(AND('[1]Ledger With Mark'!T83&gt;=90),"A+",IF(AND('[1]Ledger With Mark'!T83&gt;=80),"A",IF(AND('[1]Ledger With Mark'!T83&gt;=70),"B+",IF(AND('[1]Ledger With Mark'!T83&gt;=60),"B",IF(AND('[1]Ledger With Mark'!T83&gt;=50),"C+",IF(AND('[1]Ledger With Mark'!T83&gt;=40),"C",IF(AND('[1]Ledger With Mark'!T83&gt;=30),"D+",IF(AND('[1]Ledger With Mark'!T83&gt;=20),"D",IF(AND('[1]Ledger With Mark'!T83&gt;=1),"E","N")))))))))</f>
        <v>C+</v>
      </c>
      <c r="U81" s="13">
        <f t="shared" si="13"/>
        <v>2.4</v>
      </c>
      <c r="V81" s="7" t="str">
        <f>IF(AND('[1]Ledger With Mark'!V83&gt;=67.5),"A+",IF(AND('[1]Ledger With Mark'!V83&gt;=60),"A",IF(AND('[1]Ledger With Mark'!V83&gt;=52.5),"B+",IF(AND('[1]Ledger With Mark'!V83&gt;=45),"B",IF(AND('[1]Ledger With Mark'!V83&gt;=37.5),"C+",IF(AND('[1]Ledger With Mark'!V83&gt;=30),"C",IF(AND('[1]Ledger With Mark'!V83&gt;=22.5),"D+",IF(AND('[1]Ledger With Mark'!V83&gt;=15),"D",IF(AND('[1]Ledger With Mark'!V83&gt;=1),"E","N")))))))))</f>
        <v>C+</v>
      </c>
      <c r="W81" s="7" t="str">
        <f>IF(AND('[1]Ledger With Mark'!W83&gt;=22.5),"A+",IF(AND('[1]Ledger With Mark'!W83&gt;=20),"A",IF(AND('[1]Ledger With Mark'!W83&gt;=17.5),"B+",IF(AND('[1]Ledger With Mark'!W83&gt;=15),"B",IF(AND('[1]Ledger With Mark'!W83&gt;=12.5),"C+",IF(AND('[1]Ledger With Mark'!W83&gt;=10),"C",IF(AND('[1]Ledger With Mark'!W83&gt;=7.5),"D+",IF(AND('[1]Ledger With Mark'!W83&gt;=5),"D",IF(AND('[1]Ledger With Mark'!W83&gt;=1),"E","N")))))))))</f>
        <v>B+</v>
      </c>
      <c r="X81" s="7" t="str">
        <f>IF(AND('[1]Ledger With Mark'!X83&gt;=90),"A+",IF(AND('[1]Ledger With Mark'!X83&gt;=80),"A",IF(AND('[1]Ledger With Mark'!X83&gt;=70),"B+",IF(AND('[1]Ledger With Mark'!X83&gt;=60),"B",IF(AND('[1]Ledger With Mark'!X83&gt;=50),"C+",IF(AND('[1]Ledger With Mark'!X83&gt;=40),"C",IF(AND('[1]Ledger With Mark'!X83&gt;=30),"D+",IF(AND('[1]Ledger With Mark'!X83&gt;=20),"D",IF(AND('[1]Ledger With Mark'!X83&gt;=1),"E","N")))))))))</f>
        <v>B</v>
      </c>
      <c r="Y81" s="13">
        <f t="shared" si="14"/>
        <v>2.8</v>
      </c>
      <c r="Z81" s="7" t="str">
        <f>IF(AND('[1]Ledger With Mark'!Z83&gt;=27),"A+",IF(AND('[1]Ledger With Mark'!Z83&gt;=24),"A",IF(AND('[1]Ledger With Mark'!Z83&gt;=21),"B+",IF(AND('[1]Ledger With Mark'!Z83&gt;=18),"B",IF(AND('[1]Ledger With Mark'!Z83&gt;=15),"C+",IF(AND('[1]Ledger With Mark'!Z83&gt;=12),"C",IF(AND('[1]Ledger With Mark'!Z83&gt;=9),"D+",IF(AND('[1]Ledger With Mark'!Z83&gt;=6),"D",IF(AND('[1]Ledger With Mark'!Z83&gt;=1),"E","N")))))))))</f>
        <v>C+</v>
      </c>
      <c r="AA81" s="7" t="str">
        <f>IF(AND('[1]Ledger With Mark'!AA83&gt;=18),"A+",IF(AND('[1]Ledger With Mark'!AA83&gt;=16),"A",IF(AND('[1]Ledger With Mark'!AA83&gt;=14),"B+",IF(AND('[1]Ledger With Mark'!AA83&gt;=12),"B",IF(AND('[1]Ledger With Mark'!AA83&gt;=10),"C+",IF(AND('[1]Ledger With Mark'!AA83&gt;=8),"C",IF(AND('[1]Ledger With Mark'!AA83&gt;=6),"D+",IF(AND('[1]Ledger With Mark'!AA83&gt;=4),"D",IF(AND('[1]Ledger With Mark'!AA83&gt;=1),"E","N")))))))))</f>
        <v>A</v>
      </c>
      <c r="AB81" s="7" t="str">
        <f>IF(AND('[1]Ledger With Mark'!AB83&gt;=45),"A+",IF(AND('[1]Ledger With Mark'!AB83&gt;=40),"A",IF(AND('[1]Ledger With Mark'!AB83&gt;=35),"B+",IF(AND('[1]Ledger With Mark'!AB83&gt;=30),"B",IF(AND('[1]Ledger With Mark'!AB83&gt;=25),"C+",IF(AND('[1]Ledger With Mark'!AB83&gt;=20),"C",IF(AND('[1]Ledger With Mark'!AB83&gt;=15),"D+",IF(AND('[1]Ledger With Mark'!AB83&gt;=10),"D",IF(AND('[1]Ledger With Mark'!AB83&gt;=1),"E","N")))))))))</f>
        <v>B</v>
      </c>
      <c r="AC81" s="13">
        <f t="shared" si="15"/>
        <v>1.4</v>
      </c>
      <c r="AD81" s="7" t="str">
        <f>IF(AND('[1]Ledger With Mark'!AD83&gt;=22.5),"A+",IF(AND('[1]Ledger With Mark'!AD83&gt;=20),"A",IF(AND('[1]Ledger With Mark'!AD83&gt;=17.5),"B+",IF(AND('[1]Ledger With Mark'!AD83&gt;=15),"B",IF(AND('[1]Ledger With Mark'!AD83&gt;=12.5),"C+",IF(AND('[1]Ledger With Mark'!AD83&gt;=10),"C",IF(AND('[1]Ledger With Mark'!AD83&gt;=7.5),"D+",IF(AND('[1]Ledger With Mark'!AD83&gt;=5),"D",IF(AND('[1]Ledger With Mark'!AD83&gt;=1),"E","N")))))))))</f>
        <v>B</v>
      </c>
      <c r="AE81" s="7" t="str">
        <f>IF(AND('[1]Ledger With Mark'!AE83&gt;=22.5),"A+",IF(AND('[1]Ledger With Mark'!AE83&gt;=20),"A",IF(AND('[1]Ledger With Mark'!AE83&gt;=17.5),"B+",IF(AND('[1]Ledger With Mark'!AE83&gt;=15),"B",IF(AND('[1]Ledger With Mark'!AE83&gt;=12.5),"C+",IF(AND('[1]Ledger With Mark'!AE83&gt;=10),"C",IF(AND('[1]Ledger With Mark'!AE83&gt;=7.5),"D+",IF(AND('[1]Ledger With Mark'!AE83&gt;=5),"D",IF(AND('[1]Ledger With Mark'!AE83&gt;=1),"E","N")))))))))</f>
        <v>B</v>
      </c>
      <c r="AF81" s="7" t="str">
        <f>IF(AND('[1]Ledger With Mark'!AF83&gt;=45),"A+",IF(AND('[1]Ledger With Mark'!AF83&gt;=40),"A",IF(AND('[1]Ledger With Mark'!AF83&gt;=35),"B+",IF(AND('[1]Ledger With Mark'!AF83&gt;=30),"B",IF(AND('[1]Ledger With Mark'!AF83&gt;=25),"C+",IF(AND('[1]Ledger With Mark'!AF83&gt;=20),"C",IF(AND('[1]Ledger With Mark'!AF83&gt;=15),"D+",IF(AND('[1]Ledger With Mark'!AF83&gt;=10),"D",IF(AND('[1]Ledger With Mark'!AF83&gt;=1),"E","N")))))))))</f>
        <v>B</v>
      </c>
      <c r="AG81" s="13">
        <f t="shared" si="16"/>
        <v>1.4</v>
      </c>
      <c r="AH81" s="7" t="str">
        <f>IF(AND('[1]Ledger With Mark'!AH83&gt;=45),"A+",IF(AND('[1]Ledger With Mark'!AH83&gt;=40),"A",IF(AND('[1]Ledger With Mark'!AH83&gt;=35),"B+",IF(AND('[1]Ledger With Mark'!AH83&gt;=30),"B",IF(AND('[1]Ledger With Mark'!AH83&gt;=25),"C+",IF(AND('[1]Ledger With Mark'!AH83&gt;=20),"C",IF(AND('[1]Ledger With Mark'!AH83&gt;=15),"D+",IF(AND('[1]Ledger With Mark'!AH83&gt;=10),"D",IF(AND('[1]Ledger With Mark'!AH83&gt;=1),"E","N")))))))))</f>
        <v>B</v>
      </c>
      <c r="AI81" s="7" t="str">
        <f>IF(AND('[1]Ledger With Mark'!AI83&gt;=45),"A+",IF(AND('[1]Ledger With Mark'!AI83&gt;=40),"A",IF(AND('[1]Ledger With Mark'!AI83&gt;=35),"B+",IF(AND('[1]Ledger With Mark'!AI83&gt;=30),"B",IF(AND('[1]Ledger With Mark'!AI83&gt;=25),"C+",IF(AND('[1]Ledger With Mark'!AI83&gt;=20),"C",IF(AND('[1]Ledger With Mark'!AI83&gt;=15),"D+",IF(AND('[1]Ledger With Mark'!AI83&gt;=10),"D",IF(AND('[1]Ledger With Mark'!AI83&gt;=1),"E","N")))))))))</f>
        <v>B+</v>
      </c>
      <c r="AJ81" s="7" t="str">
        <f>IF(AND('[1]Ledger With Mark'!AJ83&gt;=90),"A+",IF(AND('[1]Ledger With Mark'!AJ83&gt;=80),"A",IF(AND('[1]Ledger With Mark'!AJ83&gt;=70),"B+",IF(AND('[1]Ledger With Mark'!AJ83&gt;=60),"B",IF(AND('[1]Ledger With Mark'!AJ83&gt;=50),"C+",IF(AND('[1]Ledger With Mark'!AJ83&gt;=40),"C",IF(AND('[1]Ledger With Mark'!AJ83&gt;=30),"D+",IF(AND('[1]Ledger With Mark'!AJ83&gt;=20),"D",IF(AND('[1]Ledger With Mark'!AJ83&gt;=1),"E","N")))))))))</f>
        <v>B</v>
      </c>
      <c r="AK81" s="13">
        <f t="shared" si="17"/>
        <v>2.8</v>
      </c>
      <c r="AL81" s="7" t="str">
        <f>IF(AND('[1]Ledger With Mark'!AL83&gt;=45),"A+",IF(AND('[1]Ledger With Mark'!AL83&gt;=40),"A",IF(AND('[1]Ledger With Mark'!AL83&gt;=35),"B+",IF(AND('[1]Ledger With Mark'!AL83&gt;=30),"B",IF(AND('[1]Ledger With Mark'!AL83&gt;=25),"C+",IF(AND('[1]Ledger With Mark'!AL83&gt;=20),"C",IF(AND('[1]Ledger With Mark'!AL83&gt;=15),"D+",IF(AND('[1]Ledger With Mark'!AL83&gt;=10),"D",IF(AND('[1]Ledger With Mark'!AL83&gt;=1),"E","N")))))))))</f>
        <v>C+</v>
      </c>
      <c r="AM81" s="7" t="str">
        <f>IF(AND('[1]Ledger With Mark'!AM83&gt;=45),"A+",IF(AND('[1]Ledger With Mark'!AM83&gt;=40),"A",IF(AND('[1]Ledger With Mark'!AM83&gt;=35),"B+",IF(AND('[1]Ledger With Mark'!AM83&gt;=30),"B",IF(AND('[1]Ledger With Mark'!AM83&gt;=25),"C+",IF(AND('[1]Ledger With Mark'!AM83&gt;=20),"C",IF(AND('[1]Ledger With Mark'!AM83&gt;=15),"D+",IF(AND('[1]Ledger With Mark'!AM83&gt;=10),"D",IF(AND('[1]Ledger With Mark'!AM83&gt;=1),"E","N")))))))))</f>
        <v>B+</v>
      </c>
      <c r="AN81" s="7" t="str">
        <f>IF(AND('[1]Ledger With Mark'!AN83&gt;=90),"A+",IF(AND('[1]Ledger With Mark'!AN83&gt;=80),"A",IF(AND('[1]Ledger With Mark'!AN83&gt;=70),"B+",IF(AND('[1]Ledger With Mark'!AN83&gt;=60),"B",IF(AND('[1]Ledger With Mark'!AN83&gt;=50),"C+",IF(AND('[1]Ledger With Mark'!AN83&gt;=40),"C",IF(AND('[1]Ledger With Mark'!AN83&gt;=30),"D+",IF(AND('[1]Ledger With Mark'!AN83&gt;=20),"D",IF(AND('[1]Ledger With Mark'!AN83&gt;=1),"E","N")))))))))</f>
        <v>B</v>
      </c>
      <c r="AO81" s="13">
        <f t="shared" si="18"/>
        <v>2.8</v>
      </c>
      <c r="AP81" s="14">
        <f t="shared" si="19"/>
        <v>2.6</v>
      </c>
      <c r="AQ81" s="7"/>
      <c r="AR81" s="15" t="s">
        <v>131</v>
      </c>
      <c r="BB81" s="17">
        <v>80</v>
      </c>
    </row>
    <row r="82" spans="1:54" ht="15">
      <c r="A82" s="7">
        <f>'[1]Ledger With Mark'!A84</f>
        <v>81</v>
      </c>
      <c r="B82" s="8">
        <f>'[1]Ledger With Mark'!B84</f>
        <v>752081</v>
      </c>
      <c r="C82" s="9" t="str">
        <f>'[1]Ledger With Mark'!C84</f>
        <v>ANITA SHRESTHA</v>
      </c>
      <c r="D82" s="10" t="str">
        <f>'[1]Ledger With Mark'!D84</f>
        <v>2061/03/15</v>
      </c>
      <c r="E82" s="11" t="str">
        <f>'[1]Ledger With Mark'!E84</f>
        <v>SHER BAHADUR SHRESTHA</v>
      </c>
      <c r="F82" s="11" t="str">
        <f>'[1]Ledger With Mark'!F84</f>
        <v>DIL KUMARI SHRESTHA</v>
      </c>
      <c r="G82" s="12" t="str">
        <f>'[1]Ledger With Mark'!G84</f>
        <v>BHUME 3 RUKUM EAST</v>
      </c>
      <c r="H82" s="7" t="str">
        <f>IF(AND('[1]Ledger With Mark'!H84&gt;=67.5),"A+",IF(AND('[1]Ledger With Mark'!H84&gt;=60),"A",IF(AND('[1]Ledger With Mark'!H84&gt;=52.5),"B+",IF(AND('[1]Ledger With Mark'!H84&gt;=45),"B",IF(AND('[1]Ledger With Mark'!H84&gt;=37.5),"C+",IF(AND('[1]Ledger With Mark'!H84&gt;=30),"C",IF(AND('[1]Ledger With Mark'!H84&gt;=22.5),"D+",IF(AND('[1]Ledger With Mark'!H84&gt;=15),"D",IF(AND('[1]Ledger With Mark'!H84&gt;=1),"E","N")))))))))</f>
        <v>C+</v>
      </c>
      <c r="I82" s="7" t="str">
        <f>IF(AND('[1]Ledger With Mark'!I84&gt;=22.5),"A+",IF(AND('[1]Ledger With Mark'!I84&gt;=20),"A",IF(AND('[1]Ledger With Mark'!I84&gt;=17.5),"B+",IF(AND('[1]Ledger With Mark'!I84&gt;=15),"B",IF(AND('[1]Ledger With Mark'!I84&gt;=12.5),"C+",IF(AND('[1]Ledger With Mark'!I84&gt;=10),"C",IF(AND('[1]Ledger With Mark'!I84&gt;=7.5),"D+",IF(AND('[1]Ledger With Mark'!I84&gt;=5),"D",IF(AND('[1]Ledger With Mark'!I84&gt;=1),"E","N")))))))))</f>
        <v>A</v>
      </c>
      <c r="J82" s="7" t="str">
        <f>IF(AND('[1]Ledger With Mark'!J84&gt;=90),"A+",IF(AND('[1]Ledger With Mark'!J84&gt;=80),"A",IF(AND('[1]Ledger With Mark'!J84&gt;=70),"B+",IF(AND('[1]Ledger With Mark'!J84&gt;=60),"B",IF(AND('[1]Ledger With Mark'!J84&gt;=50),"C+",IF(AND('[1]Ledger With Mark'!J84&gt;=40),"C",IF(AND('[1]Ledger With Mark'!J84&gt;=30),"D+",IF(AND('[1]Ledger With Mark'!J84&gt;=20),"D",IF(AND('[1]Ledger With Mark'!J84&gt;=1),"E","N")))))))))</f>
        <v>B</v>
      </c>
      <c r="K82" s="13">
        <f t="shared" si="10"/>
        <v>2.8</v>
      </c>
      <c r="L82" s="7" t="str">
        <f>IF(AND('[1]Ledger With Mark'!L84&gt;=67.5),"A+",IF(AND('[1]Ledger With Mark'!L84&gt;=60),"A",IF(AND('[1]Ledger With Mark'!L84&gt;=52.5),"B+",IF(AND('[1]Ledger With Mark'!L84&gt;=45),"B",IF(AND('[1]Ledger With Mark'!L84&gt;=37.5),"C+",IF(AND('[1]Ledger With Mark'!L84&gt;=30),"C",IF(AND('[1]Ledger With Mark'!L84&gt;=22.5),"D+",IF(AND('[1]Ledger With Mark'!L84&gt;=15),"D",IF(AND('[1]Ledger With Mark'!L84&gt;=1),"E","N")))))))))</f>
        <v>C</v>
      </c>
      <c r="M82" s="7" t="str">
        <f>IF(AND('[1]Ledger With Mark'!M84&gt;=22.5),"A+",IF(AND('[1]Ledger With Mark'!M84&gt;=20),"A",IF(AND('[1]Ledger With Mark'!M84&gt;=17.5),"B+",IF(AND('[1]Ledger With Mark'!M84&gt;=15),"B",IF(AND('[1]Ledger With Mark'!M84&gt;=12.5),"C+",IF(AND('[1]Ledger With Mark'!M84&gt;=10),"C",IF(AND('[1]Ledger With Mark'!M84&gt;=7.5),"D+",IF(AND('[1]Ledger With Mark'!M84&gt;=5),"D",IF(AND('[1]Ledger With Mark'!M84&gt;=1),"E","N")))))))))</f>
        <v>A+</v>
      </c>
      <c r="N82" s="7" t="str">
        <f>IF(AND('[1]Ledger With Mark'!N84&gt;=90),"A+",IF(AND('[1]Ledger With Mark'!N84&gt;=80),"A",IF(AND('[1]Ledger With Mark'!N84&gt;=70),"B+",IF(AND('[1]Ledger With Mark'!N84&gt;=60),"B",IF(AND('[1]Ledger With Mark'!N84&gt;=50),"C+",IF(AND('[1]Ledger With Mark'!N84&gt;=40),"C",IF(AND('[1]Ledger With Mark'!N84&gt;=30),"D+",IF(AND('[1]Ledger With Mark'!N84&gt;=20),"D",IF(AND('[1]Ledger With Mark'!N84&gt;=1),"E","N")))))))))</f>
        <v>C+</v>
      </c>
      <c r="O82" s="13">
        <f t="shared" si="11"/>
        <v>2.4</v>
      </c>
      <c r="P82" s="7" t="str">
        <f>IF(AND('[1]Ledger With Mark'!P84&gt;=90),"A+",IF(AND('[1]Ledger With Mark'!P84&gt;=80),"A",IF(AND('[1]Ledger With Mark'!P84&gt;=70),"B+",IF(AND('[1]Ledger With Mark'!P84&gt;=60),"B",IF(AND('[1]Ledger With Mark'!P84&gt;=50),"C+",IF(AND('[1]Ledger With Mark'!P84&gt;=40),"C",IF(AND('[1]Ledger With Mark'!P84&gt;=30),"D+",IF(AND('[1]Ledger With Mark'!P84&gt;=20),"D",IF(AND('[1]Ledger With Mark'!P84&gt;=1),"E","N")))))))))</f>
        <v>B</v>
      </c>
      <c r="Q82" s="13">
        <f t="shared" si="12"/>
        <v>2.8</v>
      </c>
      <c r="R82" s="7" t="str">
        <f>IF(AND('[1]Ledger With Mark'!R84&gt;=67.5),"A+",IF(AND('[1]Ledger With Mark'!R84&gt;=60),"A",IF(AND('[1]Ledger With Mark'!R84&gt;=52.5),"B+",IF(AND('[1]Ledger With Mark'!R84&gt;=45),"B",IF(AND('[1]Ledger With Mark'!R84&gt;=37.5),"C+",IF(AND('[1]Ledger With Mark'!R84&gt;=30),"C",IF(AND('[1]Ledger With Mark'!R84&gt;=22.5),"D+",IF(AND('[1]Ledger With Mark'!R84&gt;=15),"D",IF(AND('[1]Ledger With Mark'!R84&gt;=1),"E","N")))))))))</f>
        <v>C+</v>
      </c>
      <c r="S82" s="7" t="str">
        <f>IF(AND('[1]Ledger With Mark'!S84&gt;=22.5),"A+",IF(AND('[1]Ledger With Mark'!S84&gt;=20),"A",IF(AND('[1]Ledger With Mark'!S84&gt;=17.5),"B+",IF(AND('[1]Ledger With Mark'!S84&gt;=15),"B",IF(AND('[1]Ledger With Mark'!S84&gt;=12.5),"C+",IF(AND('[1]Ledger With Mark'!S84&gt;=10),"C",IF(AND('[1]Ledger With Mark'!S84&gt;=7.5),"D+",IF(AND('[1]Ledger With Mark'!S84&gt;=5),"D",IF(AND('[1]Ledger With Mark'!S84&gt;=1),"E","N")))))))))</f>
        <v>A+</v>
      </c>
      <c r="T82" s="7" t="str">
        <f>IF(AND('[1]Ledger With Mark'!T84&gt;=90),"A+",IF(AND('[1]Ledger With Mark'!T84&gt;=80),"A",IF(AND('[1]Ledger With Mark'!T84&gt;=70),"B+",IF(AND('[1]Ledger With Mark'!T84&gt;=60),"B",IF(AND('[1]Ledger With Mark'!T84&gt;=50),"C+",IF(AND('[1]Ledger With Mark'!T84&gt;=40),"C",IF(AND('[1]Ledger With Mark'!T84&gt;=30),"D+",IF(AND('[1]Ledger With Mark'!T84&gt;=20),"D",IF(AND('[1]Ledger With Mark'!T84&gt;=1),"E","N")))))))))</f>
        <v>B</v>
      </c>
      <c r="U82" s="13">
        <f t="shared" si="13"/>
        <v>2.8</v>
      </c>
      <c r="V82" s="7" t="str">
        <f>IF(AND('[1]Ledger With Mark'!V84&gt;=67.5),"A+",IF(AND('[1]Ledger With Mark'!V84&gt;=60),"A",IF(AND('[1]Ledger With Mark'!V84&gt;=52.5),"B+",IF(AND('[1]Ledger With Mark'!V84&gt;=45),"B",IF(AND('[1]Ledger With Mark'!V84&gt;=37.5),"C+",IF(AND('[1]Ledger With Mark'!V84&gt;=30),"C",IF(AND('[1]Ledger With Mark'!V84&gt;=22.5),"D+",IF(AND('[1]Ledger With Mark'!V84&gt;=15),"D",IF(AND('[1]Ledger With Mark'!V84&gt;=1),"E","N")))))))))</f>
        <v>B</v>
      </c>
      <c r="W82" s="7" t="str">
        <f>IF(AND('[1]Ledger With Mark'!W84&gt;=22.5),"A+",IF(AND('[1]Ledger With Mark'!W84&gt;=20),"A",IF(AND('[1]Ledger With Mark'!W84&gt;=17.5),"B+",IF(AND('[1]Ledger With Mark'!W84&gt;=15),"B",IF(AND('[1]Ledger With Mark'!W84&gt;=12.5),"C+",IF(AND('[1]Ledger With Mark'!W84&gt;=10),"C",IF(AND('[1]Ledger With Mark'!W84&gt;=7.5),"D+",IF(AND('[1]Ledger With Mark'!W84&gt;=5),"D",IF(AND('[1]Ledger With Mark'!W84&gt;=1),"E","N")))))))))</f>
        <v>A+</v>
      </c>
      <c r="X82" s="7" t="str">
        <f>IF(AND('[1]Ledger With Mark'!X84&gt;=90),"A+",IF(AND('[1]Ledger With Mark'!X84&gt;=80),"A",IF(AND('[1]Ledger With Mark'!X84&gt;=70),"B+",IF(AND('[1]Ledger With Mark'!X84&gt;=60),"B",IF(AND('[1]Ledger With Mark'!X84&gt;=50),"C+",IF(AND('[1]Ledger With Mark'!X84&gt;=40),"C",IF(AND('[1]Ledger With Mark'!X84&gt;=30),"D+",IF(AND('[1]Ledger With Mark'!X84&gt;=20),"D",IF(AND('[1]Ledger With Mark'!X84&gt;=1),"E","N")))))))))</f>
        <v>B+</v>
      </c>
      <c r="Y82" s="13">
        <f t="shared" si="14"/>
        <v>3.2</v>
      </c>
      <c r="Z82" s="7" t="str">
        <f>IF(AND('[1]Ledger With Mark'!Z84&gt;=27),"A+",IF(AND('[1]Ledger With Mark'!Z84&gt;=24),"A",IF(AND('[1]Ledger With Mark'!Z84&gt;=21),"B+",IF(AND('[1]Ledger With Mark'!Z84&gt;=18),"B",IF(AND('[1]Ledger With Mark'!Z84&gt;=15),"C+",IF(AND('[1]Ledger With Mark'!Z84&gt;=12),"C",IF(AND('[1]Ledger With Mark'!Z84&gt;=9),"D+",IF(AND('[1]Ledger With Mark'!Z84&gt;=6),"D",IF(AND('[1]Ledger With Mark'!Z84&gt;=1),"E","N")))))))))</f>
        <v>C+</v>
      </c>
      <c r="AA82" s="7" t="str">
        <f>IF(AND('[1]Ledger With Mark'!AA84&gt;=18),"A+",IF(AND('[1]Ledger With Mark'!AA84&gt;=16),"A",IF(AND('[1]Ledger With Mark'!AA84&gt;=14),"B+",IF(AND('[1]Ledger With Mark'!AA84&gt;=12),"B",IF(AND('[1]Ledger With Mark'!AA84&gt;=10),"C+",IF(AND('[1]Ledger With Mark'!AA84&gt;=8),"C",IF(AND('[1]Ledger With Mark'!AA84&gt;=6),"D+",IF(AND('[1]Ledger With Mark'!AA84&gt;=4),"D",IF(AND('[1]Ledger With Mark'!AA84&gt;=1),"E","N")))))))))</f>
        <v>B</v>
      </c>
      <c r="AB82" s="7" t="str">
        <f>IF(AND('[1]Ledger With Mark'!AB84&gt;=45),"A+",IF(AND('[1]Ledger With Mark'!AB84&gt;=40),"A",IF(AND('[1]Ledger With Mark'!AB84&gt;=35),"B+",IF(AND('[1]Ledger With Mark'!AB84&gt;=30),"B",IF(AND('[1]Ledger With Mark'!AB84&gt;=25),"C+",IF(AND('[1]Ledger With Mark'!AB84&gt;=20),"C",IF(AND('[1]Ledger With Mark'!AB84&gt;=15),"D+",IF(AND('[1]Ledger With Mark'!AB84&gt;=10),"D",IF(AND('[1]Ledger With Mark'!AB84&gt;=1),"E","N")))))))))</f>
        <v>C+</v>
      </c>
      <c r="AC82" s="13">
        <f t="shared" si="15"/>
        <v>1.2</v>
      </c>
      <c r="AD82" s="7" t="str">
        <f>IF(AND('[1]Ledger With Mark'!AD84&gt;=22.5),"A+",IF(AND('[1]Ledger With Mark'!AD84&gt;=20),"A",IF(AND('[1]Ledger With Mark'!AD84&gt;=17.5),"B+",IF(AND('[1]Ledger With Mark'!AD84&gt;=15),"B",IF(AND('[1]Ledger With Mark'!AD84&gt;=12.5),"C+",IF(AND('[1]Ledger With Mark'!AD84&gt;=10),"C",IF(AND('[1]Ledger With Mark'!AD84&gt;=7.5),"D+",IF(AND('[1]Ledger With Mark'!AD84&gt;=5),"D",IF(AND('[1]Ledger With Mark'!AD84&gt;=1),"E","N")))))))))</f>
        <v>C</v>
      </c>
      <c r="AE82" s="7" t="str">
        <f>IF(AND('[1]Ledger With Mark'!AE84&gt;=22.5),"A+",IF(AND('[1]Ledger With Mark'!AE84&gt;=20),"A",IF(AND('[1]Ledger With Mark'!AE84&gt;=17.5),"B+",IF(AND('[1]Ledger With Mark'!AE84&gt;=15),"B",IF(AND('[1]Ledger With Mark'!AE84&gt;=12.5),"C+",IF(AND('[1]Ledger With Mark'!AE84&gt;=10),"C",IF(AND('[1]Ledger With Mark'!AE84&gt;=7.5),"D+",IF(AND('[1]Ledger With Mark'!AE84&gt;=5),"D",IF(AND('[1]Ledger With Mark'!AE84&gt;=1),"E","N")))))))))</f>
        <v>C</v>
      </c>
      <c r="AF82" s="7" t="str">
        <f>IF(AND('[1]Ledger With Mark'!AF84&gt;=45),"A+",IF(AND('[1]Ledger With Mark'!AF84&gt;=40),"A",IF(AND('[1]Ledger With Mark'!AF84&gt;=35),"B+",IF(AND('[1]Ledger With Mark'!AF84&gt;=30),"B",IF(AND('[1]Ledger With Mark'!AF84&gt;=25),"C+",IF(AND('[1]Ledger With Mark'!AF84&gt;=20),"C",IF(AND('[1]Ledger With Mark'!AF84&gt;=15),"D+",IF(AND('[1]Ledger With Mark'!AF84&gt;=10),"D",IF(AND('[1]Ledger With Mark'!AF84&gt;=1),"E","N")))))))))</f>
        <v>C</v>
      </c>
      <c r="AG82" s="13">
        <f t="shared" si="16"/>
        <v>1</v>
      </c>
      <c r="AH82" s="7" t="str">
        <f>IF(AND('[1]Ledger With Mark'!AH84&gt;=45),"A+",IF(AND('[1]Ledger With Mark'!AH84&gt;=40),"A",IF(AND('[1]Ledger With Mark'!AH84&gt;=35),"B+",IF(AND('[1]Ledger With Mark'!AH84&gt;=30),"B",IF(AND('[1]Ledger With Mark'!AH84&gt;=25),"C+",IF(AND('[1]Ledger With Mark'!AH84&gt;=20),"C",IF(AND('[1]Ledger With Mark'!AH84&gt;=15),"D+",IF(AND('[1]Ledger With Mark'!AH84&gt;=10),"D",IF(AND('[1]Ledger With Mark'!AH84&gt;=1),"E","N")))))))))</f>
        <v>B</v>
      </c>
      <c r="AI82" s="7" t="str">
        <f>IF(AND('[1]Ledger With Mark'!AI84&gt;=45),"A+",IF(AND('[1]Ledger With Mark'!AI84&gt;=40),"A",IF(AND('[1]Ledger With Mark'!AI84&gt;=35),"B+",IF(AND('[1]Ledger With Mark'!AI84&gt;=30),"B",IF(AND('[1]Ledger With Mark'!AI84&gt;=25),"C+",IF(AND('[1]Ledger With Mark'!AI84&gt;=20),"C",IF(AND('[1]Ledger With Mark'!AI84&gt;=15),"D+",IF(AND('[1]Ledger With Mark'!AI84&gt;=10),"D",IF(AND('[1]Ledger With Mark'!AI84&gt;=1),"E","N")))))))))</f>
        <v>A+</v>
      </c>
      <c r="AJ82" s="7" t="str">
        <f>IF(AND('[1]Ledger With Mark'!AJ84&gt;=90),"A+",IF(AND('[1]Ledger With Mark'!AJ84&gt;=80),"A",IF(AND('[1]Ledger With Mark'!AJ84&gt;=70),"B+",IF(AND('[1]Ledger With Mark'!AJ84&gt;=60),"B",IF(AND('[1]Ledger With Mark'!AJ84&gt;=50),"C+",IF(AND('[1]Ledger With Mark'!AJ84&gt;=40),"C",IF(AND('[1]Ledger With Mark'!AJ84&gt;=30),"D+",IF(AND('[1]Ledger With Mark'!AJ84&gt;=20),"D",IF(AND('[1]Ledger With Mark'!AJ84&gt;=1),"E","N")))))))))</f>
        <v>A</v>
      </c>
      <c r="AK82" s="13">
        <f t="shared" si="17"/>
        <v>3.6</v>
      </c>
      <c r="AL82" s="7" t="str">
        <f>IF(AND('[1]Ledger With Mark'!AL84&gt;=45),"A+",IF(AND('[1]Ledger With Mark'!AL84&gt;=40),"A",IF(AND('[1]Ledger With Mark'!AL84&gt;=35),"B+",IF(AND('[1]Ledger With Mark'!AL84&gt;=30),"B",IF(AND('[1]Ledger With Mark'!AL84&gt;=25),"C+",IF(AND('[1]Ledger With Mark'!AL84&gt;=20),"C",IF(AND('[1]Ledger With Mark'!AL84&gt;=15),"D+",IF(AND('[1]Ledger With Mark'!AL84&gt;=10),"D",IF(AND('[1]Ledger With Mark'!AL84&gt;=1),"E","N")))))))))</f>
        <v>C</v>
      </c>
      <c r="AM82" s="7" t="str">
        <f>IF(AND('[1]Ledger With Mark'!AM84&gt;=45),"A+",IF(AND('[1]Ledger With Mark'!AM84&gt;=40),"A",IF(AND('[1]Ledger With Mark'!AM84&gt;=35),"B+",IF(AND('[1]Ledger With Mark'!AM84&gt;=30),"B",IF(AND('[1]Ledger With Mark'!AM84&gt;=25),"C+",IF(AND('[1]Ledger With Mark'!AM84&gt;=20),"C",IF(AND('[1]Ledger With Mark'!AM84&gt;=15),"D+",IF(AND('[1]Ledger With Mark'!AM84&gt;=10),"D",IF(AND('[1]Ledger With Mark'!AM84&gt;=1),"E","N")))))))))</f>
        <v>A+</v>
      </c>
      <c r="AN82" s="7" t="str">
        <f>IF(AND('[1]Ledger With Mark'!AN84&gt;=90),"A+",IF(AND('[1]Ledger With Mark'!AN84&gt;=80),"A",IF(AND('[1]Ledger With Mark'!AN84&gt;=70),"B+",IF(AND('[1]Ledger With Mark'!AN84&gt;=60),"B",IF(AND('[1]Ledger With Mark'!AN84&gt;=50),"C+",IF(AND('[1]Ledger With Mark'!AN84&gt;=40),"C",IF(AND('[1]Ledger With Mark'!AN84&gt;=30),"D+",IF(AND('[1]Ledger With Mark'!AN84&gt;=20),"D",IF(AND('[1]Ledger With Mark'!AN84&gt;=1),"E","N")))))))))</f>
        <v>B+</v>
      </c>
      <c r="AO82" s="13">
        <f t="shared" si="18"/>
        <v>3.2</v>
      </c>
      <c r="AP82" s="14">
        <f t="shared" si="19"/>
        <v>2.875</v>
      </c>
      <c r="AQ82" s="7"/>
      <c r="AR82" s="15" t="s">
        <v>132</v>
      </c>
      <c r="BB82" s="17">
        <v>81</v>
      </c>
    </row>
    <row r="83" spans="1:54" ht="15">
      <c r="A83" s="7">
        <f>'[1]Ledger With Mark'!A85</f>
        <v>82</v>
      </c>
      <c r="B83" s="8">
        <f>'[1]Ledger With Mark'!B85</f>
        <v>752082</v>
      </c>
      <c r="C83" s="9" t="str">
        <f>'[1]Ledger With Mark'!C85</f>
        <v>ANJANA MALLA</v>
      </c>
      <c r="D83" s="10" t="str">
        <f>'[1]Ledger With Mark'!D85</f>
        <v>2059/04/02</v>
      </c>
      <c r="E83" s="11" t="str">
        <f>'[1]Ledger With Mark'!E85</f>
        <v>BISHNU MALLA</v>
      </c>
      <c r="F83" s="11" t="str">
        <f>'[1]Ledger With Mark'!F85</f>
        <v>JUNMAYA BUDHA</v>
      </c>
      <c r="G83" s="12" t="str">
        <f>'[1]Ledger With Mark'!G85</f>
        <v>BHUME 3 RUKUM EAST</v>
      </c>
      <c r="H83" s="7" t="str">
        <f>IF(AND('[1]Ledger With Mark'!H85&gt;=67.5),"A+",IF(AND('[1]Ledger With Mark'!H85&gt;=60),"A",IF(AND('[1]Ledger With Mark'!H85&gt;=52.5),"B+",IF(AND('[1]Ledger With Mark'!H85&gt;=45),"B",IF(AND('[1]Ledger With Mark'!H85&gt;=37.5),"C+",IF(AND('[1]Ledger With Mark'!H85&gt;=30),"C",IF(AND('[1]Ledger With Mark'!H85&gt;=22.5),"D+",IF(AND('[1]Ledger With Mark'!H85&gt;=15),"D",IF(AND('[1]Ledger With Mark'!H85&gt;=1),"E","N")))))))))</f>
        <v>B+</v>
      </c>
      <c r="I83" s="7" t="str">
        <f>IF(AND('[1]Ledger With Mark'!I85&gt;=22.5),"A+",IF(AND('[1]Ledger With Mark'!I85&gt;=20),"A",IF(AND('[1]Ledger With Mark'!I85&gt;=17.5),"B+",IF(AND('[1]Ledger With Mark'!I85&gt;=15),"B",IF(AND('[1]Ledger With Mark'!I85&gt;=12.5),"C+",IF(AND('[1]Ledger With Mark'!I85&gt;=10),"C",IF(AND('[1]Ledger With Mark'!I85&gt;=7.5),"D+",IF(AND('[1]Ledger With Mark'!I85&gt;=5),"D",IF(AND('[1]Ledger With Mark'!I85&gt;=1),"E","N")))))))))</f>
        <v>A+</v>
      </c>
      <c r="J83" s="7" t="str">
        <f>IF(AND('[1]Ledger With Mark'!J85&gt;=90),"A+",IF(AND('[1]Ledger With Mark'!J85&gt;=80),"A",IF(AND('[1]Ledger With Mark'!J85&gt;=70),"B+",IF(AND('[1]Ledger With Mark'!J85&gt;=60),"B",IF(AND('[1]Ledger With Mark'!J85&gt;=50),"C+",IF(AND('[1]Ledger With Mark'!J85&gt;=40),"C",IF(AND('[1]Ledger With Mark'!J85&gt;=30),"D+",IF(AND('[1]Ledger With Mark'!J85&gt;=20),"D",IF(AND('[1]Ledger With Mark'!J85&gt;=1),"E","N")))))))))</f>
        <v>A</v>
      </c>
      <c r="K83" s="13">
        <f t="shared" si="10"/>
        <v>3.6</v>
      </c>
      <c r="L83" s="7" t="str">
        <f>IF(AND('[1]Ledger With Mark'!L85&gt;=67.5),"A+",IF(AND('[1]Ledger With Mark'!L85&gt;=60),"A",IF(AND('[1]Ledger With Mark'!L85&gt;=52.5),"B+",IF(AND('[1]Ledger With Mark'!L85&gt;=45),"B",IF(AND('[1]Ledger With Mark'!L85&gt;=37.5),"C+",IF(AND('[1]Ledger With Mark'!L85&gt;=30),"C",IF(AND('[1]Ledger With Mark'!L85&gt;=22.5),"D+",IF(AND('[1]Ledger With Mark'!L85&gt;=15),"D",IF(AND('[1]Ledger With Mark'!L85&gt;=1),"E","N")))))))))</f>
        <v>B</v>
      </c>
      <c r="M83" s="7" t="str">
        <f>IF(AND('[1]Ledger With Mark'!M85&gt;=22.5),"A+",IF(AND('[1]Ledger With Mark'!M85&gt;=20),"A",IF(AND('[1]Ledger With Mark'!M85&gt;=17.5),"B+",IF(AND('[1]Ledger With Mark'!M85&gt;=15),"B",IF(AND('[1]Ledger With Mark'!M85&gt;=12.5),"C+",IF(AND('[1]Ledger With Mark'!M85&gt;=10),"C",IF(AND('[1]Ledger With Mark'!M85&gt;=7.5),"D+",IF(AND('[1]Ledger With Mark'!M85&gt;=5),"D",IF(AND('[1]Ledger With Mark'!M85&gt;=1),"E","N")))))))))</f>
        <v>A+</v>
      </c>
      <c r="N83" s="7" t="str">
        <f>IF(AND('[1]Ledger With Mark'!N85&gt;=90),"A+",IF(AND('[1]Ledger With Mark'!N85&gt;=80),"A",IF(AND('[1]Ledger With Mark'!N85&gt;=70),"B+",IF(AND('[1]Ledger With Mark'!N85&gt;=60),"B",IF(AND('[1]Ledger With Mark'!N85&gt;=50),"C+",IF(AND('[1]Ledger With Mark'!N85&gt;=40),"C",IF(AND('[1]Ledger With Mark'!N85&gt;=30),"D+",IF(AND('[1]Ledger With Mark'!N85&gt;=20),"D",IF(AND('[1]Ledger With Mark'!N85&gt;=1),"E","N")))))))))</f>
        <v>B+</v>
      </c>
      <c r="O83" s="13">
        <f t="shared" si="11"/>
        <v>3.2</v>
      </c>
      <c r="P83" s="7" t="str">
        <f>IF(AND('[1]Ledger With Mark'!P85&gt;=90),"A+",IF(AND('[1]Ledger With Mark'!P85&gt;=80),"A",IF(AND('[1]Ledger With Mark'!P85&gt;=70),"B+",IF(AND('[1]Ledger With Mark'!P85&gt;=60),"B",IF(AND('[1]Ledger With Mark'!P85&gt;=50),"C+",IF(AND('[1]Ledger With Mark'!P85&gt;=40),"C",IF(AND('[1]Ledger With Mark'!P85&gt;=30),"D+",IF(AND('[1]Ledger With Mark'!P85&gt;=20),"D",IF(AND('[1]Ledger With Mark'!P85&gt;=1),"E","N")))))))))</f>
        <v>C+</v>
      </c>
      <c r="Q83" s="13">
        <f t="shared" si="12"/>
        <v>2.4</v>
      </c>
      <c r="R83" s="7" t="str">
        <f>IF(AND('[1]Ledger With Mark'!R85&gt;=67.5),"A+",IF(AND('[1]Ledger With Mark'!R85&gt;=60),"A",IF(AND('[1]Ledger With Mark'!R85&gt;=52.5),"B+",IF(AND('[1]Ledger With Mark'!R85&gt;=45),"B",IF(AND('[1]Ledger With Mark'!R85&gt;=37.5),"C+",IF(AND('[1]Ledger With Mark'!R85&gt;=30),"C",IF(AND('[1]Ledger With Mark'!R85&gt;=22.5),"D+",IF(AND('[1]Ledger With Mark'!R85&gt;=15),"D",IF(AND('[1]Ledger With Mark'!R85&gt;=1),"E","N")))))))))</f>
        <v>B</v>
      </c>
      <c r="S83" s="7" t="str">
        <f>IF(AND('[1]Ledger With Mark'!S85&gt;=22.5),"A+",IF(AND('[1]Ledger With Mark'!S85&gt;=20),"A",IF(AND('[1]Ledger With Mark'!S85&gt;=17.5),"B+",IF(AND('[1]Ledger With Mark'!S85&gt;=15),"B",IF(AND('[1]Ledger With Mark'!S85&gt;=12.5),"C+",IF(AND('[1]Ledger With Mark'!S85&gt;=10),"C",IF(AND('[1]Ledger With Mark'!S85&gt;=7.5),"D+",IF(AND('[1]Ledger With Mark'!S85&gt;=5),"D",IF(AND('[1]Ledger With Mark'!S85&gt;=1),"E","N")))))))))</f>
        <v>A+</v>
      </c>
      <c r="T83" s="7" t="str">
        <f>IF(AND('[1]Ledger With Mark'!T85&gt;=90),"A+",IF(AND('[1]Ledger With Mark'!T85&gt;=80),"A",IF(AND('[1]Ledger With Mark'!T85&gt;=70),"B+",IF(AND('[1]Ledger With Mark'!T85&gt;=60),"B",IF(AND('[1]Ledger With Mark'!T85&gt;=50),"C+",IF(AND('[1]Ledger With Mark'!T85&gt;=40),"C",IF(AND('[1]Ledger With Mark'!T85&gt;=30),"D+",IF(AND('[1]Ledger With Mark'!T85&gt;=20),"D",IF(AND('[1]Ledger With Mark'!T85&gt;=1),"E","N")))))))))</f>
        <v>B</v>
      </c>
      <c r="U83" s="13">
        <f t="shared" si="13"/>
        <v>2.8</v>
      </c>
      <c r="V83" s="7" t="str">
        <f>IF(AND('[1]Ledger With Mark'!V85&gt;=67.5),"A+",IF(AND('[1]Ledger With Mark'!V85&gt;=60),"A",IF(AND('[1]Ledger With Mark'!V85&gt;=52.5),"B+",IF(AND('[1]Ledger With Mark'!V85&gt;=45),"B",IF(AND('[1]Ledger With Mark'!V85&gt;=37.5),"C+",IF(AND('[1]Ledger With Mark'!V85&gt;=30),"C",IF(AND('[1]Ledger With Mark'!V85&gt;=22.5),"D+",IF(AND('[1]Ledger With Mark'!V85&gt;=15),"D",IF(AND('[1]Ledger With Mark'!V85&gt;=1),"E","N")))))))))</f>
        <v>B</v>
      </c>
      <c r="W83" s="7" t="str">
        <f>IF(AND('[1]Ledger With Mark'!W85&gt;=22.5),"A+",IF(AND('[1]Ledger With Mark'!W85&gt;=20),"A",IF(AND('[1]Ledger With Mark'!W85&gt;=17.5),"B+",IF(AND('[1]Ledger With Mark'!W85&gt;=15),"B",IF(AND('[1]Ledger With Mark'!W85&gt;=12.5),"C+",IF(AND('[1]Ledger With Mark'!W85&gt;=10),"C",IF(AND('[1]Ledger With Mark'!W85&gt;=7.5),"D+",IF(AND('[1]Ledger With Mark'!W85&gt;=5),"D",IF(AND('[1]Ledger With Mark'!W85&gt;=1),"E","N")))))))))</f>
        <v>A+</v>
      </c>
      <c r="X83" s="7" t="str">
        <f>IF(AND('[1]Ledger With Mark'!X85&gt;=90),"A+",IF(AND('[1]Ledger With Mark'!X85&gt;=80),"A",IF(AND('[1]Ledger With Mark'!X85&gt;=70),"B+",IF(AND('[1]Ledger With Mark'!X85&gt;=60),"B",IF(AND('[1]Ledger With Mark'!X85&gt;=50),"C+",IF(AND('[1]Ledger With Mark'!X85&gt;=40),"C",IF(AND('[1]Ledger With Mark'!X85&gt;=30),"D+",IF(AND('[1]Ledger With Mark'!X85&gt;=20),"D",IF(AND('[1]Ledger With Mark'!X85&gt;=1),"E","N")))))))))</f>
        <v>B+</v>
      </c>
      <c r="Y83" s="13">
        <f t="shared" si="14"/>
        <v>3.2</v>
      </c>
      <c r="Z83" s="7" t="str">
        <f>IF(AND('[1]Ledger With Mark'!Z85&gt;=27),"A+",IF(AND('[1]Ledger With Mark'!Z85&gt;=24),"A",IF(AND('[1]Ledger With Mark'!Z85&gt;=21),"B+",IF(AND('[1]Ledger With Mark'!Z85&gt;=18),"B",IF(AND('[1]Ledger With Mark'!Z85&gt;=15),"C+",IF(AND('[1]Ledger With Mark'!Z85&gt;=12),"C",IF(AND('[1]Ledger With Mark'!Z85&gt;=9),"D+",IF(AND('[1]Ledger With Mark'!Z85&gt;=6),"D",IF(AND('[1]Ledger With Mark'!Z85&gt;=1),"E","N")))))))))</f>
        <v>A+</v>
      </c>
      <c r="AA83" s="7" t="str">
        <f>IF(AND('[1]Ledger With Mark'!AA85&gt;=18),"A+",IF(AND('[1]Ledger With Mark'!AA85&gt;=16),"A",IF(AND('[1]Ledger With Mark'!AA85&gt;=14),"B+",IF(AND('[1]Ledger With Mark'!AA85&gt;=12),"B",IF(AND('[1]Ledger With Mark'!AA85&gt;=10),"C+",IF(AND('[1]Ledger With Mark'!AA85&gt;=8),"C",IF(AND('[1]Ledger With Mark'!AA85&gt;=6),"D+",IF(AND('[1]Ledger With Mark'!AA85&gt;=4),"D",IF(AND('[1]Ledger With Mark'!AA85&gt;=1),"E","N")))))))))</f>
        <v>A+</v>
      </c>
      <c r="AB83" s="7" t="str">
        <f>IF(AND('[1]Ledger With Mark'!AB85&gt;=45),"A+",IF(AND('[1]Ledger With Mark'!AB85&gt;=40),"A",IF(AND('[1]Ledger With Mark'!AB85&gt;=35),"B+",IF(AND('[1]Ledger With Mark'!AB85&gt;=30),"B",IF(AND('[1]Ledger With Mark'!AB85&gt;=25),"C+",IF(AND('[1]Ledger With Mark'!AB85&gt;=20),"C",IF(AND('[1]Ledger With Mark'!AB85&gt;=15),"D+",IF(AND('[1]Ledger With Mark'!AB85&gt;=10),"D",IF(AND('[1]Ledger With Mark'!AB85&gt;=1),"E","N")))))))))</f>
        <v>A+</v>
      </c>
      <c r="AC83" s="13">
        <f t="shared" si="15"/>
        <v>2</v>
      </c>
      <c r="AD83" s="7" t="str">
        <f>IF(AND('[1]Ledger With Mark'!AD85&gt;=22.5),"A+",IF(AND('[1]Ledger With Mark'!AD85&gt;=20),"A",IF(AND('[1]Ledger With Mark'!AD85&gt;=17.5),"B+",IF(AND('[1]Ledger With Mark'!AD85&gt;=15),"B",IF(AND('[1]Ledger With Mark'!AD85&gt;=12.5),"C+",IF(AND('[1]Ledger With Mark'!AD85&gt;=10),"C",IF(AND('[1]Ledger With Mark'!AD85&gt;=7.5),"D+",IF(AND('[1]Ledger With Mark'!AD85&gt;=5),"D",IF(AND('[1]Ledger With Mark'!AD85&gt;=1),"E","N")))))))))</f>
        <v>A+</v>
      </c>
      <c r="AE83" s="7" t="str">
        <f>IF(AND('[1]Ledger With Mark'!AE85&gt;=22.5),"A+",IF(AND('[1]Ledger With Mark'!AE85&gt;=20),"A",IF(AND('[1]Ledger With Mark'!AE85&gt;=17.5),"B+",IF(AND('[1]Ledger With Mark'!AE85&gt;=15),"B",IF(AND('[1]Ledger With Mark'!AE85&gt;=12.5),"C+",IF(AND('[1]Ledger With Mark'!AE85&gt;=10),"C",IF(AND('[1]Ledger With Mark'!AE85&gt;=7.5),"D+",IF(AND('[1]Ledger With Mark'!AE85&gt;=5),"D",IF(AND('[1]Ledger With Mark'!AE85&gt;=1),"E","N")))))))))</f>
        <v>A+</v>
      </c>
      <c r="AF83" s="7" t="str">
        <f>IF(AND('[1]Ledger With Mark'!AF85&gt;=45),"A+",IF(AND('[1]Ledger With Mark'!AF85&gt;=40),"A",IF(AND('[1]Ledger With Mark'!AF85&gt;=35),"B+",IF(AND('[1]Ledger With Mark'!AF85&gt;=30),"B",IF(AND('[1]Ledger With Mark'!AF85&gt;=25),"C+",IF(AND('[1]Ledger With Mark'!AF85&gt;=20),"C",IF(AND('[1]Ledger With Mark'!AF85&gt;=15),"D+",IF(AND('[1]Ledger With Mark'!AF85&gt;=10),"D",IF(AND('[1]Ledger With Mark'!AF85&gt;=1),"E","N")))))))))</f>
        <v>A+</v>
      </c>
      <c r="AG83" s="13">
        <f t="shared" si="16"/>
        <v>2</v>
      </c>
      <c r="AH83" s="7" t="str">
        <f>IF(AND('[1]Ledger With Mark'!AH85&gt;=45),"A+",IF(AND('[1]Ledger With Mark'!AH85&gt;=40),"A",IF(AND('[1]Ledger With Mark'!AH85&gt;=35),"B+",IF(AND('[1]Ledger With Mark'!AH85&gt;=30),"B",IF(AND('[1]Ledger With Mark'!AH85&gt;=25),"C+",IF(AND('[1]Ledger With Mark'!AH85&gt;=20),"C",IF(AND('[1]Ledger With Mark'!AH85&gt;=15),"D+",IF(AND('[1]Ledger With Mark'!AH85&gt;=10),"D",IF(AND('[1]Ledger With Mark'!AH85&gt;=1),"E","N")))))))))</f>
        <v>B+</v>
      </c>
      <c r="AI83" s="7" t="str">
        <f>IF(AND('[1]Ledger With Mark'!AI85&gt;=45),"A+",IF(AND('[1]Ledger With Mark'!AI85&gt;=40),"A",IF(AND('[1]Ledger With Mark'!AI85&gt;=35),"B+",IF(AND('[1]Ledger With Mark'!AI85&gt;=30),"B",IF(AND('[1]Ledger With Mark'!AI85&gt;=25),"C+",IF(AND('[1]Ledger With Mark'!AI85&gt;=20),"C",IF(AND('[1]Ledger With Mark'!AI85&gt;=15),"D+",IF(AND('[1]Ledger With Mark'!AI85&gt;=10),"D",IF(AND('[1]Ledger With Mark'!AI85&gt;=1),"E","N")))))))))</f>
        <v>A+</v>
      </c>
      <c r="AJ83" s="7" t="str">
        <f>IF(AND('[1]Ledger With Mark'!AJ85&gt;=90),"A+",IF(AND('[1]Ledger With Mark'!AJ85&gt;=80),"A",IF(AND('[1]Ledger With Mark'!AJ85&gt;=70),"B+",IF(AND('[1]Ledger With Mark'!AJ85&gt;=60),"B",IF(AND('[1]Ledger With Mark'!AJ85&gt;=50),"C+",IF(AND('[1]Ledger With Mark'!AJ85&gt;=40),"C",IF(AND('[1]Ledger With Mark'!AJ85&gt;=30),"D+",IF(AND('[1]Ledger With Mark'!AJ85&gt;=20),"D",IF(AND('[1]Ledger With Mark'!AJ85&gt;=1),"E","N")))))))))</f>
        <v>A</v>
      </c>
      <c r="AK83" s="13">
        <f t="shared" si="17"/>
        <v>3.6</v>
      </c>
      <c r="AL83" s="7" t="str">
        <f>IF(AND('[1]Ledger With Mark'!AL85&gt;=45),"A+",IF(AND('[1]Ledger With Mark'!AL85&gt;=40),"A",IF(AND('[1]Ledger With Mark'!AL85&gt;=35),"B+",IF(AND('[1]Ledger With Mark'!AL85&gt;=30),"B",IF(AND('[1]Ledger With Mark'!AL85&gt;=25),"C+",IF(AND('[1]Ledger With Mark'!AL85&gt;=20),"C",IF(AND('[1]Ledger With Mark'!AL85&gt;=15),"D+",IF(AND('[1]Ledger With Mark'!AL85&gt;=10),"D",IF(AND('[1]Ledger With Mark'!AL85&gt;=1),"E","N")))))))))</f>
        <v>B</v>
      </c>
      <c r="AM83" s="7" t="str">
        <f>IF(AND('[1]Ledger With Mark'!AM85&gt;=45),"A+",IF(AND('[1]Ledger With Mark'!AM85&gt;=40),"A",IF(AND('[1]Ledger With Mark'!AM85&gt;=35),"B+",IF(AND('[1]Ledger With Mark'!AM85&gt;=30),"B",IF(AND('[1]Ledger With Mark'!AM85&gt;=25),"C+",IF(AND('[1]Ledger With Mark'!AM85&gt;=20),"C",IF(AND('[1]Ledger With Mark'!AM85&gt;=15),"D+",IF(AND('[1]Ledger With Mark'!AM85&gt;=10),"D",IF(AND('[1]Ledger With Mark'!AM85&gt;=1),"E","N")))))))))</f>
        <v>A+</v>
      </c>
      <c r="AN83" s="7" t="str">
        <f>IF(AND('[1]Ledger With Mark'!AN85&gt;=90),"A+",IF(AND('[1]Ledger With Mark'!AN85&gt;=80),"A",IF(AND('[1]Ledger With Mark'!AN85&gt;=70),"B+",IF(AND('[1]Ledger With Mark'!AN85&gt;=60),"B",IF(AND('[1]Ledger With Mark'!AN85&gt;=50),"C+",IF(AND('[1]Ledger With Mark'!AN85&gt;=40),"C",IF(AND('[1]Ledger With Mark'!AN85&gt;=30),"D+",IF(AND('[1]Ledger With Mark'!AN85&gt;=20),"D",IF(AND('[1]Ledger With Mark'!AN85&gt;=1),"E","N")))))))))</f>
        <v>A</v>
      </c>
      <c r="AO83" s="13">
        <f t="shared" si="18"/>
        <v>3.6</v>
      </c>
      <c r="AP83" s="14">
        <f t="shared" si="19"/>
        <v>3.3000000000000003</v>
      </c>
      <c r="AQ83" s="7"/>
      <c r="AR83" s="15" t="s">
        <v>132</v>
      </c>
      <c r="BB83" s="17">
        <v>82</v>
      </c>
    </row>
    <row r="84" spans="1:54" ht="15">
      <c r="A84" s="7">
        <f>'[1]Ledger With Mark'!A86</f>
        <v>83</v>
      </c>
      <c r="B84" s="8">
        <f>'[1]Ledger With Mark'!B86</f>
        <v>752083</v>
      </c>
      <c r="C84" s="9" t="str">
        <f>'[1]Ledger With Mark'!C86</f>
        <v>BISHAL BUDHA MAGAR</v>
      </c>
      <c r="D84" s="10" t="str">
        <f>'[1]Ledger With Mark'!D86</f>
        <v>2060/11/06</v>
      </c>
      <c r="E84" s="11" t="str">
        <f>'[1]Ledger With Mark'!E86</f>
        <v>HUSER BUDHA</v>
      </c>
      <c r="F84" s="11" t="str">
        <f>'[1]Ledger With Mark'!F86</f>
        <v>JHULA BUDHA MAGAR</v>
      </c>
      <c r="G84" s="12" t="str">
        <f>'[1]Ledger With Mark'!G86</f>
        <v>BHUME 3 RUKUM EAST</v>
      </c>
      <c r="H84" s="7" t="str">
        <f>IF(AND('[1]Ledger With Mark'!H86&gt;=67.5),"A+",IF(AND('[1]Ledger With Mark'!H86&gt;=60),"A",IF(AND('[1]Ledger With Mark'!H86&gt;=52.5),"B+",IF(AND('[1]Ledger With Mark'!H86&gt;=45),"B",IF(AND('[1]Ledger With Mark'!H86&gt;=37.5),"C+",IF(AND('[1]Ledger With Mark'!H86&gt;=30),"C",IF(AND('[1]Ledger With Mark'!H86&gt;=22.5),"D+",IF(AND('[1]Ledger With Mark'!H86&gt;=15),"D",IF(AND('[1]Ledger With Mark'!H86&gt;=1),"E","N")))))))))</f>
        <v>C+</v>
      </c>
      <c r="I84" s="7" t="str">
        <f>IF(AND('[1]Ledger With Mark'!I86&gt;=22.5),"A+",IF(AND('[1]Ledger With Mark'!I86&gt;=20),"A",IF(AND('[1]Ledger With Mark'!I86&gt;=17.5),"B+",IF(AND('[1]Ledger With Mark'!I86&gt;=15),"B",IF(AND('[1]Ledger With Mark'!I86&gt;=12.5),"C+",IF(AND('[1]Ledger With Mark'!I86&gt;=10),"C",IF(AND('[1]Ledger With Mark'!I86&gt;=7.5),"D+",IF(AND('[1]Ledger With Mark'!I86&gt;=5),"D",IF(AND('[1]Ledger With Mark'!I86&gt;=1),"E","N")))))))))</f>
        <v>A+</v>
      </c>
      <c r="J84" s="7" t="str">
        <f>IF(AND('[1]Ledger With Mark'!J86&gt;=90),"A+",IF(AND('[1]Ledger With Mark'!J86&gt;=80),"A",IF(AND('[1]Ledger With Mark'!J86&gt;=70),"B+",IF(AND('[1]Ledger With Mark'!J86&gt;=60),"B",IF(AND('[1]Ledger With Mark'!J86&gt;=50),"C+",IF(AND('[1]Ledger With Mark'!J86&gt;=40),"C",IF(AND('[1]Ledger With Mark'!J86&gt;=30),"D+",IF(AND('[1]Ledger With Mark'!J86&gt;=20),"D",IF(AND('[1]Ledger With Mark'!J86&gt;=1),"E","N")))))))))</f>
        <v>B</v>
      </c>
      <c r="K84" s="13">
        <f t="shared" si="10"/>
        <v>2.8</v>
      </c>
      <c r="L84" s="7" t="str">
        <f>IF(AND('[1]Ledger With Mark'!L86&gt;=67.5),"A+",IF(AND('[1]Ledger With Mark'!L86&gt;=60),"A",IF(AND('[1]Ledger With Mark'!L86&gt;=52.5),"B+",IF(AND('[1]Ledger With Mark'!L86&gt;=45),"B",IF(AND('[1]Ledger With Mark'!L86&gt;=37.5),"C+",IF(AND('[1]Ledger With Mark'!L86&gt;=30),"C",IF(AND('[1]Ledger With Mark'!L86&gt;=22.5),"D+",IF(AND('[1]Ledger With Mark'!L86&gt;=15),"D",IF(AND('[1]Ledger With Mark'!L86&gt;=1),"E","N")))))))))</f>
        <v>C+</v>
      </c>
      <c r="M84" s="7" t="str">
        <f>IF(AND('[1]Ledger With Mark'!M86&gt;=22.5),"A+",IF(AND('[1]Ledger With Mark'!M86&gt;=20),"A",IF(AND('[1]Ledger With Mark'!M86&gt;=17.5),"B+",IF(AND('[1]Ledger With Mark'!M86&gt;=15),"B",IF(AND('[1]Ledger With Mark'!M86&gt;=12.5),"C+",IF(AND('[1]Ledger With Mark'!M86&gt;=10),"C",IF(AND('[1]Ledger With Mark'!M86&gt;=7.5),"D+",IF(AND('[1]Ledger With Mark'!M86&gt;=5),"D",IF(AND('[1]Ledger With Mark'!M86&gt;=1),"E","N")))))))))</f>
        <v>A+</v>
      </c>
      <c r="N84" s="7" t="str">
        <f>IF(AND('[1]Ledger With Mark'!N86&gt;=90),"A+",IF(AND('[1]Ledger With Mark'!N86&gt;=80),"A",IF(AND('[1]Ledger With Mark'!N86&gt;=70),"B+",IF(AND('[1]Ledger With Mark'!N86&gt;=60),"B",IF(AND('[1]Ledger With Mark'!N86&gt;=50),"C+",IF(AND('[1]Ledger With Mark'!N86&gt;=40),"C",IF(AND('[1]Ledger With Mark'!N86&gt;=30),"D+",IF(AND('[1]Ledger With Mark'!N86&gt;=20),"D",IF(AND('[1]Ledger With Mark'!N86&gt;=1),"E","N")))))))))</f>
        <v>B</v>
      </c>
      <c r="O84" s="13">
        <f t="shared" si="11"/>
        <v>2.8</v>
      </c>
      <c r="P84" s="7" t="str">
        <f>IF(AND('[1]Ledger With Mark'!P86&gt;=90),"A+",IF(AND('[1]Ledger With Mark'!P86&gt;=80),"A",IF(AND('[1]Ledger With Mark'!P86&gt;=70),"B+",IF(AND('[1]Ledger With Mark'!P86&gt;=60),"B",IF(AND('[1]Ledger With Mark'!P86&gt;=50),"C+",IF(AND('[1]Ledger With Mark'!P86&gt;=40),"C",IF(AND('[1]Ledger With Mark'!P86&gt;=30),"D+",IF(AND('[1]Ledger With Mark'!P86&gt;=20),"D",IF(AND('[1]Ledger With Mark'!P86&gt;=1),"E","N")))))))))</f>
        <v>C</v>
      </c>
      <c r="Q84" s="13">
        <f t="shared" si="12"/>
        <v>2</v>
      </c>
      <c r="R84" s="7" t="str">
        <f>IF(AND('[1]Ledger With Mark'!R86&gt;=67.5),"A+",IF(AND('[1]Ledger With Mark'!R86&gt;=60),"A",IF(AND('[1]Ledger With Mark'!R86&gt;=52.5),"B+",IF(AND('[1]Ledger With Mark'!R86&gt;=45),"B",IF(AND('[1]Ledger With Mark'!R86&gt;=37.5),"C+",IF(AND('[1]Ledger With Mark'!R86&gt;=30),"C",IF(AND('[1]Ledger With Mark'!R86&gt;=22.5),"D+",IF(AND('[1]Ledger With Mark'!R86&gt;=15),"D",IF(AND('[1]Ledger With Mark'!R86&gt;=1),"E","N")))))))))</f>
        <v>C</v>
      </c>
      <c r="S84" s="7" t="str">
        <f>IF(AND('[1]Ledger With Mark'!S86&gt;=22.5),"A+",IF(AND('[1]Ledger With Mark'!S86&gt;=20),"A",IF(AND('[1]Ledger With Mark'!S86&gt;=17.5),"B+",IF(AND('[1]Ledger With Mark'!S86&gt;=15),"B",IF(AND('[1]Ledger With Mark'!S86&gt;=12.5),"C+",IF(AND('[1]Ledger With Mark'!S86&gt;=10),"C",IF(AND('[1]Ledger With Mark'!S86&gt;=7.5),"D+",IF(AND('[1]Ledger With Mark'!S86&gt;=5),"D",IF(AND('[1]Ledger With Mark'!S86&gt;=1),"E","N")))))))))</f>
        <v>A+</v>
      </c>
      <c r="T84" s="7" t="str">
        <f>IF(AND('[1]Ledger With Mark'!T86&gt;=90),"A+",IF(AND('[1]Ledger With Mark'!T86&gt;=80),"A",IF(AND('[1]Ledger With Mark'!T86&gt;=70),"B+",IF(AND('[1]Ledger With Mark'!T86&gt;=60),"B",IF(AND('[1]Ledger With Mark'!T86&gt;=50),"C+",IF(AND('[1]Ledger With Mark'!T86&gt;=40),"C",IF(AND('[1]Ledger With Mark'!T86&gt;=30),"D+",IF(AND('[1]Ledger With Mark'!T86&gt;=20),"D",IF(AND('[1]Ledger With Mark'!T86&gt;=1),"E","N")))))))))</f>
        <v>C+</v>
      </c>
      <c r="U84" s="13">
        <f t="shared" si="13"/>
        <v>2.4</v>
      </c>
      <c r="V84" s="7" t="str">
        <f>IF(AND('[1]Ledger With Mark'!V86&gt;=67.5),"A+",IF(AND('[1]Ledger With Mark'!V86&gt;=60),"A",IF(AND('[1]Ledger With Mark'!V86&gt;=52.5),"B+",IF(AND('[1]Ledger With Mark'!V86&gt;=45),"B",IF(AND('[1]Ledger With Mark'!V86&gt;=37.5),"C+",IF(AND('[1]Ledger With Mark'!V86&gt;=30),"C",IF(AND('[1]Ledger With Mark'!V86&gt;=22.5),"D+",IF(AND('[1]Ledger With Mark'!V86&gt;=15),"D",IF(AND('[1]Ledger With Mark'!V86&gt;=1),"E","N")))))))))</f>
        <v>B</v>
      </c>
      <c r="W84" s="7" t="str">
        <f>IF(AND('[1]Ledger With Mark'!W86&gt;=22.5),"A+",IF(AND('[1]Ledger With Mark'!W86&gt;=20),"A",IF(AND('[1]Ledger With Mark'!W86&gt;=17.5),"B+",IF(AND('[1]Ledger With Mark'!W86&gt;=15),"B",IF(AND('[1]Ledger With Mark'!W86&gt;=12.5),"C+",IF(AND('[1]Ledger With Mark'!W86&gt;=10),"C",IF(AND('[1]Ledger With Mark'!W86&gt;=7.5),"D+",IF(AND('[1]Ledger With Mark'!W86&gt;=5),"D",IF(AND('[1]Ledger With Mark'!W86&gt;=1),"E","N")))))))))</f>
        <v>A+</v>
      </c>
      <c r="X84" s="7" t="str">
        <f>IF(AND('[1]Ledger With Mark'!X86&gt;=90),"A+",IF(AND('[1]Ledger With Mark'!X86&gt;=80),"A",IF(AND('[1]Ledger With Mark'!X86&gt;=70),"B+",IF(AND('[1]Ledger With Mark'!X86&gt;=60),"B",IF(AND('[1]Ledger With Mark'!X86&gt;=50),"C+",IF(AND('[1]Ledger With Mark'!X86&gt;=40),"C",IF(AND('[1]Ledger With Mark'!X86&gt;=30),"D+",IF(AND('[1]Ledger With Mark'!X86&gt;=20),"D",IF(AND('[1]Ledger With Mark'!X86&gt;=1),"E","N")))))))))</f>
        <v>B+</v>
      </c>
      <c r="Y84" s="13">
        <f t="shared" si="14"/>
        <v>3.2</v>
      </c>
      <c r="Z84" s="7" t="str">
        <f>IF(AND('[1]Ledger With Mark'!Z86&gt;=27),"A+",IF(AND('[1]Ledger With Mark'!Z86&gt;=24),"A",IF(AND('[1]Ledger With Mark'!Z86&gt;=21),"B+",IF(AND('[1]Ledger With Mark'!Z86&gt;=18),"B",IF(AND('[1]Ledger With Mark'!Z86&gt;=15),"C+",IF(AND('[1]Ledger With Mark'!Z86&gt;=12),"C",IF(AND('[1]Ledger With Mark'!Z86&gt;=9),"D+",IF(AND('[1]Ledger With Mark'!Z86&gt;=6),"D",IF(AND('[1]Ledger With Mark'!Z86&gt;=1),"E","N")))))))))</f>
        <v>B+</v>
      </c>
      <c r="AA84" s="7" t="str">
        <f>IF(AND('[1]Ledger With Mark'!AA86&gt;=18),"A+",IF(AND('[1]Ledger With Mark'!AA86&gt;=16),"A",IF(AND('[1]Ledger With Mark'!AA86&gt;=14),"B+",IF(AND('[1]Ledger With Mark'!AA86&gt;=12),"B",IF(AND('[1]Ledger With Mark'!AA86&gt;=10),"C+",IF(AND('[1]Ledger With Mark'!AA86&gt;=8),"C",IF(AND('[1]Ledger With Mark'!AA86&gt;=6),"D+",IF(AND('[1]Ledger With Mark'!AA86&gt;=4),"D",IF(AND('[1]Ledger With Mark'!AA86&gt;=1),"E","N")))))))))</f>
        <v>A+</v>
      </c>
      <c r="AB84" s="7" t="str">
        <f>IF(AND('[1]Ledger With Mark'!AB86&gt;=45),"A+",IF(AND('[1]Ledger With Mark'!AB86&gt;=40),"A",IF(AND('[1]Ledger With Mark'!AB86&gt;=35),"B+",IF(AND('[1]Ledger With Mark'!AB86&gt;=30),"B",IF(AND('[1]Ledger With Mark'!AB86&gt;=25),"C+",IF(AND('[1]Ledger With Mark'!AB86&gt;=20),"C",IF(AND('[1]Ledger With Mark'!AB86&gt;=15),"D+",IF(AND('[1]Ledger With Mark'!AB86&gt;=10),"D",IF(AND('[1]Ledger With Mark'!AB86&gt;=1),"E","N")))))))))</f>
        <v>A</v>
      </c>
      <c r="AC84" s="13">
        <f t="shared" si="15"/>
        <v>1.8</v>
      </c>
      <c r="AD84" s="7" t="str">
        <f>IF(AND('[1]Ledger With Mark'!AD86&gt;=22.5),"A+",IF(AND('[1]Ledger With Mark'!AD86&gt;=20),"A",IF(AND('[1]Ledger With Mark'!AD86&gt;=17.5),"B+",IF(AND('[1]Ledger With Mark'!AD86&gt;=15),"B",IF(AND('[1]Ledger With Mark'!AD86&gt;=12.5),"C+",IF(AND('[1]Ledger With Mark'!AD86&gt;=10),"C",IF(AND('[1]Ledger With Mark'!AD86&gt;=7.5),"D+",IF(AND('[1]Ledger With Mark'!AD86&gt;=5),"D",IF(AND('[1]Ledger With Mark'!AD86&gt;=1),"E","N")))))))))</f>
        <v>A+</v>
      </c>
      <c r="AE84" s="7" t="str">
        <f>IF(AND('[1]Ledger With Mark'!AE86&gt;=22.5),"A+",IF(AND('[1]Ledger With Mark'!AE86&gt;=20),"A",IF(AND('[1]Ledger With Mark'!AE86&gt;=17.5),"B+",IF(AND('[1]Ledger With Mark'!AE86&gt;=15),"B",IF(AND('[1]Ledger With Mark'!AE86&gt;=12.5),"C+",IF(AND('[1]Ledger With Mark'!AE86&gt;=10),"C",IF(AND('[1]Ledger With Mark'!AE86&gt;=7.5),"D+",IF(AND('[1]Ledger With Mark'!AE86&gt;=5),"D",IF(AND('[1]Ledger With Mark'!AE86&gt;=1),"E","N")))))))))</f>
        <v>A+</v>
      </c>
      <c r="AF84" s="7" t="str">
        <f>IF(AND('[1]Ledger With Mark'!AF86&gt;=45),"A+",IF(AND('[1]Ledger With Mark'!AF86&gt;=40),"A",IF(AND('[1]Ledger With Mark'!AF86&gt;=35),"B+",IF(AND('[1]Ledger With Mark'!AF86&gt;=30),"B",IF(AND('[1]Ledger With Mark'!AF86&gt;=25),"C+",IF(AND('[1]Ledger With Mark'!AF86&gt;=20),"C",IF(AND('[1]Ledger With Mark'!AF86&gt;=15),"D+",IF(AND('[1]Ledger With Mark'!AF86&gt;=10),"D",IF(AND('[1]Ledger With Mark'!AF86&gt;=1),"E","N")))))))))</f>
        <v>A+</v>
      </c>
      <c r="AG84" s="13">
        <f t="shared" si="16"/>
        <v>2</v>
      </c>
      <c r="AH84" s="7" t="str">
        <f>IF(AND('[1]Ledger With Mark'!AH86&gt;=45),"A+",IF(AND('[1]Ledger With Mark'!AH86&gt;=40),"A",IF(AND('[1]Ledger With Mark'!AH86&gt;=35),"B+",IF(AND('[1]Ledger With Mark'!AH86&gt;=30),"B",IF(AND('[1]Ledger With Mark'!AH86&gt;=25),"C+",IF(AND('[1]Ledger With Mark'!AH86&gt;=20),"C",IF(AND('[1]Ledger With Mark'!AH86&gt;=15),"D+",IF(AND('[1]Ledger With Mark'!AH86&gt;=10),"D",IF(AND('[1]Ledger With Mark'!AH86&gt;=1),"E","N")))))))))</f>
        <v>B</v>
      </c>
      <c r="AI84" s="7" t="str">
        <f>IF(AND('[1]Ledger With Mark'!AI86&gt;=45),"A+",IF(AND('[1]Ledger With Mark'!AI86&gt;=40),"A",IF(AND('[1]Ledger With Mark'!AI86&gt;=35),"B+",IF(AND('[1]Ledger With Mark'!AI86&gt;=30),"B",IF(AND('[1]Ledger With Mark'!AI86&gt;=25),"C+",IF(AND('[1]Ledger With Mark'!AI86&gt;=20),"C",IF(AND('[1]Ledger With Mark'!AI86&gt;=15),"D+",IF(AND('[1]Ledger With Mark'!AI86&gt;=10),"D",IF(AND('[1]Ledger With Mark'!AI86&gt;=1),"E","N")))))))))</f>
        <v>A+</v>
      </c>
      <c r="AJ84" s="7" t="str">
        <f>IF(AND('[1]Ledger With Mark'!AJ86&gt;=90),"A+",IF(AND('[1]Ledger With Mark'!AJ86&gt;=80),"A",IF(AND('[1]Ledger With Mark'!AJ86&gt;=70),"B+",IF(AND('[1]Ledger With Mark'!AJ86&gt;=60),"B",IF(AND('[1]Ledger With Mark'!AJ86&gt;=50),"C+",IF(AND('[1]Ledger With Mark'!AJ86&gt;=40),"C",IF(AND('[1]Ledger With Mark'!AJ86&gt;=30),"D+",IF(AND('[1]Ledger With Mark'!AJ86&gt;=20),"D",IF(AND('[1]Ledger With Mark'!AJ86&gt;=1),"E","N")))))))))</f>
        <v>A</v>
      </c>
      <c r="AK84" s="13">
        <f t="shared" si="17"/>
        <v>3.6</v>
      </c>
      <c r="AL84" s="7" t="str">
        <f>IF(AND('[1]Ledger With Mark'!AL86&gt;=45),"A+",IF(AND('[1]Ledger With Mark'!AL86&gt;=40),"A",IF(AND('[1]Ledger With Mark'!AL86&gt;=35),"B+",IF(AND('[1]Ledger With Mark'!AL86&gt;=30),"B",IF(AND('[1]Ledger With Mark'!AL86&gt;=25),"C+",IF(AND('[1]Ledger With Mark'!AL86&gt;=20),"C",IF(AND('[1]Ledger With Mark'!AL86&gt;=15),"D+",IF(AND('[1]Ledger With Mark'!AL86&gt;=10),"D",IF(AND('[1]Ledger With Mark'!AL86&gt;=1),"E","N")))))))))</f>
        <v>B</v>
      </c>
      <c r="AM84" s="7" t="str">
        <f>IF(AND('[1]Ledger With Mark'!AM86&gt;=45),"A+",IF(AND('[1]Ledger With Mark'!AM86&gt;=40),"A",IF(AND('[1]Ledger With Mark'!AM86&gt;=35),"B+",IF(AND('[1]Ledger With Mark'!AM86&gt;=30),"B",IF(AND('[1]Ledger With Mark'!AM86&gt;=25),"C+",IF(AND('[1]Ledger With Mark'!AM86&gt;=20),"C",IF(AND('[1]Ledger With Mark'!AM86&gt;=15),"D+",IF(AND('[1]Ledger With Mark'!AM86&gt;=10),"D",IF(AND('[1]Ledger With Mark'!AM86&gt;=1),"E","N")))))))))</f>
        <v>A+</v>
      </c>
      <c r="AN84" s="7" t="str">
        <f>IF(AND('[1]Ledger With Mark'!AN86&gt;=90),"A+",IF(AND('[1]Ledger With Mark'!AN86&gt;=80),"A",IF(AND('[1]Ledger With Mark'!AN86&gt;=70),"B+",IF(AND('[1]Ledger With Mark'!AN86&gt;=60),"B",IF(AND('[1]Ledger With Mark'!AN86&gt;=50),"C+",IF(AND('[1]Ledger With Mark'!AN86&gt;=40),"C",IF(AND('[1]Ledger With Mark'!AN86&gt;=30),"D+",IF(AND('[1]Ledger With Mark'!AN86&gt;=20),"D",IF(AND('[1]Ledger With Mark'!AN86&gt;=1),"E","N")))))))))</f>
        <v>A</v>
      </c>
      <c r="AO84" s="13">
        <f t="shared" si="18"/>
        <v>3.6</v>
      </c>
      <c r="AP84" s="14">
        <f t="shared" si="19"/>
        <v>3.0250000000000004</v>
      </c>
      <c r="AQ84" s="7"/>
      <c r="AR84" s="15" t="s">
        <v>132</v>
      </c>
      <c r="BB84" s="17">
        <v>83</v>
      </c>
    </row>
    <row r="85" spans="1:54" ht="15">
      <c r="A85" s="7">
        <f>'[1]Ledger With Mark'!A87</f>
        <v>84</v>
      </c>
      <c r="B85" s="8">
        <f>'[1]Ledger With Mark'!B87</f>
        <v>752084</v>
      </c>
      <c r="C85" s="9" t="str">
        <f>'[1]Ledger With Mark'!C87</f>
        <v>CHITRA ROKA</v>
      </c>
      <c r="D85" s="10" t="str">
        <f>'[1]Ledger With Mark'!D87</f>
        <v>2061/05/17</v>
      </c>
      <c r="E85" s="11" t="str">
        <f>'[1]Ledger With Mark'!E87</f>
        <v>DAL BAHADUR ROKA</v>
      </c>
      <c r="F85" s="11" t="str">
        <f>'[1]Ledger With Mark'!F87</f>
        <v>MINA ROKA</v>
      </c>
      <c r="G85" s="12" t="str">
        <f>'[1]Ledger With Mark'!G87</f>
        <v>MUSIKOT 7 RUKUM WEST</v>
      </c>
      <c r="H85" s="7" t="str">
        <f>IF(AND('[1]Ledger With Mark'!H87&gt;=67.5),"A+",IF(AND('[1]Ledger With Mark'!H87&gt;=60),"A",IF(AND('[1]Ledger With Mark'!H87&gt;=52.5),"B+",IF(AND('[1]Ledger With Mark'!H87&gt;=45),"B",IF(AND('[1]Ledger With Mark'!H87&gt;=37.5),"C+",IF(AND('[1]Ledger With Mark'!H87&gt;=30),"C",IF(AND('[1]Ledger With Mark'!H87&gt;=22.5),"D+",IF(AND('[1]Ledger With Mark'!H87&gt;=15),"D",IF(AND('[1]Ledger With Mark'!H87&gt;=1),"E","N")))))))))</f>
        <v>C</v>
      </c>
      <c r="I85" s="7" t="str">
        <f>IF(AND('[1]Ledger With Mark'!I87&gt;=22.5),"A+",IF(AND('[1]Ledger With Mark'!I87&gt;=20),"A",IF(AND('[1]Ledger With Mark'!I87&gt;=17.5),"B+",IF(AND('[1]Ledger With Mark'!I87&gt;=15),"B",IF(AND('[1]Ledger With Mark'!I87&gt;=12.5),"C+",IF(AND('[1]Ledger With Mark'!I87&gt;=10),"C",IF(AND('[1]Ledger With Mark'!I87&gt;=7.5),"D+",IF(AND('[1]Ledger With Mark'!I87&gt;=5),"D",IF(AND('[1]Ledger With Mark'!I87&gt;=1),"E","N")))))))))</f>
        <v>A</v>
      </c>
      <c r="J85" s="7" t="str">
        <f>IF(AND('[1]Ledger With Mark'!J87&gt;=90),"A+",IF(AND('[1]Ledger With Mark'!J87&gt;=80),"A",IF(AND('[1]Ledger With Mark'!J87&gt;=70),"B+",IF(AND('[1]Ledger With Mark'!J87&gt;=60),"B",IF(AND('[1]Ledger With Mark'!J87&gt;=50),"C+",IF(AND('[1]Ledger With Mark'!J87&gt;=40),"C",IF(AND('[1]Ledger With Mark'!J87&gt;=30),"D+",IF(AND('[1]Ledger With Mark'!J87&gt;=20),"D",IF(AND('[1]Ledger With Mark'!J87&gt;=1),"E","N")))))))))</f>
        <v>C+</v>
      </c>
      <c r="K85" s="13">
        <f t="shared" si="10"/>
        <v>2.4</v>
      </c>
      <c r="L85" s="7" t="str">
        <f>IF(AND('[1]Ledger With Mark'!L87&gt;=67.5),"A+",IF(AND('[1]Ledger With Mark'!L87&gt;=60),"A",IF(AND('[1]Ledger With Mark'!L87&gt;=52.5),"B+",IF(AND('[1]Ledger With Mark'!L87&gt;=45),"B",IF(AND('[1]Ledger With Mark'!L87&gt;=37.5),"C+",IF(AND('[1]Ledger With Mark'!L87&gt;=30),"C",IF(AND('[1]Ledger With Mark'!L87&gt;=22.5),"D+",IF(AND('[1]Ledger With Mark'!L87&gt;=15),"D",IF(AND('[1]Ledger With Mark'!L87&gt;=1),"E","N")))))))))</f>
        <v>C</v>
      </c>
      <c r="M85" s="7" t="str">
        <f>IF(AND('[1]Ledger With Mark'!M87&gt;=22.5),"A+",IF(AND('[1]Ledger With Mark'!M87&gt;=20),"A",IF(AND('[1]Ledger With Mark'!M87&gt;=17.5),"B+",IF(AND('[1]Ledger With Mark'!M87&gt;=15),"B",IF(AND('[1]Ledger With Mark'!M87&gt;=12.5),"C+",IF(AND('[1]Ledger With Mark'!M87&gt;=10),"C",IF(AND('[1]Ledger With Mark'!M87&gt;=7.5),"D+",IF(AND('[1]Ledger With Mark'!M87&gt;=5),"D",IF(AND('[1]Ledger With Mark'!M87&gt;=1),"E","N")))))))))</f>
        <v>A</v>
      </c>
      <c r="N85" s="7" t="str">
        <f>IF(AND('[1]Ledger With Mark'!N87&gt;=90),"A+",IF(AND('[1]Ledger With Mark'!N87&gt;=80),"A",IF(AND('[1]Ledger With Mark'!N87&gt;=70),"B+",IF(AND('[1]Ledger With Mark'!N87&gt;=60),"B",IF(AND('[1]Ledger With Mark'!N87&gt;=50),"C+",IF(AND('[1]Ledger With Mark'!N87&gt;=40),"C",IF(AND('[1]Ledger With Mark'!N87&gt;=30),"D+",IF(AND('[1]Ledger With Mark'!N87&gt;=20),"D",IF(AND('[1]Ledger With Mark'!N87&gt;=1),"E","N")))))))))</f>
        <v>C+</v>
      </c>
      <c r="O85" s="13">
        <f t="shared" si="11"/>
        <v>2.4</v>
      </c>
      <c r="P85" s="7" t="str">
        <f>IF(AND('[1]Ledger With Mark'!P87&gt;=90),"A+",IF(AND('[1]Ledger With Mark'!P87&gt;=80),"A",IF(AND('[1]Ledger With Mark'!P87&gt;=70),"B+",IF(AND('[1]Ledger With Mark'!P87&gt;=60),"B",IF(AND('[1]Ledger With Mark'!P87&gt;=50),"C+",IF(AND('[1]Ledger With Mark'!P87&gt;=40),"C",IF(AND('[1]Ledger With Mark'!P87&gt;=30),"D+",IF(AND('[1]Ledger With Mark'!P87&gt;=20),"D",IF(AND('[1]Ledger With Mark'!P87&gt;=1),"E","N")))))))))</f>
        <v>C</v>
      </c>
      <c r="Q85" s="13">
        <f t="shared" si="12"/>
        <v>2</v>
      </c>
      <c r="R85" s="7" t="str">
        <f>IF(AND('[1]Ledger With Mark'!R87&gt;=67.5),"A+",IF(AND('[1]Ledger With Mark'!R87&gt;=60),"A",IF(AND('[1]Ledger With Mark'!R87&gt;=52.5),"B+",IF(AND('[1]Ledger With Mark'!R87&gt;=45),"B",IF(AND('[1]Ledger With Mark'!R87&gt;=37.5),"C+",IF(AND('[1]Ledger With Mark'!R87&gt;=30),"C",IF(AND('[1]Ledger With Mark'!R87&gt;=22.5),"D+",IF(AND('[1]Ledger With Mark'!R87&gt;=15),"D",IF(AND('[1]Ledger With Mark'!R87&gt;=1),"E","N")))))))))</f>
        <v>C</v>
      </c>
      <c r="S85" s="7" t="str">
        <f>IF(AND('[1]Ledger With Mark'!S87&gt;=22.5),"A+",IF(AND('[1]Ledger With Mark'!S87&gt;=20),"A",IF(AND('[1]Ledger With Mark'!S87&gt;=17.5),"B+",IF(AND('[1]Ledger With Mark'!S87&gt;=15),"B",IF(AND('[1]Ledger With Mark'!S87&gt;=12.5),"C+",IF(AND('[1]Ledger With Mark'!S87&gt;=10),"C",IF(AND('[1]Ledger With Mark'!S87&gt;=7.5),"D+",IF(AND('[1]Ledger With Mark'!S87&gt;=5),"D",IF(AND('[1]Ledger With Mark'!S87&gt;=1),"E","N")))))))))</f>
        <v>A+</v>
      </c>
      <c r="T85" s="7" t="str">
        <f>IF(AND('[1]Ledger With Mark'!T87&gt;=90),"A+",IF(AND('[1]Ledger With Mark'!T87&gt;=80),"A",IF(AND('[1]Ledger With Mark'!T87&gt;=70),"B+",IF(AND('[1]Ledger With Mark'!T87&gt;=60),"B",IF(AND('[1]Ledger With Mark'!T87&gt;=50),"C+",IF(AND('[1]Ledger With Mark'!T87&gt;=40),"C",IF(AND('[1]Ledger With Mark'!T87&gt;=30),"D+",IF(AND('[1]Ledger With Mark'!T87&gt;=20),"D",IF(AND('[1]Ledger With Mark'!T87&gt;=1),"E","N")))))))))</f>
        <v>C+</v>
      </c>
      <c r="U85" s="13">
        <f t="shared" si="13"/>
        <v>2.4</v>
      </c>
      <c r="V85" s="7" t="str">
        <f>IF(AND('[1]Ledger With Mark'!V87&gt;=67.5),"A+",IF(AND('[1]Ledger With Mark'!V87&gt;=60),"A",IF(AND('[1]Ledger With Mark'!V87&gt;=52.5),"B+",IF(AND('[1]Ledger With Mark'!V87&gt;=45),"B",IF(AND('[1]Ledger With Mark'!V87&gt;=37.5),"C+",IF(AND('[1]Ledger With Mark'!V87&gt;=30),"C",IF(AND('[1]Ledger With Mark'!V87&gt;=22.5),"D+",IF(AND('[1]Ledger With Mark'!V87&gt;=15),"D",IF(AND('[1]Ledger With Mark'!V87&gt;=1),"E","N")))))))))</f>
        <v>C+</v>
      </c>
      <c r="W85" s="7" t="str">
        <f>IF(AND('[1]Ledger With Mark'!W87&gt;=22.5),"A+",IF(AND('[1]Ledger With Mark'!W87&gt;=20),"A",IF(AND('[1]Ledger With Mark'!W87&gt;=17.5),"B+",IF(AND('[1]Ledger With Mark'!W87&gt;=15),"B",IF(AND('[1]Ledger With Mark'!W87&gt;=12.5),"C+",IF(AND('[1]Ledger With Mark'!W87&gt;=10),"C",IF(AND('[1]Ledger With Mark'!W87&gt;=7.5),"D+",IF(AND('[1]Ledger With Mark'!W87&gt;=5),"D",IF(AND('[1]Ledger With Mark'!W87&gt;=1),"E","N")))))))))</f>
        <v>A</v>
      </c>
      <c r="X85" s="7" t="str">
        <f>IF(AND('[1]Ledger With Mark'!X87&gt;=90),"A+",IF(AND('[1]Ledger With Mark'!X87&gt;=80),"A",IF(AND('[1]Ledger With Mark'!X87&gt;=70),"B+",IF(AND('[1]Ledger With Mark'!X87&gt;=60),"B",IF(AND('[1]Ledger With Mark'!X87&gt;=50),"C+",IF(AND('[1]Ledger With Mark'!X87&gt;=40),"C",IF(AND('[1]Ledger With Mark'!X87&gt;=30),"D+",IF(AND('[1]Ledger With Mark'!X87&gt;=20),"D",IF(AND('[1]Ledger With Mark'!X87&gt;=1),"E","N")))))))))</f>
        <v>B</v>
      </c>
      <c r="Y85" s="13">
        <f t="shared" si="14"/>
        <v>2.8</v>
      </c>
      <c r="Z85" s="7" t="str">
        <f>IF(AND('[1]Ledger With Mark'!Z87&gt;=27),"A+",IF(AND('[1]Ledger With Mark'!Z87&gt;=24),"A",IF(AND('[1]Ledger With Mark'!Z87&gt;=21),"B+",IF(AND('[1]Ledger With Mark'!Z87&gt;=18),"B",IF(AND('[1]Ledger With Mark'!Z87&gt;=15),"C+",IF(AND('[1]Ledger With Mark'!Z87&gt;=12),"C",IF(AND('[1]Ledger With Mark'!Z87&gt;=9),"D+",IF(AND('[1]Ledger With Mark'!Z87&gt;=6),"D",IF(AND('[1]Ledger With Mark'!Z87&gt;=1),"E","N")))))))))</f>
        <v>B</v>
      </c>
      <c r="AA85" s="7" t="str">
        <f>IF(AND('[1]Ledger With Mark'!AA87&gt;=18),"A+",IF(AND('[1]Ledger With Mark'!AA87&gt;=16),"A",IF(AND('[1]Ledger With Mark'!AA87&gt;=14),"B+",IF(AND('[1]Ledger With Mark'!AA87&gt;=12),"B",IF(AND('[1]Ledger With Mark'!AA87&gt;=10),"C+",IF(AND('[1]Ledger With Mark'!AA87&gt;=8),"C",IF(AND('[1]Ledger With Mark'!AA87&gt;=6),"D+",IF(AND('[1]Ledger With Mark'!AA87&gt;=4),"D",IF(AND('[1]Ledger With Mark'!AA87&gt;=1),"E","N")))))))))</f>
        <v>B+</v>
      </c>
      <c r="AB85" s="7" t="str">
        <f>IF(AND('[1]Ledger With Mark'!AB87&gt;=45),"A+",IF(AND('[1]Ledger With Mark'!AB87&gt;=40),"A",IF(AND('[1]Ledger With Mark'!AB87&gt;=35),"B+",IF(AND('[1]Ledger With Mark'!AB87&gt;=30),"B",IF(AND('[1]Ledger With Mark'!AB87&gt;=25),"C+",IF(AND('[1]Ledger With Mark'!AB87&gt;=20),"C",IF(AND('[1]Ledger With Mark'!AB87&gt;=15),"D+",IF(AND('[1]Ledger With Mark'!AB87&gt;=10),"D",IF(AND('[1]Ledger With Mark'!AB87&gt;=1),"E","N")))))))))</f>
        <v>B+</v>
      </c>
      <c r="AC85" s="13">
        <f t="shared" si="15"/>
        <v>1.6</v>
      </c>
      <c r="AD85" s="7" t="str">
        <f>IF(AND('[1]Ledger With Mark'!AD87&gt;=22.5),"A+",IF(AND('[1]Ledger With Mark'!AD87&gt;=20),"A",IF(AND('[1]Ledger With Mark'!AD87&gt;=17.5),"B+",IF(AND('[1]Ledger With Mark'!AD87&gt;=15),"B",IF(AND('[1]Ledger With Mark'!AD87&gt;=12.5),"C+",IF(AND('[1]Ledger With Mark'!AD87&gt;=10),"C",IF(AND('[1]Ledger With Mark'!AD87&gt;=7.5),"D+",IF(AND('[1]Ledger With Mark'!AD87&gt;=5),"D",IF(AND('[1]Ledger With Mark'!AD87&gt;=1),"E","N")))))))))</f>
        <v>B+</v>
      </c>
      <c r="AE85" s="7" t="str">
        <f>IF(AND('[1]Ledger With Mark'!AE87&gt;=22.5),"A+",IF(AND('[1]Ledger With Mark'!AE87&gt;=20),"A",IF(AND('[1]Ledger With Mark'!AE87&gt;=17.5),"B+",IF(AND('[1]Ledger With Mark'!AE87&gt;=15),"B",IF(AND('[1]Ledger With Mark'!AE87&gt;=12.5),"C+",IF(AND('[1]Ledger With Mark'!AE87&gt;=10),"C",IF(AND('[1]Ledger With Mark'!AE87&gt;=7.5),"D+",IF(AND('[1]Ledger With Mark'!AE87&gt;=5),"D",IF(AND('[1]Ledger With Mark'!AE87&gt;=1),"E","N")))))))))</f>
        <v>A</v>
      </c>
      <c r="AF85" s="7" t="str">
        <f>IF(AND('[1]Ledger With Mark'!AF87&gt;=45),"A+",IF(AND('[1]Ledger With Mark'!AF87&gt;=40),"A",IF(AND('[1]Ledger With Mark'!AF87&gt;=35),"B+",IF(AND('[1]Ledger With Mark'!AF87&gt;=30),"B",IF(AND('[1]Ledger With Mark'!AF87&gt;=25),"C+",IF(AND('[1]Ledger With Mark'!AF87&gt;=20),"C",IF(AND('[1]Ledger With Mark'!AF87&gt;=15),"D+",IF(AND('[1]Ledger With Mark'!AF87&gt;=10),"D",IF(AND('[1]Ledger With Mark'!AF87&gt;=1),"E","N")))))))))</f>
        <v>B+</v>
      </c>
      <c r="AG85" s="13">
        <f t="shared" si="16"/>
        <v>1.6</v>
      </c>
      <c r="AH85" s="7" t="str">
        <f>IF(AND('[1]Ledger With Mark'!AH87&gt;=45),"A+",IF(AND('[1]Ledger With Mark'!AH87&gt;=40),"A",IF(AND('[1]Ledger With Mark'!AH87&gt;=35),"B+",IF(AND('[1]Ledger With Mark'!AH87&gt;=30),"B",IF(AND('[1]Ledger With Mark'!AH87&gt;=25),"C+",IF(AND('[1]Ledger With Mark'!AH87&gt;=20),"C",IF(AND('[1]Ledger With Mark'!AH87&gt;=15),"D+",IF(AND('[1]Ledger With Mark'!AH87&gt;=10),"D",IF(AND('[1]Ledger With Mark'!AH87&gt;=1),"E","N")))))))))</f>
        <v>B</v>
      </c>
      <c r="AI85" s="7" t="str">
        <f>IF(AND('[1]Ledger With Mark'!AI87&gt;=45),"A+",IF(AND('[1]Ledger With Mark'!AI87&gt;=40),"A",IF(AND('[1]Ledger With Mark'!AI87&gt;=35),"B+",IF(AND('[1]Ledger With Mark'!AI87&gt;=30),"B",IF(AND('[1]Ledger With Mark'!AI87&gt;=25),"C+",IF(AND('[1]Ledger With Mark'!AI87&gt;=20),"C",IF(AND('[1]Ledger With Mark'!AI87&gt;=15),"D+",IF(AND('[1]Ledger With Mark'!AI87&gt;=10),"D",IF(AND('[1]Ledger With Mark'!AI87&gt;=1),"E","N")))))))))</f>
        <v>A+</v>
      </c>
      <c r="AJ85" s="7" t="str">
        <f>IF(AND('[1]Ledger With Mark'!AJ87&gt;=90),"A+",IF(AND('[1]Ledger With Mark'!AJ87&gt;=80),"A",IF(AND('[1]Ledger With Mark'!AJ87&gt;=70),"B+",IF(AND('[1]Ledger With Mark'!AJ87&gt;=60),"B",IF(AND('[1]Ledger With Mark'!AJ87&gt;=50),"C+",IF(AND('[1]Ledger With Mark'!AJ87&gt;=40),"C",IF(AND('[1]Ledger With Mark'!AJ87&gt;=30),"D+",IF(AND('[1]Ledger With Mark'!AJ87&gt;=20),"D",IF(AND('[1]Ledger With Mark'!AJ87&gt;=1),"E","N")))))))))</f>
        <v>A</v>
      </c>
      <c r="AK85" s="13">
        <f t="shared" si="17"/>
        <v>3.6</v>
      </c>
      <c r="AL85" s="7" t="str">
        <f>IF(AND('[1]Ledger With Mark'!AL87&gt;=45),"A+",IF(AND('[1]Ledger With Mark'!AL87&gt;=40),"A",IF(AND('[1]Ledger With Mark'!AL87&gt;=35),"B+",IF(AND('[1]Ledger With Mark'!AL87&gt;=30),"B",IF(AND('[1]Ledger With Mark'!AL87&gt;=25),"C+",IF(AND('[1]Ledger With Mark'!AL87&gt;=20),"C",IF(AND('[1]Ledger With Mark'!AL87&gt;=15),"D+",IF(AND('[1]Ledger With Mark'!AL87&gt;=10),"D",IF(AND('[1]Ledger With Mark'!AL87&gt;=1),"E","N")))))))))</f>
        <v>C+</v>
      </c>
      <c r="AM85" s="7" t="str">
        <f>IF(AND('[1]Ledger With Mark'!AM87&gt;=45),"A+",IF(AND('[1]Ledger With Mark'!AM87&gt;=40),"A",IF(AND('[1]Ledger With Mark'!AM87&gt;=35),"B+",IF(AND('[1]Ledger With Mark'!AM87&gt;=30),"B",IF(AND('[1]Ledger With Mark'!AM87&gt;=25),"C+",IF(AND('[1]Ledger With Mark'!AM87&gt;=20),"C",IF(AND('[1]Ledger With Mark'!AM87&gt;=15),"D+",IF(AND('[1]Ledger With Mark'!AM87&gt;=10),"D",IF(AND('[1]Ledger With Mark'!AM87&gt;=1),"E","N")))))))))</f>
        <v>A+</v>
      </c>
      <c r="AN85" s="7" t="str">
        <f>IF(AND('[1]Ledger With Mark'!AN87&gt;=90),"A+",IF(AND('[1]Ledger With Mark'!AN87&gt;=80),"A",IF(AND('[1]Ledger With Mark'!AN87&gt;=70),"B+",IF(AND('[1]Ledger With Mark'!AN87&gt;=60),"B",IF(AND('[1]Ledger With Mark'!AN87&gt;=50),"C+",IF(AND('[1]Ledger With Mark'!AN87&gt;=40),"C",IF(AND('[1]Ledger With Mark'!AN87&gt;=30),"D+",IF(AND('[1]Ledger With Mark'!AN87&gt;=20),"D",IF(AND('[1]Ledger With Mark'!AN87&gt;=1),"E","N")))))))))</f>
        <v>B+</v>
      </c>
      <c r="AO85" s="13">
        <f t="shared" si="18"/>
        <v>3.2</v>
      </c>
      <c r="AP85" s="14">
        <f t="shared" si="19"/>
        <v>2.75</v>
      </c>
      <c r="AQ85" s="7"/>
      <c r="AR85" s="15" t="s">
        <v>132</v>
      </c>
      <c r="BB85" s="17">
        <v>84</v>
      </c>
    </row>
    <row r="86" spans="1:54" ht="15">
      <c r="A86" s="7">
        <f>'[1]Ledger With Mark'!A88</f>
        <v>85</v>
      </c>
      <c r="B86" s="8">
        <f>'[1]Ledger With Mark'!B88</f>
        <v>752085</v>
      </c>
      <c r="C86" s="9" t="str">
        <f>'[1]Ledger With Mark'!C88</f>
        <v>MANISHA B.K.</v>
      </c>
      <c r="D86" s="10" t="str">
        <f>'[1]Ledger With Mark'!D88</f>
        <v>2058/11/24</v>
      </c>
      <c r="E86" s="11" t="str">
        <f>'[1]Ledger With Mark'!E88</f>
        <v>PURNE KAMI</v>
      </c>
      <c r="F86" s="11" t="str">
        <f>'[1]Ledger With Mark'!F88</f>
        <v>CHITA KUMARI KAMI</v>
      </c>
      <c r="G86" s="12" t="str">
        <f>'[1]Ledger With Mark'!G88</f>
        <v>BHUME 3 RUKUM EAST</v>
      </c>
      <c r="H86" s="7" t="str">
        <f>IF(AND('[1]Ledger With Mark'!H88&gt;=67.5),"A+",IF(AND('[1]Ledger With Mark'!H88&gt;=60),"A",IF(AND('[1]Ledger With Mark'!H88&gt;=52.5),"B+",IF(AND('[1]Ledger With Mark'!H88&gt;=45),"B",IF(AND('[1]Ledger With Mark'!H88&gt;=37.5),"C+",IF(AND('[1]Ledger With Mark'!H88&gt;=30),"C",IF(AND('[1]Ledger With Mark'!H88&gt;=22.5),"D+",IF(AND('[1]Ledger With Mark'!H88&gt;=15),"D",IF(AND('[1]Ledger With Mark'!H88&gt;=1),"E","N")))))))))</f>
        <v>C+</v>
      </c>
      <c r="I86" s="7" t="str">
        <f>IF(AND('[1]Ledger With Mark'!I88&gt;=22.5),"A+",IF(AND('[1]Ledger With Mark'!I88&gt;=20),"A",IF(AND('[1]Ledger With Mark'!I88&gt;=17.5),"B+",IF(AND('[1]Ledger With Mark'!I88&gt;=15),"B",IF(AND('[1]Ledger With Mark'!I88&gt;=12.5),"C+",IF(AND('[1]Ledger With Mark'!I88&gt;=10),"C",IF(AND('[1]Ledger With Mark'!I88&gt;=7.5),"D+",IF(AND('[1]Ledger With Mark'!I88&gt;=5),"D",IF(AND('[1]Ledger With Mark'!I88&gt;=1),"E","N")))))))))</f>
        <v>A</v>
      </c>
      <c r="J86" s="7" t="str">
        <f>IF(AND('[1]Ledger With Mark'!J88&gt;=90),"A+",IF(AND('[1]Ledger With Mark'!J88&gt;=80),"A",IF(AND('[1]Ledger With Mark'!J88&gt;=70),"B+",IF(AND('[1]Ledger With Mark'!J88&gt;=60),"B",IF(AND('[1]Ledger With Mark'!J88&gt;=50),"C+",IF(AND('[1]Ledger With Mark'!J88&gt;=40),"C",IF(AND('[1]Ledger With Mark'!J88&gt;=30),"D+",IF(AND('[1]Ledger With Mark'!J88&gt;=20),"D",IF(AND('[1]Ledger With Mark'!J88&gt;=1),"E","N")))))))))</f>
        <v>C+</v>
      </c>
      <c r="K86" s="13">
        <f t="shared" si="10"/>
        <v>2.4</v>
      </c>
      <c r="L86" s="7" t="str">
        <f>IF(AND('[1]Ledger With Mark'!L88&gt;=67.5),"A+",IF(AND('[1]Ledger With Mark'!L88&gt;=60),"A",IF(AND('[1]Ledger With Mark'!L88&gt;=52.5),"B+",IF(AND('[1]Ledger With Mark'!L88&gt;=45),"B",IF(AND('[1]Ledger With Mark'!L88&gt;=37.5),"C+",IF(AND('[1]Ledger With Mark'!L88&gt;=30),"C",IF(AND('[1]Ledger With Mark'!L88&gt;=22.5),"D+",IF(AND('[1]Ledger With Mark'!L88&gt;=15),"D",IF(AND('[1]Ledger With Mark'!L88&gt;=1),"E","N")))))))))</f>
        <v>C</v>
      </c>
      <c r="M86" s="7" t="str">
        <f>IF(AND('[1]Ledger With Mark'!M88&gt;=22.5),"A+",IF(AND('[1]Ledger With Mark'!M88&gt;=20),"A",IF(AND('[1]Ledger With Mark'!M88&gt;=17.5),"B+",IF(AND('[1]Ledger With Mark'!M88&gt;=15),"B",IF(AND('[1]Ledger With Mark'!M88&gt;=12.5),"C+",IF(AND('[1]Ledger With Mark'!M88&gt;=10),"C",IF(AND('[1]Ledger With Mark'!M88&gt;=7.5),"D+",IF(AND('[1]Ledger With Mark'!M88&gt;=5),"D",IF(AND('[1]Ledger With Mark'!M88&gt;=1),"E","N")))))))))</f>
        <v>A</v>
      </c>
      <c r="N86" s="7" t="str">
        <f>IF(AND('[1]Ledger With Mark'!N88&gt;=90),"A+",IF(AND('[1]Ledger With Mark'!N88&gt;=80),"A",IF(AND('[1]Ledger With Mark'!N88&gt;=70),"B+",IF(AND('[1]Ledger With Mark'!N88&gt;=60),"B",IF(AND('[1]Ledger With Mark'!N88&gt;=50),"C+",IF(AND('[1]Ledger With Mark'!N88&gt;=40),"C",IF(AND('[1]Ledger With Mark'!N88&gt;=30),"D+",IF(AND('[1]Ledger With Mark'!N88&gt;=20),"D",IF(AND('[1]Ledger With Mark'!N88&gt;=1),"E","N")))))))))</f>
        <v>C+</v>
      </c>
      <c r="O86" s="13">
        <f t="shared" si="11"/>
        <v>2.4</v>
      </c>
      <c r="P86" s="7" t="str">
        <f>IF(AND('[1]Ledger With Mark'!P88&gt;=90),"A+",IF(AND('[1]Ledger With Mark'!P88&gt;=80),"A",IF(AND('[1]Ledger With Mark'!P88&gt;=70),"B+",IF(AND('[1]Ledger With Mark'!P88&gt;=60),"B",IF(AND('[1]Ledger With Mark'!P88&gt;=50),"C+",IF(AND('[1]Ledger With Mark'!P88&gt;=40),"C",IF(AND('[1]Ledger With Mark'!P88&gt;=30),"D+",IF(AND('[1]Ledger With Mark'!P88&gt;=20),"D",IF(AND('[1]Ledger With Mark'!P88&gt;=1),"E","N")))))))))</f>
        <v>C</v>
      </c>
      <c r="Q86" s="13">
        <f t="shared" si="12"/>
        <v>2</v>
      </c>
      <c r="R86" s="7" t="str">
        <f>IF(AND('[1]Ledger With Mark'!R88&gt;=67.5),"A+",IF(AND('[1]Ledger With Mark'!R88&gt;=60),"A",IF(AND('[1]Ledger With Mark'!R88&gt;=52.5),"B+",IF(AND('[1]Ledger With Mark'!R88&gt;=45),"B",IF(AND('[1]Ledger With Mark'!R88&gt;=37.5),"C+",IF(AND('[1]Ledger With Mark'!R88&gt;=30),"C",IF(AND('[1]Ledger With Mark'!R88&gt;=22.5),"D+",IF(AND('[1]Ledger With Mark'!R88&gt;=15),"D",IF(AND('[1]Ledger With Mark'!R88&gt;=1),"E","N")))))))))</f>
        <v>C</v>
      </c>
      <c r="S86" s="7" t="str">
        <f>IF(AND('[1]Ledger With Mark'!S88&gt;=22.5),"A+",IF(AND('[1]Ledger With Mark'!S88&gt;=20),"A",IF(AND('[1]Ledger With Mark'!S88&gt;=17.5),"B+",IF(AND('[1]Ledger With Mark'!S88&gt;=15),"B",IF(AND('[1]Ledger With Mark'!S88&gt;=12.5),"C+",IF(AND('[1]Ledger With Mark'!S88&gt;=10),"C",IF(AND('[1]Ledger With Mark'!S88&gt;=7.5),"D+",IF(AND('[1]Ledger With Mark'!S88&gt;=5),"D",IF(AND('[1]Ledger With Mark'!S88&gt;=1),"E","N")))))))))</f>
        <v>A+</v>
      </c>
      <c r="T86" s="7" t="str">
        <f>IF(AND('[1]Ledger With Mark'!T88&gt;=90),"A+",IF(AND('[1]Ledger With Mark'!T88&gt;=80),"A",IF(AND('[1]Ledger With Mark'!T88&gt;=70),"B+",IF(AND('[1]Ledger With Mark'!T88&gt;=60),"B",IF(AND('[1]Ledger With Mark'!T88&gt;=50),"C+",IF(AND('[1]Ledger With Mark'!T88&gt;=40),"C",IF(AND('[1]Ledger With Mark'!T88&gt;=30),"D+",IF(AND('[1]Ledger With Mark'!T88&gt;=20),"D",IF(AND('[1]Ledger With Mark'!T88&gt;=1),"E","N")))))))))</f>
        <v>C+</v>
      </c>
      <c r="U86" s="13">
        <f t="shared" si="13"/>
        <v>2.4</v>
      </c>
      <c r="V86" s="7" t="str">
        <f>IF(AND('[1]Ledger With Mark'!V88&gt;=67.5),"A+",IF(AND('[1]Ledger With Mark'!V88&gt;=60),"A",IF(AND('[1]Ledger With Mark'!V88&gt;=52.5),"B+",IF(AND('[1]Ledger With Mark'!V88&gt;=45),"B",IF(AND('[1]Ledger With Mark'!V88&gt;=37.5),"C+",IF(AND('[1]Ledger With Mark'!V88&gt;=30),"C",IF(AND('[1]Ledger With Mark'!V88&gt;=22.5),"D+",IF(AND('[1]Ledger With Mark'!V88&gt;=15),"D",IF(AND('[1]Ledger With Mark'!V88&gt;=1),"E","N")))))))))</f>
        <v>C</v>
      </c>
      <c r="W86" s="7" t="str">
        <f>IF(AND('[1]Ledger With Mark'!W88&gt;=22.5),"A+",IF(AND('[1]Ledger With Mark'!W88&gt;=20),"A",IF(AND('[1]Ledger With Mark'!W88&gt;=17.5),"B+",IF(AND('[1]Ledger With Mark'!W88&gt;=15),"B",IF(AND('[1]Ledger With Mark'!W88&gt;=12.5),"C+",IF(AND('[1]Ledger With Mark'!W88&gt;=10),"C",IF(AND('[1]Ledger With Mark'!W88&gt;=7.5),"D+",IF(AND('[1]Ledger With Mark'!W88&gt;=5),"D",IF(AND('[1]Ledger With Mark'!W88&gt;=1),"E","N")))))))))</f>
        <v>A+</v>
      </c>
      <c r="X86" s="7" t="str">
        <f>IF(AND('[1]Ledger With Mark'!X88&gt;=90),"A+",IF(AND('[1]Ledger With Mark'!X88&gt;=80),"A",IF(AND('[1]Ledger With Mark'!X88&gt;=70),"B+",IF(AND('[1]Ledger With Mark'!X88&gt;=60),"B",IF(AND('[1]Ledger With Mark'!X88&gt;=50),"C+",IF(AND('[1]Ledger With Mark'!X88&gt;=40),"C",IF(AND('[1]Ledger With Mark'!X88&gt;=30),"D+",IF(AND('[1]Ledger With Mark'!X88&gt;=20),"D",IF(AND('[1]Ledger With Mark'!X88&gt;=1),"E","N")))))))))</f>
        <v>B</v>
      </c>
      <c r="Y86" s="13">
        <f t="shared" si="14"/>
        <v>2.8</v>
      </c>
      <c r="Z86" s="7" t="str">
        <f>IF(AND('[1]Ledger With Mark'!Z88&gt;=27),"A+",IF(AND('[1]Ledger With Mark'!Z88&gt;=24),"A",IF(AND('[1]Ledger With Mark'!Z88&gt;=21),"B+",IF(AND('[1]Ledger With Mark'!Z88&gt;=18),"B",IF(AND('[1]Ledger With Mark'!Z88&gt;=15),"C+",IF(AND('[1]Ledger With Mark'!Z88&gt;=12),"C",IF(AND('[1]Ledger With Mark'!Z88&gt;=9),"D+",IF(AND('[1]Ledger With Mark'!Z88&gt;=6),"D",IF(AND('[1]Ledger With Mark'!Z88&gt;=1),"E","N")))))))))</f>
        <v>B</v>
      </c>
      <c r="AA86" s="7" t="str">
        <f>IF(AND('[1]Ledger With Mark'!AA88&gt;=18),"A+",IF(AND('[1]Ledger With Mark'!AA88&gt;=16),"A",IF(AND('[1]Ledger With Mark'!AA88&gt;=14),"B+",IF(AND('[1]Ledger With Mark'!AA88&gt;=12),"B",IF(AND('[1]Ledger With Mark'!AA88&gt;=10),"C+",IF(AND('[1]Ledger With Mark'!AA88&gt;=8),"C",IF(AND('[1]Ledger With Mark'!AA88&gt;=6),"D+",IF(AND('[1]Ledger With Mark'!AA88&gt;=4),"D",IF(AND('[1]Ledger With Mark'!AA88&gt;=1),"E","N")))))))))</f>
        <v>B+</v>
      </c>
      <c r="AB86" s="7" t="str">
        <f>IF(AND('[1]Ledger With Mark'!AB88&gt;=45),"A+",IF(AND('[1]Ledger With Mark'!AB88&gt;=40),"A",IF(AND('[1]Ledger With Mark'!AB88&gt;=35),"B+",IF(AND('[1]Ledger With Mark'!AB88&gt;=30),"B",IF(AND('[1]Ledger With Mark'!AB88&gt;=25),"C+",IF(AND('[1]Ledger With Mark'!AB88&gt;=20),"C",IF(AND('[1]Ledger With Mark'!AB88&gt;=15),"D+",IF(AND('[1]Ledger With Mark'!AB88&gt;=10),"D",IF(AND('[1]Ledger With Mark'!AB88&gt;=1),"E","N")))))))))</f>
        <v>B+</v>
      </c>
      <c r="AC86" s="13">
        <f t="shared" si="15"/>
        <v>1.6</v>
      </c>
      <c r="AD86" s="7" t="str">
        <f>IF(AND('[1]Ledger With Mark'!AD88&gt;=22.5),"A+",IF(AND('[1]Ledger With Mark'!AD88&gt;=20),"A",IF(AND('[1]Ledger With Mark'!AD88&gt;=17.5),"B+",IF(AND('[1]Ledger With Mark'!AD88&gt;=15),"B",IF(AND('[1]Ledger With Mark'!AD88&gt;=12.5),"C+",IF(AND('[1]Ledger With Mark'!AD88&gt;=10),"C",IF(AND('[1]Ledger With Mark'!AD88&gt;=7.5),"D+",IF(AND('[1]Ledger With Mark'!AD88&gt;=5),"D",IF(AND('[1]Ledger With Mark'!AD88&gt;=1),"E","N")))))))))</f>
        <v>A</v>
      </c>
      <c r="AE86" s="7" t="str">
        <f>IF(AND('[1]Ledger With Mark'!AE88&gt;=22.5),"A+",IF(AND('[1]Ledger With Mark'!AE88&gt;=20),"A",IF(AND('[1]Ledger With Mark'!AE88&gt;=17.5),"B+",IF(AND('[1]Ledger With Mark'!AE88&gt;=15),"B",IF(AND('[1]Ledger With Mark'!AE88&gt;=12.5),"C+",IF(AND('[1]Ledger With Mark'!AE88&gt;=10),"C",IF(AND('[1]Ledger With Mark'!AE88&gt;=7.5),"D+",IF(AND('[1]Ledger With Mark'!AE88&gt;=5),"D",IF(AND('[1]Ledger With Mark'!AE88&gt;=1),"E","N")))))))))</f>
        <v>A</v>
      </c>
      <c r="AF86" s="7" t="str">
        <f>IF(AND('[1]Ledger With Mark'!AF88&gt;=45),"A+",IF(AND('[1]Ledger With Mark'!AF88&gt;=40),"A",IF(AND('[1]Ledger With Mark'!AF88&gt;=35),"B+",IF(AND('[1]Ledger With Mark'!AF88&gt;=30),"B",IF(AND('[1]Ledger With Mark'!AF88&gt;=25),"C+",IF(AND('[1]Ledger With Mark'!AF88&gt;=20),"C",IF(AND('[1]Ledger With Mark'!AF88&gt;=15),"D+",IF(AND('[1]Ledger With Mark'!AF88&gt;=10),"D",IF(AND('[1]Ledger With Mark'!AF88&gt;=1),"E","N")))))))))</f>
        <v>A</v>
      </c>
      <c r="AG86" s="13">
        <f t="shared" si="16"/>
        <v>1.8</v>
      </c>
      <c r="AH86" s="7" t="str">
        <f>IF(AND('[1]Ledger With Mark'!AH88&gt;=45),"A+",IF(AND('[1]Ledger With Mark'!AH88&gt;=40),"A",IF(AND('[1]Ledger With Mark'!AH88&gt;=35),"B+",IF(AND('[1]Ledger With Mark'!AH88&gt;=30),"B",IF(AND('[1]Ledger With Mark'!AH88&gt;=25),"C+",IF(AND('[1]Ledger With Mark'!AH88&gt;=20),"C",IF(AND('[1]Ledger With Mark'!AH88&gt;=15),"D+",IF(AND('[1]Ledger With Mark'!AH88&gt;=10),"D",IF(AND('[1]Ledger With Mark'!AH88&gt;=1),"E","N")))))))))</f>
        <v>A</v>
      </c>
      <c r="AI86" s="7" t="str">
        <f>IF(AND('[1]Ledger With Mark'!AI88&gt;=45),"A+",IF(AND('[1]Ledger With Mark'!AI88&gt;=40),"A",IF(AND('[1]Ledger With Mark'!AI88&gt;=35),"B+",IF(AND('[1]Ledger With Mark'!AI88&gt;=30),"B",IF(AND('[1]Ledger With Mark'!AI88&gt;=25),"C+",IF(AND('[1]Ledger With Mark'!AI88&gt;=20),"C",IF(AND('[1]Ledger With Mark'!AI88&gt;=15),"D+",IF(AND('[1]Ledger With Mark'!AI88&gt;=10),"D",IF(AND('[1]Ledger With Mark'!AI88&gt;=1),"E","N")))))))))</f>
        <v>A+</v>
      </c>
      <c r="AJ86" s="7" t="str">
        <f>IF(AND('[1]Ledger With Mark'!AJ88&gt;=90),"A+",IF(AND('[1]Ledger With Mark'!AJ88&gt;=80),"A",IF(AND('[1]Ledger With Mark'!AJ88&gt;=70),"B+",IF(AND('[1]Ledger With Mark'!AJ88&gt;=60),"B",IF(AND('[1]Ledger With Mark'!AJ88&gt;=50),"C+",IF(AND('[1]Ledger With Mark'!AJ88&gt;=40),"C",IF(AND('[1]Ledger With Mark'!AJ88&gt;=30),"D+",IF(AND('[1]Ledger With Mark'!AJ88&gt;=20),"D",IF(AND('[1]Ledger With Mark'!AJ88&gt;=1),"E","N")))))))))</f>
        <v>A</v>
      </c>
      <c r="AK86" s="13">
        <f t="shared" si="17"/>
        <v>3.6</v>
      </c>
      <c r="AL86" s="7" t="str">
        <f>IF(AND('[1]Ledger With Mark'!AL88&gt;=45),"A+",IF(AND('[1]Ledger With Mark'!AL88&gt;=40),"A",IF(AND('[1]Ledger With Mark'!AL88&gt;=35),"B+",IF(AND('[1]Ledger With Mark'!AL88&gt;=30),"B",IF(AND('[1]Ledger With Mark'!AL88&gt;=25),"C+",IF(AND('[1]Ledger With Mark'!AL88&gt;=20),"C",IF(AND('[1]Ledger With Mark'!AL88&gt;=15),"D+",IF(AND('[1]Ledger With Mark'!AL88&gt;=10),"D",IF(AND('[1]Ledger With Mark'!AL88&gt;=1),"E","N")))))))))</f>
        <v>C</v>
      </c>
      <c r="AM86" s="7" t="str">
        <f>IF(AND('[1]Ledger With Mark'!AM88&gt;=45),"A+",IF(AND('[1]Ledger With Mark'!AM88&gt;=40),"A",IF(AND('[1]Ledger With Mark'!AM88&gt;=35),"B+",IF(AND('[1]Ledger With Mark'!AM88&gt;=30),"B",IF(AND('[1]Ledger With Mark'!AM88&gt;=25),"C+",IF(AND('[1]Ledger With Mark'!AM88&gt;=20),"C",IF(AND('[1]Ledger With Mark'!AM88&gt;=15),"D+",IF(AND('[1]Ledger With Mark'!AM88&gt;=10),"D",IF(AND('[1]Ledger With Mark'!AM88&gt;=1),"E","N")))))))))</f>
        <v>A+</v>
      </c>
      <c r="AN86" s="7" t="str">
        <f>IF(AND('[1]Ledger With Mark'!AN88&gt;=90),"A+",IF(AND('[1]Ledger With Mark'!AN88&gt;=80),"A",IF(AND('[1]Ledger With Mark'!AN88&gt;=70),"B+",IF(AND('[1]Ledger With Mark'!AN88&gt;=60),"B",IF(AND('[1]Ledger With Mark'!AN88&gt;=50),"C+",IF(AND('[1]Ledger With Mark'!AN88&gt;=40),"C",IF(AND('[1]Ledger With Mark'!AN88&gt;=30),"D+",IF(AND('[1]Ledger With Mark'!AN88&gt;=20),"D",IF(AND('[1]Ledger With Mark'!AN88&gt;=1),"E","N")))))))))</f>
        <v>B</v>
      </c>
      <c r="AO86" s="13">
        <f t="shared" si="18"/>
        <v>2.8</v>
      </c>
      <c r="AP86" s="14">
        <f t="shared" si="19"/>
        <v>2.7250000000000001</v>
      </c>
      <c r="AQ86" s="7"/>
      <c r="AR86" s="15" t="s">
        <v>132</v>
      </c>
      <c r="BB86" s="17">
        <v>85</v>
      </c>
    </row>
    <row r="87" spans="1:54" ht="15">
      <c r="A87" s="7">
        <f>'[1]Ledger With Mark'!A89</f>
        <v>86</v>
      </c>
      <c r="B87" s="8">
        <f>'[1]Ledger With Mark'!B89</f>
        <v>752086</v>
      </c>
      <c r="C87" s="9" t="str">
        <f>'[1]Ledger With Mark'!C89</f>
        <v>MONIKA PUN MAGAR</v>
      </c>
      <c r="D87" s="10" t="str">
        <f>'[1]Ledger With Mark'!D89</f>
        <v>2060/11/05</v>
      </c>
      <c r="E87" s="11" t="str">
        <f>'[1]Ledger With Mark'!E89</f>
        <v>LILA PRASAD PUN</v>
      </c>
      <c r="F87" s="11" t="str">
        <f>'[1]Ledger With Mark'!F89</f>
        <v>CHANDRAKALA PUN</v>
      </c>
      <c r="G87" s="12" t="str">
        <f>'[1]Ledger With Mark'!G89</f>
        <v>BHUME 3 RUKUM EAST</v>
      </c>
      <c r="H87" s="7" t="str">
        <f>IF(AND('[1]Ledger With Mark'!H89&gt;=67.5),"A+",IF(AND('[1]Ledger With Mark'!H89&gt;=60),"A",IF(AND('[1]Ledger With Mark'!H89&gt;=52.5),"B+",IF(AND('[1]Ledger With Mark'!H89&gt;=45),"B",IF(AND('[1]Ledger With Mark'!H89&gt;=37.5),"C+",IF(AND('[1]Ledger With Mark'!H89&gt;=30),"C",IF(AND('[1]Ledger With Mark'!H89&gt;=22.5),"D+",IF(AND('[1]Ledger With Mark'!H89&gt;=15),"D",IF(AND('[1]Ledger With Mark'!H89&gt;=1),"E","N")))))))))</f>
        <v>C+</v>
      </c>
      <c r="I87" s="7" t="str">
        <f>IF(AND('[1]Ledger With Mark'!I89&gt;=22.5),"A+",IF(AND('[1]Ledger With Mark'!I89&gt;=20),"A",IF(AND('[1]Ledger With Mark'!I89&gt;=17.5),"B+",IF(AND('[1]Ledger With Mark'!I89&gt;=15),"B",IF(AND('[1]Ledger With Mark'!I89&gt;=12.5),"C+",IF(AND('[1]Ledger With Mark'!I89&gt;=10),"C",IF(AND('[1]Ledger With Mark'!I89&gt;=7.5),"D+",IF(AND('[1]Ledger With Mark'!I89&gt;=5),"D",IF(AND('[1]Ledger With Mark'!I89&gt;=1),"E","N")))))))))</f>
        <v>A+</v>
      </c>
      <c r="J87" s="7" t="str">
        <f>IF(AND('[1]Ledger With Mark'!J89&gt;=90),"A+",IF(AND('[1]Ledger With Mark'!J89&gt;=80),"A",IF(AND('[1]Ledger With Mark'!J89&gt;=70),"B+",IF(AND('[1]Ledger With Mark'!J89&gt;=60),"B",IF(AND('[1]Ledger With Mark'!J89&gt;=50),"C+",IF(AND('[1]Ledger With Mark'!J89&gt;=40),"C",IF(AND('[1]Ledger With Mark'!J89&gt;=30),"D+",IF(AND('[1]Ledger With Mark'!J89&gt;=20),"D",IF(AND('[1]Ledger With Mark'!J89&gt;=1),"E","N")))))))))</f>
        <v>B</v>
      </c>
      <c r="K87" s="13">
        <f t="shared" si="10"/>
        <v>2.8</v>
      </c>
      <c r="L87" s="7" t="str">
        <f>IF(AND('[1]Ledger With Mark'!L89&gt;=67.5),"A+",IF(AND('[1]Ledger With Mark'!L89&gt;=60),"A",IF(AND('[1]Ledger With Mark'!L89&gt;=52.5),"B+",IF(AND('[1]Ledger With Mark'!L89&gt;=45),"B",IF(AND('[1]Ledger With Mark'!L89&gt;=37.5),"C+",IF(AND('[1]Ledger With Mark'!L89&gt;=30),"C",IF(AND('[1]Ledger With Mark'!L89&gt;=22.5),"D+",IF(AND('[1]Ledger With Mark'!L89&gt;=15),"D",IF(AND('[1]Ledger With Mark'!L89&gt;=1),"E","N")))))))))</f>
        <v>C+</v>
      </c>
      <c r="M87" s="7" t="str">
        <f>IF(AND('[1]Ledger With Mark'!M89&gt;=22.5),"A+",IF(AND('[1]Ledger With Mark'!M89&gt;=20),"A",IF(AND('[1]Ledger With Mark'!M89&gt;=17.5),"B+",IF(AND('[1]Ledger With Mark'!M89&gt;=15),"B",IF(AND('[1]Ledger With Mark'!M89&gt;=12.5),"C+",IF(AND('[1]Ledger With Mark'!M89&gt;=10),"C",IF(AND('[1]Ledger With Mark'!M89&gt;=7.5),"D+",IF(AND('[1]Ledger With Mark'!M89&gt;=5),"D",IF(AND('[1]Ledger With Mark'!M89&gt;=1),"E","N")))))))))</f>
        <v>A+</v>
      </c>
      <c r="N87" s="7" t="str">
        <f>IF(AND('[1]Ledger With Mark'!N89&gt;=90),"A+",IF(AND('[1]Ledger With Mark'!N89&gt;=80),"A",IF(AND('[1]Ledger With Mark'!N89&gt;=70),"B+",IF(AND('[1]Ledger With Mark'!N89&gt;=60),"B",IF(AND('[1]Ledger With Mark'!N89&gt;=50),"C+",IF(AND('[1]Ledger With Mark'!N89&gt;=40),"C",IF(AND('[1]Ledger With Mark'!N89&gt;=30),"D+",IF(AND('[1]Ledger With Mark'!N89&gt;=20),"D",IF(AND('[1]Ledger With Mark'!N89&gt;=1),"E","N")))))))))</f>
        <v>B</v>
      </c>
      <c r="O87" s="13">
        <f t="shared" si="11"/>
        <v>2.8</v>
      </c>
      <c r="P87" s="7" t="str">
        <f>IF(AND('[1]Ledger With Mark'!P89&gt;=90),"A+",IF(AND('[1]Ledger With Mark'!P89&gt;=80),"A",IF(AND('[1]Ledger With Mark'!P89&gt;=70),"B+",IF(AND('[1]Ledger With Mark'!P89&gt;=60),"B",IF(AND('[1]Ledger With Mark'!P89&gt;=50),"C+",IF(AND('[1]Ledger With Mark'!P89&gt;=40),"C",IF(AND('[1]Ledger With Mark'!P89&gt;=30),"D+",IF(AND('[1]Ledger With Mark'!P89&gt;=20),"D",IF(AND('[1]Ledger With Mark'!P89&gt;=1),"E","N")))))))))</f>
        <v>C+</v>
      </c>
      <c r="Q87" s="13">
        <f t="shared" si="12"/>
        <v>2.4</v>
      </c>
      <c r="R87" s="7" t="str">
        <f>IF(AND('[1]Ledger With Mark'!R89&gt;=67.5),"A+",IF(AND('[1]Ledger With Mark'!R89&gt;=60),"A",IF(AND('[1]Ledger With Mark'!R89&gt;=52.5),"B+",IF(AND('[1]Ledger With Mark'!R89&gt;=45),"B",IF(AND('[1]Ledger With Mark'!R89&gt;=37.5),"C+",IF(AND('[1]Ledger With Mark'!R89&gt;=30),"C",IF(AND('[1]Ledger With Mark'!R89&gt;=22.5),"D+",IF(AND('[1]Ledger With Mark'!R89&gt;=15),"D",IF(AND('[1]Ledger With Mark'!R89&gt;=1),"E","N")))))))))</f>
        <v>C</v>
      </c>
      <c r="S87" s="7" t="str">
        <f>IF(AND('[1]Ledger With Mark'!S89&gt;=22.5),"A+",IF(AND('[1]Ledger With Mark'!S89&gt;=20),"A",IF(AND('[1]Ledger With Mark'!S89&gt;=17.5),"B+",IF(AND('[1]Ledger With Mark'!S89&gt;=15),"B",IF(AND('[1]Ledger With Mark'!S89&gt;=12.5),"C+",IF(AND('[1]Ledger With Mark'!S89&gt;=10),"C",IF(AND('[1]Ledger With Mark'!S89&gt;=7.5),"D+",IF(AND('[1]Ledger With Mark'!S89&gt;=5),"D",IF(AND('[1]Ledger With Mark'!S89&gt;=1),"E","N")))))))))</f>
        <v>A+</v>
      </c>
      <c r="T87" s="7" t="str">
        <f>IF(AND('[1]Ledger With Mark'!T89&gt;=90),"A+",IF(AND('[1]Ledger With Mark'!T89&gt;=80),"A",IF(AND('[1]Ledger With Mark'!T89&gt;=70),"B+",IF(AND('[1]Ledger With Mark'!T89&gt;=60),"B",IF(AND('[1]Ledger With Mark'!T89&gt;=50),"C+",IF(AND('[1]Ledger With Mark'!T89&gt;=40),"C",IF(AND('[1]Ledger With Mark'!T89&gt;=30),"D+",IF(AND('[1]Ledger With Mark'!T89&gt;=20),"D",IF(AND('[1]Ledger With Mark'!T89&gt;=1),"E","N")))))))))</f>
        <v>C+</v>
      </c>
      <c r="U87" s="13">
        <f t="shared" si="13"/>
        <v>2.4</v>
      </c>
      <c r="V87" s="7" t="str">
        <f>IF(AND('[1]Ledger With Mark'!V89&gt;=67.5),"A+",IF(AND('[1]Ledger With Mark'!V89&gt;=60),"A",IF(AND('[1]Ledger With Mark'!V89&gt;=52.5),"B+",IF(AND('[1]Ledger With Mark'!V89&gt;=45),"B",IF(AND('[1]Ledger With Mark'!V89&gt;=37.5),"C+",IF(AND('[1]Ledger With Mark'!V89&gt;=30),"C",IF(AND('[1]Ledger With Mark'!V89&gt;=22.5),"D+",IF(AND('[1]Ledger With Mark'!V89&gt;=15),"D",IF(AND('[1]Ledger With Mark'!V89&gt;=1),"E","N")))))))))</f>
        <v>C+</v>
      </c>
      <c r="W87" s="7" t="str">
        <f>IF(AND('[1]Ledger With Mark'!W89&gt;=22.5),"A+",IF(AND('[1]Ledger With Mark'!W89&gt;=20),"A",IF(AND('[1]Ledger With Mark'!W89&gt;=17.5),"B+",IF(AND('[1]Ledger With Mark'!W89&gt;=15),"B",IF(AND('[1]Ledger With Mark'!W89&gt;=12.5),"C+",IF(AND('[1]Ledger With Mark'!W89&gt;=10),"C",IF(AND('[1]Ledger With Mark'!W89&gt;=7.5),"D+",IF(AND('[1]Ledger With Mark'!W89&gt;=5),"D",IF(AND('[1]Ledger With Mark'!W89&gt;=1),"E","N")))))))))</f>
        <v>A+</v>
      </c>
      <c r="X87" s="7" t="str">
        <f>IF(AND('[1]Ledger With Mark'!X89&gt;=90),"A+",IF(AND('[1]Ledger With Mark'!X89&gt;=80),"A",IF(AND('[1]Ledger With Mark'!X89&gt;=70),"B+",IF(AND('[1]Ledger With Mark'!X89&gt;=60),"B",IF(AND('[1]Ledger With Mark'!X89&gt;=50),"C+",IF(AND('[1]Ledger With Mark'!X89&gt;=40),"C",IF(AND('[1]Ledger With Mark'!X89&gt;=30),"D+",IF(AND('[1]Ledger With Mark'!X89&gt;=20),"D",IF(AND('[1]Ledger With Mark'!X89&gt;=1),"E","N")))))))))</f>
        <v>B</v>
      </c>
      <c r="Y87" s="13">
        <f t="shared" si="14"/>
        <v>2.8</v>
      </c>
      <c r="Z87" s="7" t="str">
        <f>IF(AND('[1]Ledger With Mark'!Z89&gt;=27),"A+",IF(AND('[1]Ledger With Mark'!Z89&gt;=24),"A",IF(AND('[1]Ledger With Mark'!Z89&gt;=21),"B+",IF(AND('[1]Ledger With Mark'!Z89&gt;=18),"B",IF(AND('[1]Ledger With Mark'!Z89&gt;=15),"C+",IF(AND('[1]Ledger With Mark'!Z89&gt;=12),"C",IF(AND('[1]Ledger With Mark'!Z89&gt;=9),"D+",IF(AND('[1]Ledger With Mark'!Z89&gt;=6),"D",IF(AND('[1]Ledger With Mark'!Z89&gt;=1),"E","N")))))))))</f>
        <v>B+</v>
      </c>
      <c r="AA87" s="7" t="str">
        <f>IF(AND('[1]Ledger With Mark'!AA89&gt;=18),"A+",IF(AND('[1]Ledger With Mark'!AA89&gt;=16),"A",IF(AND('[1]Ledger With Mark'!AA89&gt;=14),"B+",IF(AND('[1]Ledger With Mark'!AA89&gt;=12),"B",IF(AND('[1]Ledger With Mark'!AA89&gt;=10),"C+",IF(AND('[1]Ledger With Mark'!AA89&gt;=8),"C",IF(AND('[1]Ledger With Mark'!AA89&gt;=6),"D+",IF(AND('[1]Ledger With Mark'!AA89&gt;=4),"D",IF(AND('[1]Ledger With Mark'!AA89&gt;=1),"E","N")))))))))</f>
        <v>A+</v>
      </c>
      <c r="AB87" s="7" t="str">
        <f>IF(AND('[1]Ledger With Mark'!AB89&gt;=45),"A+",IF(AND('[1]Ledger With Mark'!AB89&gt;=40),"A",IF(AND('[1]Ledger With Mark'!AB89&gt;=35),"B+",IF(AND('[1]Ledger With Mark'!AB89&gt;=30),"B",IF(AND('[1]Ledger With Mark'!AB89&gt;=25),"C+",IF(AND('[1]Ledger With Mark'!AB89&gt;=20),"C",IF(AND('[1]Ledger With Mark'!AB89&gt;=15),"D+",IF(AND('[1]Ledger With Mark'!AB89&gt;=10),"D",IF(AND('[1]Ledger With Mark'!AB89&gt;=1),"E","N")))))))))</f>
        <v>A</v>
      </c>
      <c r="AC87" s="13">
        <f t="shared" si="15"/>
        <v>1.8</v>
      </c>
      <c r="AD87" s="7" t="str">
        <f>IF(AND('[1]Ledger With Mark'!AD89&gt;=22.5),"A+",IF(AND('[1]Ledger With Mark'!AD89&gt;=20),"A",IF(AND('[1]Ledger With Mark'!AD89&gt;=17.5),"B+",IF(AND('[1]Ledger With Mark'!AD89&gt;=15),"B",IF(AND('[1]Ledger With Mark'!AD89&gt;=12.5),"C+",IF(AND('[1]Ledger With Mark'!AD89&gt;=10),"C",IF(AND('[1]Ledger With Mark'!AD89&gt;=7.5),"D+",IF(AND('[1]Ledger With Mark'!AD89&gt;=5),"D",IF(AND('[1]Ledger With Mark'!AD89&gt;=1),"E","N")))))))))</f>
        <v>A</v>
      </c>
      <c r="AE87" s="7" t="str">
        <f>IF(AND('[1]Ledger With Mark'!AE89&gt;=22.5),"A+",IF(AND('[1]Ledger With Mark'!AE89&gt;=20),"A",IF(AND('[1]Ledger With Mark'!AE89&gt;=17.5),"B+",IF(AND('[1]Ledger With Mark'!AE89&gt;=15),"B",IF(AND('[1]Ledger With Mark'!AE89&gt;=12.5),"C+",IF(AND('[1]Ledger With Mark'!AE89&gt;=10),"C",IF(AND('[1]Ledger With Mark'!AE89&gt;=7.5),"D+",IF(AND('[1]Ledger With Mark'!AE89&gt;=5),"D",IF(AND('[1]Ledger With Mark'!AE89&gt;=1),"E","N")))))))))</f>
        <v>A+</v>
      </c>
      <c r="AF87" s="7" t="str">
        <f>IF(AND('[1]Ledger With Mark'!AF89&gt;=45),"A+",IF(AND('[1]Ledger With Mark'!AF89&gt;=40),"A",IF(AND('[1]Ledger With Mark'!AF89&gt;=35),"B+",IF(AND('[1]Ledger With Mark'!AF89&gt;=30),"B",IF(AND('[1]Ledger With Mark'!AF89&gt;=25),"C+",IF(AND('[1]Ledger With Mark'!AF89&gt;=20),"C",IF(AND('[1]Ledger With Mark'!AF89&gt;=15),"D+",IF(AND('[1]Ledger With Mark'!AF89&gt;=10),"D",IF(AND('[1]Ledger With Mark'!AF89&gt;=1),"E","N")))))))))</f>
        <v>A+</v>
      </c>
      <c r="AG87" s="13">
        <f t="shared" si="16"/>
        <v>2</v>
      </c>
      <c r="AH87" s="7" t="str">
        <f>IF(AND('[1]Ledger With Mark'!AH89&gt;=45),"A+",IF(AND('[1]Ledger With Mark'!AH89&gt;=40),"A",IF(AND('[1]Ledger With Mark'!AH89&gt;=35),"B+",IF(AND('[1]Ledger With Mark'!AH89&gt;=30),"B",IF(AND('[1]Ledger With Mark'!AH89&gt;=25),"C+",IF(AND('[1]Ledger With Mark'!AH89&gt;=20),"C",IF(AND('[1]Ledger With Mark'!AH89&gt;=15),"D+",IF(AND('[1]Ledger With Mark'!AH89&gt;=10),"D",IF(AND('[1]Ledger With Mark'!AH89&gt;=1),"E","N")))))))))</f>
        <v>B</v>
      </c>
      <c r="AI87" s="7" t="str">
        <f>IF(AND('[1]Ledger With Mark'!AI89&gt;=45),"A+",IF(AND('[1]Ledger With Mark'!AI89&gt;=40),"A",IF(AND('[1]Ledger With Mark'!AI89&gt;=35),"B+",IF(AND('[1]Ledger With Mark'!AI89&gt;=30),"B",IF(AND('[1]Ledger With Mark'!AI89&gt;=25),"C+",IF(AND('[1]Ledger With Mark'!AI89&gt;=20),"C",IF(AND('[1]Ledger With Mark'!AI89&gt;=15),"D+",IF(AND('[1]Ledger With Mark'!AI89&gt;=10),"D",IF(AND('[1]Ledger With Mark'!AI89&gt;=1),"E","N")))))))))</f>
        <v>A+</v>
      </c>
      <c r="AJ87" s="7" t="str">
        <f>IF(AND('[1]Ledger With Mark'!AJ89&gt;=90),"A+",IF(AND('[1]Ledger With Mark'!AJ89&gt;=80),"A",IF(AND('[1]Ledger With Mark'!AJ89&gt;=70),"B+",IF(AND('[1]Ledger With Mark'!AJ89&gt;=60),"B",IF(AND('[1]Ledger With Mark'!AJ89&gt;=50),"C+",IF(AND('[1]Ledger With Mark'!AJ89&gt;=40),"C",IF(AND('[1]Ledger With Mark'!AJ89&gt;=30),"D+",IF(AND('[1]Ledger With Mark'!AJ89&gt;=20),"D",IF(AND('[1]Ledger With Mark'!AJ89&gt;=1),"E","N")))))))))</f>
        <v>A</v>
      </c>
      <c r="AK87" s="13">
        <f t="shared" si="17"/>
        <v>3.6</v>
      </c>
      <c r="AL87" s="7" t="str">
        <f>IF(AND('[1]Ledger With Mark'!AL89&gt;=45),"A+",IF(AND('[1]Ledger With Mark'!AL89&gt;=40),"A",IF(AND('[1]Ledger With Mark'!AL89&gt;=35),"B+",IF(AND('[1]Ledger With Mark'!AL89&gt;=30),"B",IF(AND('[1]Ledger With Mark'!AL89&gt;=25),"C+",IF(AND('[1]Ledger With Mark'!AL89&gt;=20),"C",IF(AND('[1]Ledger With Mark'!AL89&gt;=15),"D+",IF(AND('[1]Ledger With Mark'!AL89&gt;=10),"D",IF(AND('[1]Ledger With Mark'!AL89&gt;=1),"E","N")))))))))</f>
        <v>C</v>
      </c>
      <c r="AM87" s="7" t="str">
        <f>IF(AND('[1]Ledger With Mark'!AM89&gt;=45),"A+",IF(AND('[1]Ledger With Mark'!AM89&gt;=40),"A",IF(AND('[1]Ledger With Mark'!AM89&gt;=35),"B+",IF(AND('[1]Ledger With Mark'!AM89&gt;=30),"B",IF(AND('[1]Ledger With Mark'!AM89&gt;=25),"C+",IF(AND('[1]Ledger With Mark'!AM89&gt;=20),"C",IF(AND('[1]Ledger With Mark'!AM89&gt;=15),"D+",IF(AND('[1]Ledger With Mark'!AM89&gt;=10),"D",IF(AND('[1]Ledger With Mark'!AM89&gt;=1),"E","N")))))))))</f>
        <v>A+</v>
      </c>
      <c r="AN87" s="7" t="str">
        <f>IF(AND('[1]Ledger With Mark'!AN89&gt;=90),"A+",IF(AND('[1]Ledger With Mark'!AN89&gt;=80),"A",IF(AND('[1]Ledger With Mark'!AN89&gt;=70),"B+",IF(AND('[1]Ledger With Mark'!AN89&gt;=60),"B",IF(AND('[1]Ledger With Mark'!AN89&gt;=50),"C+",IF(AND('[1]Ledger With Mark'!AN89&gt;=40),"C",IF(AND('[1]Ledger With Mark'!AN89&gt;=30),"D+",IF(AND('[1]Ledger With Mark'!AN89&gt;=20),"D",IF(AND('[1]Ledger With Mark'!AN89&gt;=1),"E","N")))))))))</f>
        <v>B</v>
      </c>
      <c r="AO87" s="13">
        <f t="shared" si="18"/>
        <v>2.8</v>
      </c>
      <c r="AP87" s="14">
        <f t="shared" si="19"/>
        <v>2.9250000000000003</v>
      </c>
      <c r="AQ87" s="7"/>
      <c r="AR87" s="15" t="s">
        <v>132</v>
      </c>
      <c r="BB87" s="17">
        <v>86</v>
      </c>
    </row>
    <row r="88" spans="1:54" ht="15">
      <c r="A88" s="7">
        <f>'[1]Ledger With Mark'!A90</f>
        <v>87</v>
      </c>
      <c r="B88" s="8">
        <f>'[1]Ledger With Mark'!B90</f>
        <v>752087</v>
      </c>
      <c r="C88" s="9" t="str">
        <f>'[1]Ledger With Mark'!C90</f>
        <v>NIRUTA RAMAJALI</v>
      </c>
      <c r="D88" s="10" t="str">
        <f>'[1]Ledger With Mark'!D90</f>
        <v>2062/10/07</v>
      </c>
      <c r="E88" s="11" t="str">
        <f>'[1]Ledger With Mark'!E90</f>
        <v>OM PRAKASH B.K.</v>
      </c>
      <c r="F88" s="11" t="str">
        <f>'[1]Ledger With Mark'!F90</f>
        <v>ICHCHHA B.K.</v>
      </c>
      <c r="G88" s="12" t="str">
        <f>'[1]Ledger With Mark'!G90</f>
        <v>BHUME 3 RUKUM EAST</v>
      </c>
      <c r="H88" s="7" t="str">
        <f>IF(AND('[1]Ledger With Mark'!H90&gt;=67.5),"A+",IF(AND('[1]Ledger With Mark'!H90&gt;=60),"A",IF(AND('[1]Ledger With Mark'!H90&gt;=52.5),"B+",IF(AND('[1]Ledger With Mark'!H90&gt;=45),"B",IF(AND('[1]Ledger With Mark'!H90&gt;=37.5),"C+",IF(AND('[1]Ledger With Mark'!H90&gt;=30),"C",IF(AND('[1]Ledger With Mark'!H90&gt;=22.5),"D+",IF(AND('[1]Ledger With Mark'!H90&gt;=15),"D",IF(AND('[1]Ledger With Mark'!H90&gt;=1),"E","N")))))))))</f>
        <v>B</v>
      </c>
      <c r="I88" s="7" t="str">
        <f>IF(AND('[1]Ledger With Mark'!I90&gt;=22.5),"A+",IF(AND('[1]Ledger With Mark'!I90&gt;=20),"A",IF(AND('[1]Ledger With Mark'!I90&gt;=17.5),"B+",IF(AND('[1]Ledger With Mark'!I90&gt;=15),"B",IF(AND('[1]Ledger With Mark'!I90&gt;=12.5),"C+",IF(AND('[1]Ledger With Mark'!I90&gt;=10),"C",IF(AND('[1]Ledger With Mark'!I90&gt;=7.5),"D+",IF(AND('[1]Ledger With Mark'!I90&gt;=5),"D",IF(AND('[1]Ledger With Mark'!I90&gt;=1),"E","N")))))))))</f>
        <v>A</v>
      </c>
      <c r="J88" s="7" t="str">
        <f>IF(AND('[1]Ledger With Mark'!J90&gt;=90),"A+",IF(AND('[1]Ledger With Mark'!J90&gt;=80),"A",IF(AND('[1]Ledger With Mark'!J90&gt;=70),"B+",IF(AND('[1]Ledger With Mark'!J90&gt;=60),"B",IF(AND('[1]Ledger With Mark'!J90&gt;=50),"C+",IF(AND('[1]Ledger With Mark'!J90&gt;=40),"C",IF(AND('[1]Ledger With Mark'!J90&gt;=30),"D+",IF(AND('[1]Ledger With Mark'!J90&gt;=20),"D",IF(AND('[1]Ledger With Mark'!J90&gt;=1),"E","N")))))))))</f>
        <v>B+</v>
      </c>
      <c r="K88" s="13">
        <f t="shared" si="10"/>
        <v>3.2</v>
      </c>
      <c r="L88" s="7" t="str">
        <f>IF(AND('[1]Ledger With Mark'!L90&gt;=67.5),"A+",IF(AND('[1]Ledger With Mark'!L90&gt;=60),"A",IF(AND('[1]Ledger With Mark'!L90&gt;=52.5),"B+",IF(AND('[1]Ledger With Mark'!L90&gt;=45),"B",IF(AND('[1]Ledger With Mark'!L90&gt;=37.5),"C+",IF(AND('[1]Ledger With Mark'!L90&gt;=30),"C",IF(AND('[1]Ledger With Mark'!L90&gt;=22.5),"D+",IF(AND('[1]Ledger With Mark'!L90&gt;=15),"D",IF(AND('[1]Ledger With Mark'!L90&gt;=1),"E","N")))))))))</f>
        <v>B</v>
      </c>
      <c r="M88" s="7" t="str">
        <f>IF(AND('[1]Ledger With Mark'!M90&gt;=22.5),"A+",IF(AND('[1]Ledger With Mark'!M90&gt;=20),"A",IF(AND('[1]Ledger With Mark'!M90&gt;=17.5),"B+",IF(AND('[1]Ledger With Mark'!M90&gt;=15),"B",IF(AND('[1]Ledger With Mark'!M90&gt;=12.5),"C+",IF(AND('[1]Ledger With Mark'!M90&gt;=10),"C",IF(AND('[1]Ledger With Mark'!M90&gt;=7.5),"D+",IF(AND('[1]Ledger With Mark'!M90&gt;=5),"D",IF(AND('[1]Ledger With Mark'!M90&gt;=1),"E","N")))))))))</f>
        <v>A</v>
      </c>
      <c r="N88" s="7" t="str">
        <f>IF(AND('[1]Ledger With Mark'!N90&gt;=90),"A+",IF(AND('[1]Ledger With Mark'!N90&gt;=80),"A",IF(AND('[1]Ledger With Mark'!N90&gt;=70),"B+",IF(AND('[1]Ledger With Mark'!N90&gt;=60),"B",IF(AND('[1]Ledger With Mark'!N90&gt;=50),"C+",IF(AND('[1]Ledger With Mark'!N90&gt;=40),"C",IF(AND('[1]Ledger With Mark'!N90&gt;=30),"D+",IF(AND('[1]Ledger With Mark'!N90&gt;=20),"D",IF(AND('[1]Ledger With Mark'!N90&gt;=1),"E","N")))))))))</f>
        <v>B</v>
      </c>
      <c r="O88" s="13">
        <f t="shared" si="11"/>
        <v>2.8</v>
      </c>
      <c r="P88" s="7" t="str">
        <f>IF(AND('[1]Ledger With Mark'!P90&gt;=90),"A+",IF(AND('[1]Ledger With Mark'!P90&gt;=80),"A",IF(AND('[1]Ledger With Mark'!P90&gt;=70),"B+",IF(AND('[1]Ledger With Mark'!P90&gt;=60),"B",IF(AND('[1]Ledger With Mark'!P90&gt;=50),"C+",IF(AND('[1]Ledger With Mark'!P90&gt;=40),"C",IF(AND('[1]Ledger With Mark'!P90&gt;=30),"D+",IF(AND('[1]Ledger With Mark'!P90&gt;=20),"D",IF(AND('[1]Ledger With Mark'!P90&gt;=1),"E","N")))))))))</f>
        <v>C</v>
      </c>
      <c r="Q88" s="13">
        <f t="shared" si="12"/>
        <v>2</v>
      </c>
      <c r="R88" s="7" t="str">
        <f>IF(AND('[1]Ledger With Mark'!R90&gt;=67.5),"A+",IF(AND('[1]Ledger With Mark'!R90&gt;=60),"A",IF(AND('[1]Ledger With Mark'!R90&gt;=52.5),"B+",IF(AND('[1]Ledger With Mark'!R90&gt;=45),"B",IF(AND('[1]Ledger With Mark'!R90&gt;=37.5),"C+",IF(AND('[1]Ledger With Mark'!R90&gt;=30),"C",IF(AND('[1]Ledger With Mark'!R90&gt;=22.5),"D+",IF(AND('[1]Ledger With Mark'!R90&gt;=15),"D",IF(AND('[1]Ledger With Mark'!R90&gt;=1),"E","N")))))))))</f>
        <v>B</v>
      </c>
      <c r="S88" s="7" t="str">
        <f>IF(AND('[1]Ledger With Mark'!S90&gt;=22.5),"A+",IF(AND('[1]Ledger With Mark'!S90&gt;=20),"A",IF(AND('[1]Ledger With Mark'!S90&gt;=17.5),"B+",IF(AND('[1]Ledger With Mark'!S90&gt;=15),"B",IF(AND('[1]Ledger With Mark'!S90&gt;=12.5),"C+",IF(AND('[1]Ledger With Mark'!S90&gt;=10),"C",IF(AND('[1]Ledger With Mark'!S90&gt;=7.5),"D+",IF(AND('[1]Ledger With Mark'!S90&gt;=5),"D",IF(AND('[1]Ledger With Mark'!S90&gt;=1),"E","N")))))))))</f>
        <v>A+</v>
      </c>
      <c r="T88" s="7" t="str">
        <f>IF(AND('[1]Ledger With Mark'!T90&gt;=90),"A+",IF(AND('[1]Ledger With Mark'!T90&gt;=80),"A",IF(AND('[1]Ledger With Mark'!T90&gt;=70),"B+",IF(AND('[1]Ledger With Mark'!T90&gt;=60),"B",IF(AND('[1]Ledger With Mark'!T90&gt;=50),"C+",IF(AND('[1]Ledger With Mark'!T90&gt;=40),"C",IF(AND('[1]Ledger With Mark'!T90&gt;=30),"D+",IF(AND('[1]Ledger With Mark'!T90&gt;=20),"D",IF(AND('[1]Ledger With Mark'!T90&gt;=1),"E","N")))))))))</f>
        <v>B+</v>
      </c>
      <c r="U88" s="13">
        <f t="shared" si="13"/>
        <v>3.2</v>
      </c>
      <c r="V88" s="7" t="str">
        <f>IF(AND('[1]Ledger With Mark'!V90&gt;=67.5),"A+",IF(AND('[1]Ledger With Mark'!V90&gt;=60),"A",IF(AND('[1]Ledger With Mark'!V90&gt;=52.5),"B+",IF(AND('[1]Ledger With Mark'!V90&gt;=45),"B",IF(AND('[1]Ledger With Mark'!V90&gt;=37.5),"C+",IF(AND('[1]Ledger With Mark'!V90&gt;=30),"C",IF(AND('[1]Ledger With Mark'!V90&gt;=22.5),"D+",IF(AND('[1]Ledger With Mark'!V90&gt;=15),"D",IF(AND('[1]Ledger With Mark'!V90&gt;=1),"E","N")))))))))</f>
        <v>A</v>
      </c>
      <c r="W88" s="7" t="str">
        <f>IF(AND('[1]Ledger With Mark'!W90&gt;=22.5),"A+",IF(AND('[1]Ledger With Mark'!W90&gt;=20),"A",IF(AND('[1]Ledger With Mark'!W90&gt;=17.5),"B+",IF(AND('[1]Ledger With Mark'!W90&gt;=15),"B",IF(AND('[1]Ledger With Mark'!W90&gt;=12.5),"C+",IF(AND('[1]Ledger With Mark'!W90&gt;=10),"C",IF(AND('[1]Ledger With Mark'!W90&gt;=7.5),"D+",IF(AND('[1]Ledger With Mark'!W90&gt;=5),"D",IF(AND('[1]Ledger With Mark'!W90&gt;=1),"E","N")))))))))</f>
        <v>A+</v>
      </c>
      <c r="X88" s="7" t="str">
        <f>IF(AND('[1]Ledger With Mark'!X90&gt;=90),"A+",IF(AND('[1]Ledger With Mark'!X90&gt;=80),"A",IF(AND('[1]Ledger With Mark'!X90&gt;=70),"B+",IF(AND('[1]Ledger With Mark'!X90&gt;=60),"B",IF(AND('[1]Ledger With Mark'!X90&gt;=50),"C+",IF(AND('[1]Ledger With Mark'!X90&gt;=40),"C",IF(AND('[1]Ledger With Mark'!X90&gt;=30),"D+",IF(AND('[1]Ledger With Mark'!X90&gt;=20),"D",IF(AND('[1]Ledger With Mark'!X90&gt;=1),"E","N")))))))))</f>
        <v>A</v>
      </c>
      <c r="Y88" s="13">
        <f t="shared" si="14"/>
        <v>3.6</v>
      </c>
      <c r="Z88" s="7" t="str">
        <f>IF(AND('[1]Ledger With Mark'!Z90&gt;=27),"A+",IF(AND('[1]Ledger With Mark'!Z90&gt;=24),"A",IF(AND('[1]Ledger With Mark'!Z90&gt;=21),"B+",IF(AND('[1]Ledger With Mark'!Z90&gt;=18),"B",IF(AND('[1]Ledger With Mark'!Z90&gt;=15),"C+",IF(AND('[1]Ledger With Mark'!Z90&gt;=12),"C",IF(AND('[1]Ledger With Mark'!Z90&gt;=9),"D+",IF(AND('[1]Ledger With Mark'!Z90&gt;=6),"D",IF(AND('[1]Ledger With Mark'!Z90&gt;=1),"E","N")))))))))</f>
        <v>B+</v>
      </c>
      <c r="AA88" s="7" t="str">
        <f>IF(AND('[1]Ledger With Mark'!AA90&gt;=18),"A+",IF(AND('[1]Ledger With Mark'!AA90&gt;=16),"A",IF(AND('[1]Ledger With Mark'!AA90&gt;=14),"B+",IF(AND('[1]Ledger With Mark'!AA90&gt;=12),"B",IF(AND('[1]Ledger With Mark'!AA90&gt;=10),"C+",IF(AND('[1]Ledger With Mark'!AA90&gt;=8),"C",IF(AND('[1]Ledger With Mark'!AA90&gt;=6),"D+",IF(AND('[1]Ledger With Mark'!AA90&gt;=4),"D",IF(AND('[1]Ledger With Mark'!AA90&gt;=1),"E","N")))))))))</f>
        <v>A</v>
      </c>
      <c r="AB88" s="7" t="str">
        <f>IF(AND('[1]Ledger With Mark'!AB90&gt;=45),"A+",IF(AND('[1]Ledger With Mark'!AB90&gt;=40),"A",IF(AND('[1]Ledger With Mark'!AB90&gt;=35),"B+",IF(AND('[1]Ledger With Mark'!AB90&gt;=30),"B",IF(AND('[1]Ledger With Mark'!AB90&gt;=25),"C+",IF(AND('[1]Ledger With Mark'!AB90&gt;=20),"C",IF(AND('[1]Ledger With Mark'!AB90&gt;=15),"D+",IF(AND('[1]Ledger With Mark'!AB90&gt;=10),"D",IF(AND('[1]Ledger With Mark'!AB90&gt;=1),"E","N")))))))))</f>
        <v>B+</v>
      </c>
      <c r="AC88" s="13">
        <f t="shared" si="15"/>
        <v>1.6</v>
      </c>
      <c r="AD88" s="7" t="str">
        <f>IF(AND('[1]Ledger With Mark'!AD90&gt;=22.5),"A+",IF(AND('[1]Ledger With Mark'!AD90&gt;=20),"A",IF(AND('[1]Ledger With Mark'!AD90&gt;=17.5),"B+",IF(AND('[1]Ledger With Mark'!AD90&gt;=15),"B",IF(AND('[1]Ledger With Mark'!AD90&gt;=12.5),"C+",IF(AND('[1]Ledger With Mark'!AD90&gt;=10),"C",IF(AND('[1]Ledger With Mark'!AD90&gt;=7.5),"D+",IF(AND('[1]Ledger With Mark'!AD90&gt;=5),"D",IF(AND('[1]Ledger With Mark'!AD90&gt;=1),"E","N")))))))))</f>
        <v>A+</v>
      </c>
      <c r="AE88" s="7" t="str">
        <f>IF(AND('[1]Ledger With Mark'!AE90&gt;=22.5),"A+",IF(AND('[1]Ledger With Mark'!AE90&gt;=20),"A",IF(AND('[1]Ledger With Mark'!AE90&gt;=17.5),"B+",IF(AND('[1]Ledger With Mark'!AE90&gt;=15),"B",IF(AND('[1]Ledger With Mark'!AE90&gt;=12.5),"C+",IF(AND('[1]Ledger With Mark'!AE90&gt;=10),"C",IF(AND('[1]Ledger With Mark'!AE90&gt;=7.5),"D+",IF(AND('[1]Ledger With Mark'!AE90&gt;=5),"D",IF(AND('[1]Ledger With Mark'!AE90&gt;=1),"E","N")))))))))</f>
        <v>A+</v>
      </c>
      <c r="AF88" s="7" t="str">
        <f>IF(AND('[1]Ledger With Mark'!AF90&gt;=45),"A+",IF(AND('[1]Ledger With Mark'!AF90&gt;=40),"A",IF(AND('[1]Ledger With Mark'!AF90&gt;=35),"B+",IF(AND('[1]Ledger With Mark'!AF90&gt;=30),"B",IF(AND('[1]Ledger With Mark'!AF90&gt;=25),"C+",IF(AND('[1]Ledger With Mark'!AF90&gt;=20),"C",IF(AND('[1]Ledger With Mark'!AF90&gt;=15),"D+",IF(AND('[1]Ledger With Mark'!AF90&gt;=10),"D",IF(AND('[1]Ledger With Mark'!AF90&gt;=1),"E","N")))))))))</f>
        <v>A+</v>
      </c>
      <c r="AG88" s="13">
        <f t="shared" si="16"/>
        <v>2</v>
      </c>
      <c r="AH88" s="7" t="str">
        <f>IF(AND('[1]Ledger With Mark'!AH90&gt;=45),"A+",IF(AND('[1]Ledger With Mark'!AH90&gt;=40),"A",IF(AND('[1]Ledger With Mark'!AH90&gt;=35),"B+",IF(AND('[1]Ledger With Mark'!AH90&gt;=30),"B",IF(AND('[1]Ledger With Mark'!AH90&gt;=25),"C+",IF(AND('[1]Ledger With Mark'!AH90&gt;=20),"C",IF(AND('[1]Ledger With Mark'!AH90&gt;=15),"D+",IF(AND('[1]Ledger With Mark'!AH90&gt;=10),"D",IF(AND('[1]Ledger With Mark'!AH90&gt;=1),"E","N")))))))))</f>
        <v>B+</v>
      </c>
      <c r="AI88" s="7" t="str">
        <f>IF(AND('[1]Ledger With Mark'!AI90&gt;=45),"A+",IF(AND('[1]Ledger With Mark'!AI90&gt;=40),"A",IF(AND('[1]Ledger With Mark'!AI90&gt;=35),"B+",IF(AND('[1]Ledger With Mark'!AI90&gt;=30),"B",IF(AND('[1]Ledger With Mark'!AI90&gt;=25),"C+",IF(AND('[1]Ledger With Mark'!AI90&gt;=20),"C",IF(AND('[1]Ledger With Mark'!AI90&gt;=15),"D+",IF(AND('[1]Ledger With Mark'!AI90&gt;=10),"D",IF(AND('[1]Ledger With Mark'!AI90&gt;=1),"E","N")))))))))</f>
        <v>A+</v>
      </c>
      <c r="AJ88" s="7" t="str">
        <f>IF(AND('[1]Ledger With Mark'!AJ90&gt;=90),"A+",IF(AND('[1]Ledger With Mark'!AJ90&gt;=80),"A",IF(AND('[1]Ledger With Mark'!AJ90&gt;=70),"B+",IF(AND('[1]Ledger With Mark'!AJ90&gt;=60),"B",IF(AND('[1]Ledger With Mark'!AJ90&gt;=50),"C+",IF(AND('[1]Ledger With Mark'!AJ90&gt;=40),"C",IF(AND('[1]Ledger With Mark'!AJ90&gt;=30),"D+",IF(AND('[1]Ledger With Mark'!AJ90&gt;=20),"D",IF(AND('[1]Ledger With Mark'!AJ90&gt;=1),"E","N")))))))))</f>
        <v>A</v>
      </c>
      <c r="AK88" s="13">
        <f t="shared" si="17"/>
        <v>3.6</v>
      </c>
      <c r="AL88" s="7" t="str">
        <f>IF(AND('[1]Ledger With Mark'!AL90&gt;=45),"A+",IF(AND('[1]Ledger With Mark'!AL90&gt;=40),"A",IF(AND('[1]Ledger With Mark'!AL90&gt;=35),"B+",IF(AND('[1]Ledger With Mark'!AL90&gt;=30),"B",IF(AND('[1]Ledger With Mark'!AL90&gt;=25),"C+",IF(AND('[1]Ledger With Mark'!AL90&gt;=20),"C",IF(AND('[1]Ledger With Mark'!AL90&gt;=15),"D+",IF(AND('[1]Ledger With Mark'!AL90&gt;=10),"D",IF(AND('[1]Ledger With Mark'!AL90&gt;=1),"E","N")))))))))</f>
        <v>C+</v>
      </c>
      <c r="AM88" s="7" t="str">
        <f>IF(AND('[1]Ledger With Mark'!AM90&gt;=45),"A+",IF(AND('[1]Ledger With Mark'!AM90&gt;=40),"A",IF(AND('[1]Ledger With Mark'!AM90&gt;=35),"B+",IF(AND('[1]Ledger With Mark'!AM90&gt;=30),"B",IF(AND('[1]Ledger With Mark'!AM90&gt;=25),"C+",IF(AND('[1]Ledger With Mark'!AM90&gt;=20),"C",IF(AND('[1]Ledger With Mark'!AM90&gt;=15),"D+",IF(AND('[1]Ledger With Mark'!AM90&gt;=10),"D",IF(AND('[1]Ledger With Mark'!AM90&gt;=1),"E","N")))))))))</f>
        <v>A+</v>
      </c>
      <c r="AN88" s="7" t="str">
        <f>IF(AND('[1]Ledger With Mark'!AN90&gt;=90),"A+",IF(AND('[1]Ledger With Mark'!AN90&gt;=80),"A",IF(AND('[1]Ledger With Mark'!AN90&gt;=70),"B+",IF(AND('[1]Ledger With Mark'!AN90&gt;=60),"B",IF(AND('[1]Ledger With Mark'!AN90&gt;=50),"C+",IF(AND('[1]Ledger With Mark'!AN90&gt;=40),"C",IF(AND('[1]Ledger With Mark'!AN90&gt;=30),"D+",IF(AND('[1]Ledger With Mark'!AN90&gt;=20),"D",IF(AND('[1]Ledger With Mark'!AN90&gt;=1),"E","N")))))))))</f>
        <v>B+</v>
      </c>
      <c r="AO88" s="13">
        <f t="shared" si="18"/>
        <v>3.2</v>
      </c>
      <c r="AP88" s="14">
        <f t="shared" si="19"/>
        <v>3.15</v>
      </c>
      <c r="AQ88" s="7"/>
      <c r="AR88" s="15" t="s">
        <v>132</v>
      </c>
      <c r="BB88" s="17">
        <v>87</v>
      </c>
    </row>
    <row r="89" spans="1:54" ht="15">
      <c r="A89" s="7">
        <f>'[1]Ledger With Mark'!A91</f>
        <v>88</v>
      </c>
      <c r="B89" s="8">
        <f>'[1]Ledger With Mark'!B91</f>
        <v>752088</v>
      </c>
      <c r="C89" s="9" t="str">
        <f>'[1]Ledger With Mark'!C91</f>
        <v>PRAKASH SUNAR</v>
      </c>
      <c r="D89" s="10" t="str">
        <f>'[1]Ledger With Mark'!D91</f>
        <v>2060/10/12</v>
      </c>
      <c r="E89" s="11" t="str">
        <f>'[1]Ledger With Mark'!E91</f>
        <v>NADBIR KAMI</v>
      </c>
      <c r="F89" s="11" t="str">
        <f>'[1]Ledger With Mark'!F91</f>
        <v>JOKHAMAYA KAMI</v>
      </c>
      <c r="G89" s="12" t="str">
        <f>'[1]Ledger With Mark'!G91</f>
        <v>BHUME 3 RUKUM EAST</v>
      </c>
      <c r="H89" s="7" t="str">
        <f>IF(AND('[1]Ledger With Mark'!H91&gt;=67.5),"A+",IF(AND('[1]Ledger With Mark'!H91&gt;=60),"A",IF(AND('[1]Ledger With Mark'!H91&gt;=52.5),"B+",IF(AND('[1]Ledger With Mark'!H91&gt;=45),"B",IF(AND('[1]Ledger With Mark'!H91&gt;=37.5),"C+",IF(AND('[1]Ledger With Mark'!H91&gt;=30),"C",IF(AND('[1]Ledger With Mark'!H91&gt;=22.5),"D+",IF(AND('[1]Ledger With Mark'!H91&gt;=15),"D",IF(AND('[1]Ledger With Mark'!H91&gt;=1),"E","N")))))))))</f>
        <v>B</v>
      </c>
      <c r="I89" s="7" t="str">
        <f>IF(AND('[1]Ledger With Mark'!I91&gt;=22.5),"A+",IF(AND('[1]Ledger With Mark'!I91&gt;=20),"A",IF(AND('[1]Ledger With Mark'!I91&gt;=17.5),"B+",IF(AND('[1]Ledger With Mark'!I91&gt;=15),"B",IF(AND('[1]Ledger With Mark'!I91&gt;=12.5),"C+",IF(AND('[1]Ledger With Mark'!I91&gt;=10),"C",IF(AND('[1]Ledger With Mark'!I91&gt;=7.5),"D+",IF(AND('[1]Ledger With Mark'!I91&gt;=5),"D",IF(AND('[1]Ledger With Mark'!I91&gt;=1),"E","N")))))))))</f>
        <v>A+</v>
      </c>
      <c r="J89" s="7" t="str">
        <f>IF(AND('[1]Ledger With Mark'!J91&gt;=90),"A+",IF(AND('[1]Ledger With Mark'!J91&gt;=80),"A",IF(AND('[1]Ledger With Mark'!J91&gt;=70),"B+",IF(AND('[1]Ledger With Mark'!J91&gt;=60),"B",IF(AND('[1]Ledger With Mark'!J91&gt;=50),"C+",IF(AND('[1]Ledger With Mark'!J91&gt;=40),"C",IF(AND('[1]Ledger With Mark'!J91&gt;=30),"D+",IF(AND('[1]Ledger With Mark'!J91&gt;=20),"D",IF(AND('[1]Ledger With Mark'!J91&gt;=1),"E","N")))))))))</f>
        <v>B+</v>
      </c>
      <c r="K89" s="13">
        <f t="shared" si="10"/>
        <v>3.2</v>
      </c>
      <c r="L89" s="7" t="str">
        <f>IF(AND('[1]Ledger With Mark'!L91&gt;=67.5),"A+",IF(AND('[1]Ledger With Mark'!L91&gt;=60),"A",IF(AND('[1]Ledger With Mark'!L91&gt;=52.5),"B+",IF(AND('[1]Ledger With Mark'!L91&gt;=45),"B",IF(AND('[1]Ledger With Mark'!L91&gt;=37.5),"C+",IF(AND('[1]Ledger With Mark'!L91&gt;=30),"C",IF(AND('[1]Ledger With Mark'!L91&gt;=22.5),"D+",IF(AND('[1]Ledger With Mark'!L91&gt;=15),"D",IF(AND('[1]Ledger With Mark'!L91&gt;=1),"E","N")))))))))</f>
        <v>B</v>
      </c>
      <c r="M89" s="7" t="str">
        <f>IF(AND('[1]Ledger With Mark'!M91&gt;=22.5),"A+",IF(AND('[1]Ledger With Mark'!M91&gt;=20),"A",IF(AND('[1]Ledger With Mark'!M91&gt;=17.5),"B+",IF(AND('[1]Ledger With Mark'!M91&gt;=15),"B",IF(AND('[1]Ledger With Mark'!M91&gt;=12.5),"C+",IF(AND('[1]Ledger With Mark'!M91&gt;=10),"C",IF(AND('[1]Ledger With Mark'!M91&gt;=7.5),"D+",IF(AND('[1]Ledger With Mark'!M91&gt;=5),"D",IF(AND('[1]Ledger With Mark'!M91&gt;=1),"E","N")))))))))</f>
        <v>A+</v>
      </c>
      <c r="N89" s="7" t="str">
        <f>IF(AND('[1]Ledger With Mark'!N91&gt;=90),"A+",IF(AND('[1]Ledger With Mark'!N91&gt;=80),"A",IF(AND('[1]Ledger With Mark'!N91&gt;=70),"B+",IF(AND('[1]Ledger With Mark'!N91&gt;=60),"B",IF(AND('[1]Ledger With Mark'!N91&gt;=50),"C+",IF(AND('[1]Ledger With Mark'!N91&gt;=40),"C",IF(AND('[1]Ledger With Mark'!N91&gt;=30),"D+",IF(AND('[1]Ledger With Mark'!N91&gt;=20),"D",IF(AND('[1]Ledger With Mark'!N91&gt;=1),"E","N")))))))))</f>
        <v>B+</v>
      </c>
      <c r="O89" s="13">
        <f t="shared" si="11"/>
        <v>3.2</v>
      </c>
      <c r="P89" s="7" t="str">
        <f>IF(AND('[1]Ledger With Mark'!P91&gt;=90),"A+",IF(AND('[1]Ledger With Mark'!P91&gt;=80),"A",IF(AND('[1]Ledger With Mark'!P91&gt;=70),"B+",IF(AND('[1]Ledger With Mark'!P91&gt;=60),"B",IF(AND('[1]Ledger With Mark'!P91&gt;=50),"C+",IF(AND('[1]Ledger With Mark'!P91&gt;=40),"C",IF(AND('[1]Ledger With Mark'!P91&gt;=30),"D+",IF(AND('[1]Ledger With Mark'!P91&gt;=20),"D",IF(AND('[1]Ledger With Mark'!P91&gt;=1),"E","N")))))))))</f>
        <v>B+</v>
      </c>
      <c r="Q89" s="13">
        <f t="shared" si="12"/>
        <v>3.2</v>
      </c>
      <c r="R89" s="7" t="str">
        <f>IF(AND('[1]Ledger With Mark'!R91&gt;=67.5),"A+",IF(AND('[1]Ledger With Mark'!R91&gt;=60),"A",IF(AND('[1]Ledger With Mark'!R91&gt;=52.5),"B+",IF(AND('[1]Ledger With Mark'!R91&gt;=45),"B",IF(AND('[1]Ledger With Mark'!R91&gt;=37.5),"C+",IF(AND('[1]Ledger With Mark'!R91&gt;=30),"C",IF(AND('[1]Ledger With Mark'!R91&gt;=22.5),"D+",IF(AND('[1]Ledger With Mark'!R91&gt;=15),"D",IF(AND('[1]Ledger With Mark'!R91&gt;=1),"E","N")))))))))</f>
        <v>B</v>
      </c>
      <c r="S89" s="7" t="str">
        <f>IF(AND('[1]Ledger With Mark'!S91&gt;=22.5),"A+",IF(AND('[1]Ledger With Mark'!S91&gt;=20),"A",IF(AND('[1]Ledger With Mark'!S91&gt;=17.5),"B+",IF(AND('[1]Ledger With Mark'!S91&gt;=15),"B",IF(AND('[1]Ledger With Mark'!S91&gt;=12.5),"C+",IF(AND('[1]Ledger With Mark'!S91&gt;=10),"C",IF(AND('[1]Ledger With Mark'!S91&gt;=7.5),"D+",IF(AND('[1]Ledger With Mark'!S91&gt;=5),"D",IF(AND('[1]Ledger With Mark'!S91&gt;=1),"E","N")))))))))</f>
        <v>A+</v>
      </c>
      <c r="T89" s="7" t="str">
        <f>IF(AND('[1]Ledger With Mark'!T91&gt;=90),"A+",IF(AND('[1]Ledger With Mark'!T91&gt;=80),"A",IF(AND('[1]Ledger With Mark'!T91&gt;=70),"B+",IF(AND('[1]Ledger With Mark'!T91&gt;=60),"B",IF(AND('[1]Ledger With Mark'!T91&gt;=50),"C+",IF(AND('[1]Ledger With Mark'!T91&gt;=40),"C",IF(AND('[1]Ledger With Mark'!T91&gt;=30),"D+",IF(AND('[1]Ledger With Mark'!T91&gt;=20),"D",IF(AND('[1]Ledger With Mark'!T91&gt;=1),"E","N")))))))))</f>
        <v>B+</v>
      </c>
      <c r="U89" s="13">
        <f t="shared" si="13"/>
        <v>3.2</v>
      </c>
      <c r="V89" s="7" t="str">
        <f>IF(AND('[1]Ledger With Mark'!V91&gt;=67.5),"A+",IF(AND('[1]Ledger With Mark'!V91&gt;=60),"A",IF(AND('[1]Ledger With Mark'!V91&gt;=52.5),"B+",IF(AND('[1]Ledger With Mark'!V91&gt;=45),"B",IF(AND('[1]Ledger With Mark'!V91&gt;=37.5),"C+",IF(AND('[1]Ledger With Mark'!V91&gt;=30),"C",IF(AND('[1]Ledger With Mark'!V91&gt;=22.5),"D+",IF(AND('[1]Ledger With Mark'!V91&gt;=15),"D",IF(AND('[1]Ledger With Mark'!V91&gt;=1),"E","N")))))))))</f>
        <v>A</v>
      </c>
      <c r="W89" s="7" t="str">
        <f>IF(AND('[1]Ledger With Mark'!W91&gt;=22.5),"A+",IF(AND('[1]Ledger With Mark'!W91&gt;=20),"A",IF(AND('[1]Ledger With Mark'!W91&gt;=17.5),"B+",IF(AND('[1]Ledger With Mark'!W91&gt;=15),"B",IF(AND('[1]Ledger With Mark'!W91&gt;=12.5),"C+",IF(AND('[1]Ledger With Mark'!W91&gt;=10),"C",IF(AND('[1]Ledger With Mark'!W91&gt;=7.5),"D+",IF(AND('[1]Ledger With Mark'!W91&gt;=5),"D",IF(AND('[1]Ledger With Mark'!W91&gt;=1),"E","N")))))))))</f>
        <v>A+</v>
      </c>
      <c r="X89" s="7" t="str">
        <f>IF(AND('[1]Ledger With Mark'!X91&gt;=90),"A+",IF(AND('[1]Ledger With Mark'!X91&gt;=80),"A",IF(AND('[1]Ledger With Mark'!X91&gt;=70),"B+",IF(AND('[1]Ledger With Mark'!X91&gt;=60),"B",IF(AND('[1]Ledger With Mark'!X91&gt;=50),"C+",IF(AND('[1]Ledger With Mark'!X91&gt;=40),"C",IF(AND('[1]Ledger With Mark'!X91&gt;=30),"D+",IF(AND('[1]Ledger With Mark'!X91&gt;=20),"D",IF(AND('[1]Ledger With Mark'!X91&gt;=1),"E","N")))))))))</f>
        <v>A</v>
      </c>
      <c r="Y89" s="13">
        <f t="shared" si="14"/>
        <v>3.6</v>
      </c>
      <c r="Z89" s="7" t="str">
        <f>IF(AND('[1]Ledger With Mark'!Z91&gt;=27),"A+",IF(AND('[1]Ledger With Mark'!Z91&gt;=24),"A",IF(AND('[1]Ledger With Mark'!Z91&gt;=21),"B+",IF(AND('[1]Ledger With Mark'!Z91&gt;=18),"B",IF(AND('[1]Ledger With Mark'!Z91&gt;=15),"C+",IF(AND('[1]Ledger With Mark'!Z91&gt;=12),"C",IF(AND('[1]Ledger With Mark'!Z91&gt;=9),"D+",IF(AND('[1]Ledger With Mark'!Z91&gt;=6),"D",IF(AND('[1]Ledger With Mark'!Z91&gt;=1),"E","N")))))))))</f>
        <v>A+</v>
      </c>
      <c r="AA89" s="7" t="str">
        <f>IF(AND('[1]Ledger With Mark'!AA91&gt;=18),"A+",IF(AND('[1]Ledger With Mark'!AA91&gt;=16),"A",IF(AND('[1]Ledger With Mark'!AA91&gt;=14),"B+",IF(AND('[1]Ledger With Mark'!AA91&gt;=12),"B",IF(AND('[1]Ledger With Mark'!AA91&gt;=10),"C+",IF(AND('[1]Ledger With Mark'!AA91&gt;=8),"C",IF(AND('[1]Ledger With Mark'!AA91&gt;=6),"D+",IF(AND('[1]Ledger With Mark'!AA91&gt;=4),"D",IF(AND('[1]Ledger With Mark'!AA91&gt;=1),"E","N")))))))))</f>
        <v>A+</v>
      </c>
      <c r="AB89" s="7" t="str">
        <f>IF(AND('[1]Ledger With Mark'!AB91&gt;=45),"A+",IF(AND('[1]Ledger With Mark'!AB91&gt;=40),"A",IF(AND('[1]Ledger With Mark'!AB91&gt;=35),"B+",IF(AND('[1]Ledger With Mark'!AB91&gt;=30),"B",IF(AND('[1]Ledger With Mark'!AB91&gt;=25),"C+",IF(AND('[1]Ledger With Mark'!AB91&gt;=20),"C",IF(AND('[1]Ledger With Mark'!AB91&gt;=15),"D+",IF(AND('[1]Ledger With Mark'!AB91&gt;=10),"D",IF(AND('[1]Ledger With Mark'!AB91&gt;=1),"E","N")))))))))</f>
        <v>A+</v>
      </c>
      <c r="AC89" s="13">
        <f t="shared" si="15"/>
        <v>2</v>
      </c>
      <c r="AD89" s="7" t="str">
        <f>IF(AND('[1]Ledger With Mark'!AD91&gt;=22.5),"A+",IF(AND('[1]Ledger With Mark'!AD91&gt;=20),"A",IF(AND('[1]Ledger With Mark'!AD91&gt;=17.5),"B+",IF(AND('[1]Ledger With Mark'!AD91&gt;=15),"B",IF(AND('[1]Ledger With Mark'!AD91&gt;=12.5),"C+",IF(AND('[1]Ledger With Mark'!AD91&gt;=10),"C",IF(AND('[1]Ledger With Mark'!AD91&gt;=7.5),"D+",IF(AND('[1]Ledger With Mark'!AD91&gt;=5),"D",IF(AND('[1]Ledger With Mark'!AD91&gt;=1),"E","N")))))))))</f>
        <v>A+</v>
      </c>
      <c r="AE89" s="7" t="str">
        <f>IF(AND('[1]Ledger With Mark'!AE91&gt;=22.5),"A+",IF(AND('[1]Ledger With Mark'!AE91&gt;=20),"A",IF(AND('[1]Ledger With Mark'!AE91&gt;=17.5),"B+",IF(AND('[1]Ledger With Mark'!AE91&gt;=15),"B",IF(AND('[1]Ledger With Mark'!AE91&gt;=12.5),"C+",IF(AND('[1]Ledger With Mark'!AE91&gt;=10),"C",IF(AND('[1]Ledger With Mark'!AE91&gt;=7.5),"D+",IF(AND('[1]Ledger With Mark'!AE91&gt;=5),"D",IF(AND('[1]Ledger With Mark'!AE91&gt;=1),"E","N")))))))))</f>
        <v>A+</v>
      </c>
      <c r="AF89" s="7" t="str">
        <f>IF(AND('[1]Ledger With Mark'!AF91&gt;=45),"A+",IF(AND('[1]Ledger With Mark'!AF91&gt;=40),"A",IF(AND('[1]Ledger With Mark'!AF91&gt;=35),"B+",IF(AND('[1]Ledger With Mark'!AF91&gt;=30),"B",IF(AND('[1]Ledger With Mark'!AF91&gt;=25),"C+",IF(AND('[1]Ledger With Mark'!AF91&gt;=20),"C",IF(AND('[1]Ledger With Mark'!AF91&gt;=15),"D+",IF(AND('[1]Ledger With Mark'!AF91&gt;=10),"D",IF(AND('[1]Ledger With Mark'!AF91&gt;=1),"E","N")))))))))</f>
        <v>A+</v>
      </c>
      <c r="AG89" s="13">
        <f t="shared" si="16"/>
        <v>2</v>
      </c>
      <c r="AH89" s="7" t="str">
        <f>IF(AND('[1]Ledger With Mark'!AH91&gt;=45),"A+",IF(AND('[1]Ledger With Mark'!AH91&gt;=40),"A",IF(AND('[1]Ledger With Mark'!AH91&gt;=35),"B+",IF(AND('[1]Ledger With Mark'!AH91&gt;=30),"B",IF(AND('[1]Ledger With Mark'!AH91&gt;=25),"C+",IF(AND('[1]Ledger With Mark'!AH91&gt;=20),"C",IF(AND('[1]Ledger With Mark'!AH91&gt;=15),"D+",IF(AND('[1]Ledger With Mark'!AH91&gt;=10),"D",IF(AND('[1]Ledger With Mark'!AH91&gt;=1),"E","N")))))))))</f>
        <v>B+</v>
      </c>
      <c r="AI89" s="7" t="str">
        <f>IF(AND('[1]Ledger With Mark'!AI91&gt;=45),"A+",IF(AND('[1]Ledger With Mark'!AI91&gt;=40),"A",IF(AND('[1]Ledger With Mark'!AI91&gt;=35),"B+",IF(AND('[1]Ledger With Mark'!AI91&gt;=30),"B",IF(AND('[1]Ledger With Mark'!AI91&gt;=25),"C+",IF(AND('[1]Ledger With Mark'!AI91&gt;=20),"C",IF(AND('[1]Ledger With Mark'!AI91&gt;=15),"D+",IF(AND('[1]Ledger With Mark'!AI91&gt;=10),"D",IF(AND('[1]Ledger With Mark'!AI91&gt;=1),"E","N")))))))))</f>
        <v>A+</v>
      </c>
      <c r="AJ89" s="7" t="str">
        <f>IF(AND('[1]Ledger With Mark'!AJ91&gt;=90),"A+",IF(AND('[1]Ledger With Mark'!AJ91&gt;=80),"A",IF(AND('[1]Ledger With Mark'!AJ91&gt;=70),"B+",IF(AND('[1]Ledger With Mark'!AJ91&gt;=60),"B",IF(AND('[1]Ledger With Mark'!AJ91&gt;=50),"C+",IF(AND('[1]Ledger With Mark'!AJ91&gt;=40),"C",IF(AND('[1]Ledger With Mark'!AJ91&gt;=30),"D+",IF(AND('[1]Ledger With Mark'!AJ91&gt;=20),"D",IF(AND('[1]Ledger With Mark'!AJ91&gt;=1),"E","N")))))))))</f>
        <v>A</v>
      </c>
      <c r="AK89" s="13">
        <f t="shared" si="17"/>
        <v>3.6</v>
      </c>
      <c r="AL89" s="7" t="str">
        <f>IF(AND('[1]Ledger With Mark'!AL91&gt;=45),"A+",IF(AND('[1]Ledger With Mark'!AL91&gt;=40),"A",IF(AND('[1]Ledger With Mark'!AL91&gt;=35),"B+",IF(AND('[1]Ledger With Mark'!AL91&gt;=30),"B",IF(AND('[1]Ledger With Mark'!AL91&gt;=25),"C+",IF(AND('[1]Ledger With Mark'!AL91&gt;=20),"C",IF(AND('[1]Ledger With Mark'!AL91&gt;=15),"D+",IF(AND('[1]Ledger With Mark'!AL91&gt;=10),"D",IF(AND('[1]Ledger With Mark'!AL91&gt;=1),"E","N")))))))))</f>
        <v>B</v>
      </c>
      <c r="AM89" s="7" t="str">
        <f>IF(AND('[1]Ledger With Mark'!AM91&gt;=45),"A+",IF(AND('[1]Ledger With Mark'!AM91&gt;=40),"A",IF(AND('[1]Ledger With Mark'!AM91&gt;=35),"B+",IF(AND('[1]Ledger With Mark'!AM91&gt;=30),"B",IF(AND('[1]Ledger With Mark'!AM91&gt;=25),"C+",IF(AND('[1]Ledger With Mark'!AM91&gt;=20),"C",IF(AND('[1]Ledger With Mark'!AM91&gt;=15),"D+",IF(AND('[1]Ledger With Mark'!AM91&gt;=10),"D",IF(AND('[1]Ledger With Mark'!AM91&gt;=1),"E","N")))))))))</f>
        <v>A+</v>
      </c>
      <c r="AN89" s="7" t="str">
        <f>IF(AND('[1]Ledger With Mark'!AN91&gt;=90),"A+",IF(AND('[1]Ledger With Mark'!AN91&gt;=80),"A",IF(AND('[1]Ledger With Mark'!AN91&gt;=70),"B+",IF(AND('[1]Ledger With Mark'!AN91&gt;=60),"B",IF(AND('[1]Ledger With Mark'!AN91&gt;=50),"C+",IF(AND('[1]Ledger With Mark'!AN91&gt;=40),"C",IF(AND('[1]Ledger With Mark'!AN91&gt;=30),"D+",IF(AND('[1]Ledger With Mark'!AN91&gt;=20),"D",IF(AND('[1]Ledger With Mark'!AN91&gt;=1),"E","N")))))))))</f>
        <v>A</v>
      </c>
      <c r="AO89" s="13">
        <f t="shared" si="18"/>
        <v>3.6</v>
      </c>
      <c r="AP89" s="14">
        <f t="shared" si="19"/>
        <v>3.4500000000000006</v>
      </c>
      <c r="AQ89" s="7"/>
      <c r="AR89" s="15" t="s">
        <v>132</v>
      </c>
      <c r="BB89" s="17">
        <v>88</v>
      </c>
    </row>
    <row r="90" spans="1:54" ht="15">
      <c r="A90" s="7">
        <f>'[1]Ledger With Mark'!A92</f>
        <v>89</v>
      </c>
      <c r="B90" s="8">
        <f>'[1]Ledger With Mark'!B92</f>
        <v>752089</v>
      </c>
      <c r="C90" s="9" t="str">
        <f>'[1]Ledger With Mark'!C92</f>
        <v>RAJESH SUNAR</v>
      </c>
      <c r="D90" s="10" t="str">
        <f>'[1]Ledger With Mark'!D92</f>
        <v>2060/04/08</v>
      </c>
      <c r="E90" s="11" t="str">
        <f>'[1]Ledger With Mark'!E92</f>
        <v>CHANDRA SINGH KAMI</v>
      </c>
      <c r="F90" s="11" t="str">
        <f>'[1]Ledger With Mark'!F92</f>
        <v>KISHANMATI KAMI</v>
      </c>
      <c r="G90" s="12" t="str">
        <f>'[1]Ledger With Mark'!G92</f>
        <v>BHUME 3 RUKUM EAST</v>
      </c>
      <c r="H90" s="7" t="str">
        <f>IF(AND('[1]Ledger With Mark'!H92&gt;=67.5),"A+",IF(AND('[1]Ledger With Mark'!H92&gt;=60),"A",IF(AND('[1]Ledger With Mark'!H92&gt;=52.5),"B+",IF(AND('[1]Ledger With Mark'!H92&gt;=45),"B",IF(AND('[1]Ledger With Mark'!H92&gt;=37.5),"C+",IF(AND('[1]Ledger With Mark'!H92&gt;=30),"C",IF(AND('[1]Ledger With Mark'!H92&gt;=22.5),"D+",IF(AND('[1]Ledger With Mark'!H92&gt;=15),"D",IF(AND('[1]Ledger With Mark'!H92&gt;=1),"E","N")))))))))</f>
        <v>C+</v>
      </c>
      <c r="I90" s="7" t="str">
        <f>IF(AND('[1]Ledger With Mark'!I92&gt;=22.5),"A+",IF(AND('[1]Ledger With Mark'!I92&gt;=20),"A",IF(AND('[1]Ledger With Mark'!I92&gt;=17.5),"B+",IF(AND('[1]Ledger With Mark'!I92&gt;=15),"B",IF(AND('[1]Ledger With Mark'!I92&gt;=12.5),"C+",IF(AND('[1]Ledger With Mark'!I92&gt;=10),"C",IF(AND('[1]Ledger With Mark'!I92&gt;=7.5),"D+",IF(AND('[1]Ledger With Mark'!I92&gt;=5),"D",IF(AND('[1]Ledger With Mark'!I92&gt;=1),"E","N")))))))))</f>
        <v>A+</v>
      </c>
      <c r="J90" s="7" t="str">
        <f>IF(AND('[1]Ledger With Mark'!J92&gt;=90),"A+",IF(AND('[1]Ledger With Mark'!J92&gt;=80),"A",IF(AND('[1]Ledger With Mark'!J92&gt;=70),"B+",IF(AND('[1]Ledger With Mark'!J92&gt;=60),"B",IF(AND('[1]Ledger With Mark'!J92&gt;=50),"C+",IF(AND('[1]Ledger With Mark'!J92&gt;=40),"C",IF(AND('[1]Ledger With Mark'!J92&gt;=30),"D+",IF(AND('[1]Ledger With Mark'!J92&gt;=20),"D",IF(AND('[1]Ledger With Mark'!J92&gt;=1),"E","N")))))))))</f>
        <v>B</v>
      </c>
      <c r="K90" s="13">
        <f t="shared" si="10"/>
        <v>2.8</v>
      </c>
      <c r="L90" s="7" t="str">
        <f>IF(AND('[1]Ledger With Mark'!L92&gt;=67.5),"A+",IF(AND('[1]Ledger With Mark'!L92&gt;=60),"A",IF(AND('[1]Ledger With Mark'!L92&gt;=52.5),"B+",IF(AND('[1]Ledger With Mark'!L92&gt;=45),"B",IF(AND('[1]Ledger With Mark'!L92&gt;=37.5),"C+",IF(AND('[1]Ledger With Mark'!L92&gt;=30),"C",IF(AND('[1]Ledger With Mark'!L92&gt;=22.5),"D+",IF(AND('[1]Ledger With Mark'!L92&gt;=15),"D",IF(AND('[1]Ledger With Mark'!L92&gt;=1),"E","N")))))))))</f>
        <v>C</v>
      </c>
      <c r="M90" s="7" t="str">
        <f>IF(AND('[1]Ledger With Mark'!M92&gt;=22.5),"A+",IF(AND('[1]Ledger With Mark'!M92&gt;=20),"A",IF(AND('[1]Ledger With Mark'!M92&gt;=17.5),"B+",IF(AND('[1]Ledger With Mark'!M92&gt;=15),"B",IF(AND('[1]Ledger With Mark'!M92&gt;=12.5),"C+",IF(AND('[1]Ledger With Mark'!M92&gt;=10),"C",IF(AND('[1]Ledger With Mark'!M92&gt;=7.5),"D+",IF(AND('[1]Ledger With Mark'!M92&gt;=5),"D",IF(AND('[1]Ledger With Mark'!M92&gt;=1),"E","N")))))))))</f>
        <v>A+</v>
      </c>
      <c r="N90" s="7" t="str">
        <f>IF(AND('[1]Ledger With Mark'!N92&gt;=90),"A+",IF(AND('[1]Ledger With Mark'!N92&gt;=80),"A",IF(AND('[1]Ledger With Mark'!N92&gt;=70),"B+",IF(AND('[1]Ledger With Mark'!N92&gt;=60),"B",IF(AND('[1]Ledger With Mark'!N92&gt;=50),"C+",IF(AND('[1]Ledger With Mark'!N92&gt;=40),"C",IF(AND('[1]Ledger With Mark'!N92&gt;=30),"D+",IF(AND('[1]Ledger With Mark'!N92&gt;=20),"D",IF(AND('[1]Ledger With Mark'!N92&gt;=1),"E","N")))))))))</f>
        <v>C+</v>
      </c>
      <c r="O90" s="13">
        <f t="shared" si="11"/>
        <v>2.4</v>
      </c>
      <c r="P90" s="7" t="str">
        <f>IF(AND('[1]Ledger With Mark'!P92&gt;=90),"A+",IF(AND('[1]Ledger With Mark'!P92&gt;=80),"A",IF(AND('[1]Ledger With Mark'!P92&gt;=70),"B+",IF(AND('[1]Ledger With Mark'!P92&gt;=60),"B",IF(AND('[1]Ledger With Mark'!P92&gt;=50),"C+",IF(AND('[1]Ledger With Mark'!P92&gt;=40),"C",IF(AND('[1]Ledger With Mark'!P92&gt;=30),"D+",IF(AND('[1]Ledger With Mark'!P92&gt;=20),"D",IF(AND('[1]Ledger With Mark'!P92&gt;=1),"E","N")))))))))</f>
        <v>C+</v>
      </c>
      <c r="Q90" s="13">
        <f t="shared" si="12"/>
        <v>2.4</v>
      </c>
      <c r="R90" s="7" t="str">
        <f>IF(AND('[1]Ledger With Mark'!R92&gt;=67.5),"A+",IF(AND('[1]Ledger With Mark'!R92&gt;=60),"A",IF(AND('[1]Ledger With Mark'!R92&gt;=52.5),"B+",IF(AND('[1]Ledger With Mark'!R92&gt;=45),"B",IF(AND('[1]Ledger With Mark'!R92&gt;=37.5),"C+",IF(AND('[1]Ledger With Mark'!R92&gt;=30),"C",IF(AND('[1]Ledger With Mark'!R92&gt;=22.5),"D+",IF(AND('[1]Ledger With Mark'!R92&gt;=15),"D",IF(AND('[1]Ledger With Mark'!R92&gt;=1),"E","N")))))))))</f>
        <v>C+</v>
      </c>
      <c r="S90" s="7" t="str">
        <f>IF(AND('[1]Ledger With Mark'!S92&gt;=22.5),"A+",IF(AND('[1]Ledger With Mark'!S92&gt;=20),"A",IF(AND('[1]Ledger With Mark'!S92&gt;=17.5),"B+",IF(AND('[1]Ledger With Mark'!S92&gt;=15),"B",IF(AND('[1]Ledger With Mark'!S92&gt;=12.5),"C+",IF(AND('[1]Ledger With Mark'!S92&gt;=10),"C",IF(AND('[1]Ledger With Mark'!S92&gt;=7.5),"D+",IF(AND('[1]Ledger With Mark'!S92&gt;=5),"D",IF(AND('[1]Ledger With Mark'!S92&gt;=1),"E","N")))))))))</f>
        <v>A+</v>
      </c>
      <c r="T90" s="7" t="str">
        <f>IF(AND('[1]Ledger With Mark'!T92&gt;=90),"A+",IF(AND('[1]Ledger With Mark'!T92&gt;=80),"A",IF(AND('[1]Ledger With Mark'!T92&gt;=70),"B+",IF(AND('[1]Ledger With Mark'!T92&gt;=60),"B",IF(AND('[1]Ledger With Mark'!T92&gt;=50),"C+",IF(AND('[1]Ledger With Mark'!T92&gt;=40),"C",IF(AND('[1]Ledger With Mark'!T92&gt;=30),"D+",IF(AND('[1]Ledger With Mark'!T92&gt;=20),"D",IF(AND('[1]Ledger With Mark'!T92&gt;=1),"E","N")))))))))</f>
        <v>B</v>
      </c>
      <c r="U90" s="13">
        <f t="shared" si="13"/>
        <v>2.8</v>
      </c>
      <c r="V90" s="7" t="str">
        <f>IF(AND('[1]Ledger With Mark'!V92&gt;=67.5),"A+",IF(AND('[1]Ledger With Mark'!V92&gt;=60),"A",IF(AND('[1]Ledger With Mark'!V92&gt;=52.5),"B+",IF(AND('[1]Ledger With Mark'!V92&gt;=45),"B",IF(AND('[1]Ledger With Mark'!V92&gt;=37.5),"C+",IF(AND('[1]Ledger With Mark'!V92&gt;=30),"C",IF(AND('[1]Ledger With Mark'!V92&gt;=22.5),"D+",IF(AND('[1]Ledger With Mark'!V92&gt;=15),"D",IF(AND('[1]Ledger With Mark'!V92&gt;=1),"E","N")))))))))</f>
        <v>B+</v>
      </c>
      <c r="W90" s="7" t="str">
        <f>IF(AND('[1]Ledger With Mark'!W92&gt;=22.5),"A+",IF(AND('[1]Ledger With Mark'!W92&gt;=20),"A",IF(AND('[1]Ledger With Mark'!W92&gt;=17.5),"B+",IF(AND('[1]Ledger With Mark'!W92&gt;=15),"B",IF(AND('[1]Ledger With Mark'!W92&gt;=12.5),"C+",IF(AND('[1]Ledger With Mark'!W92&gt;=10),"C",IF(AND('[1]Ledger With Mark'!W92&gt;=7.5),"D+",IF(AND('[1]Ledger With Mark'!W92&gt;=5),"D",IF(AND('[1]Ledger With Mark'!W92&gt;=1),"E","N")))))))))</f>
        <v>A+</v>
      </c>
      <c r="X90" s="7" t="str">
        <f>IF(AND('[1]Ledger With Mark'!X92&gt;=90),"A+",IF(AND('[1]Ledger With Mark'!X92&gt;=80),"A",IF(AND('[1]Ledger With Mark'!X92&gt;=70),"B+",IF(AND('[1]Ledger With Mark'!X92&gt;=60),"B",IF(AND('[1]Ledger With Mark'!X92&gt;=50),"C+",IF(AND('[1]Ledger With Mark'!X92&gt;=40),"C",IF(AND('[1]Ledger With Mark'!X92&gt;=30),"D+",IF(AND('[1]Ledger With Mark'!X92&gt;=20),"D",IF(AND('[1]Ledger With Mark'!X92&gt;=1),"E","N")))))))))</f>
        <v>A</v>
      </c>
      <c r="Y90" s="13">
        <f t="shared" si="14"/>
        <v>3.6</v>
      </c>
      <c r="Z90" s="7" t="str">
        <f>IF(AND('[1]Ledger With Mark'!Z92&gt;=27),"A+",IF(AND('[1]Ledger With Mark'!Z92&gt;=24),"A",IF(AND('[1]Ledger With Mark'!Z92&gt;=21),"B+",IF(AND('[1]Ledger With Mark'!Z92&gt;=18),"B",IF(AND('[1]Ledger With Mark'!Z92&gt;=15),"C+",IF(AND('[1]Ledger With Mark'!Z92&gt;=12),"C",IF(AND('[1]Ledger With Mark'!Z92&gt;=9),"D+",IF(AND('[1]Ledger With Mark'!Z92&gt;=6),"D",IF(AND('[1]Ledger With Mark'!Z92&gt;=1),"E","N")))))))))</f>
        <v>A</v>
      </c>
      <c r="AA90" s="7" t="str">
        <f>IF(AND('[1]Ledger With Mark'!AA92&gt;=18),"A+",IF(AND('[1]Ledger With Mark'!AA92&gt;=16),"A",IF(AND('[1]Ledger With Mark'!AA92&gt;=14),"B+",IF(AND('[1]Ledger With Mark'!AA92&gt;=12),"B",IF(AND('[1]Ledger With Mark'!AA92&gt;=10),"C+",IF(AND('[1]Ledger With Mark'!AA92&gt;=8),"C",IF(AND('[1]Ledger With Mark'!AA92&gt;=6),"D+",IF(AND('[1]Ledger With Mark'!AA92&gt;=4),"D",IF(AND('[1]Ledger With Mark'!AA92&gt;=1),"E","N")))))))))</f>
        <v>A+</v>
      </c>
      <c r="AB90" s="7" t="str">
        <f>IF(AND('[1]Ledger With Mark'!AB92&gt;=45),"A+",IF(AND('[1]Ledger With Mark'!AB92&gt;=40),"A",IF(AND('[1]Ledger With Mark'!AB92&gt;=35),"B+",IF(AND('[1]Ledger With Mark'!AB92&gt;=30),"B",IF(AND('[1]Ledger With Mark'!AB92&gt;=25),"C+",IF(AND('[1]Ledger With Mark'!AB92&gt;=20),"C",IF(AND('[1]Ledger With Mark'!AB92&gt;=15),"D+",IF(AND('[1]Ledger With Mark'!AB92&gt;=10),"D",IF(AND('[1]Ledger With Mark'!AB92&gt;=1),"E","N")))))))))</f>
        <v>A</v>
      </c>
      <c r="AC90" s="13">
        <f t="shared" si="15"/>
        <v>1.8</v>
      </c>
      <c r="AD90" s="7" t="str">
        <f>IF(AND('[1]Ledger With Mark'!AD92&gt;=22.5),"A+",IF(AND('[1]Ledger With Mark'!AD92&gt;=20),"A",IF(AND('[1]Ledger With Mark'!AD92&gt;=17.5),"B+",IF(AND('[1]Ledger With Mark'!AD92&gt;=15),"B",IF(AND('[1]Ledger With Mark'!AD92&gt;=12.5),"C+",IF(AND('[1]Ledger With Mark'!AD92&gt;=10),"C",IF(AND('[1]Ledger With Mark'!AD92&gt;=7.5),"D+",IF(AND('[1]Ledger With Mark'!AD92&gt;=5),"D",IF(AND('[1]Ledger With Mark'!AD92&gt;=1),"E","N")))))))))</f>
        <v>A+</v>
      </c>
      <c r="AE90" s="7" t="str">
        <f>IF(AND('[1]Ledger With Mark'!AE92&gt;=22.5),"A+",IF(AND('[1]Ledger With Mark'!AE92&gt;=20),"A",IF(AND('[1]Ledger With Mark'!AE92&gt;=17.5),"B+",IF(AND('[1]Ledger With Mark'!AE92&gt;=15),"B",IF(AND('[1]Ledger With Mark'!AE92&gt;=12.5),"C+",IF(AND('[1]Ledger With Mark'!AE92&gt;=10),"C",IF(AND('[1]Ledger With Mark'!AE92&gt;=7.5),"D+",IF(AND('[1]Ledger With Mark'!AE92&gt;=5),"D",IF(AND('[1]Ledger With Mark'!AE92&gt;=1),"E","N")))))))))</f>
        <v>A+</v>
      </c>
      <c r="AF90" s="7" t="str">
        <f>IF(AND('[1]Ledger With Mark'!AF92&gt;=45),"A+",IF(AND('[1]Ledger With Mark'!AF92&gt;=40),"A",IF(AND('[1]Ledger With Mark'!AF92&gt;=35),"B+",IF(AND('[1]Ledger With Mark'!AF92&gt;=30),"B",IF(AND('[1]Ledger With Mark'!AF92&gt;=25),"C+",IF(AND('[1]Ledger With Mark'!AF92&gt;=20),"C",IF(AND('[1]Ledger With Mark'!AF92&gt;=15),"D+",IF(AND('[1]Ledger With Mark'!AF92&gt;=10),"D",IF(AND('[1]Ledger With Mark'!AF92&gt;=1),"E","N")))))))))</f>
        <v>A+</v>
      </c>
      <c r="AG90" s="13">
        <f t="shared" si="16"/>
        <v>2</v>
      </c>
      <c r="AH90" s="7" t="str">
        <f>IF(AND('[1]Ledger With Mark'!AH92&gt;=45),"A+",IF(AND('[1]Ledger With Mark'!AH92&gt;=40),"A",IF(AND('[1]Ledger With Mark'!AH92&gt;=35),"B+",IF(AND('[1]Ledger With Mark'!AH92&gt;=30),"B",IF(AND('[1]Ledger With Mark'!AH92&gt;=25),"C+",IF(AND('[1]Ledger With Mark'!AH92&gt;=20),"C",IF(AND('[1]Ledger With Mark'!AH92&gt;=15),"D+",IF(AND('[1]Ledger With Mark'!AH92&gt;=10),"D",IF(AND('[1]Ledger With Mark'!AH92&gt;=1),"E","N")))))))))</f>
        <v>A</v>
      </c>
      <c r="AI90" s="7" t="str">
        <f>IF(AND('[1]Ledger With Mark'!AI92&gt;=45),"A+",IF(AND('[1]Ledger With Mark'!AI92&gt;=40),"A",IF(AND('[1]Ledger With Mark'!AI92&gt;=35),"B+",IF(AND('[1]Ledger With Mark'!AI92&gt;=30),"B",IF(AND('[1]Ledger With Mark'!AI92&gt;=25),"C+",IF(AND('[1]Ledger With Mark'!AI92&gt;=20),"C",IF(AND('[1]Ledger With Mark'!AI92&gt;=15),"D+",IF(AND('[1]Ledger With Mark'!AI92&gt;=10),"D",IF(AND('[1]Ledger With Mark'!AI92&gt;=1),"E","N")))))))))</f>
        <v>A+</v>
      </c>
      <c r="AJ90" s="7" t="str">
        <f>IF(AND('[1]Ledger With Mark'!AJ92&gt;=90),"A+",IF(AND('[1]Ledger With Mark'!AJ92&gt;=80),"A",IF(AND('[1]Ledger With Mark'!AJ92&gt;=70),"B+",IF(AND('[1]Ledger With Mark'!AJ92&gt;=60),"B",IF(AND('[1]Ledger With Mark'!AJ92&gt;=50),"C+",IF(AND('[1]Ledger With Mark'!AJ92&gt;=40),"C",IF(AND('[1]Ledger With Mark'!AJ92&gt;=30),"D+",IF(AND('[1]Ledger With Mark'!AJ92&gt;=20),"D",IF(AND('[1]Ledger With Mark'!AJ92&gt;=1),"E","N")))))))))</f>
        <v>A</v>
      </c>
      <c r="AK90" s="13">
        <f t="shared" si="17"/>
        <v>3.6</v>
      </c>
      <c r="AL90" s="7" t="str">
        <f>IF(AND('[1]Ledger With Mark'!AL92&gt;=45),"A+",IF(AND('[1]Ledger With Mark'!AL92&gt;=40),"A",IF(AND('[1]Ledger With Mark'!AL92&gt;=35),"B+",IF(AND('[1]Ledger With Mark'!AL92&gt;=30),"B",IF(AND('[1]Ledger With Mark'!AL92&gt;=25),"C+",IF(AND('[1]Ledger With Mark'!AL92&gt;=20),"C",IF(AND('[1]Ledger With Mark'!AL92&gt;=15),"D+",IF(AND('[1]Ledger With Mark'!AL92&gt;=10),"D",IF(AND('[1]Ledger With Mark'!AL92&gt;=1),"E","N")))))))))</f>
        <v>B</v>
      </c>
      <c r="AM90" s="7" t="str">
        <f>IF(AND('[1]Ledger With Mark'!AM92&gt;=45),"A+",IF(AND('[1]Ledger With Mark'!AM92&gt;=40),"A",IF(AND('[1]Ledger With Mark'!AM92&gt;=35),"B+",IF(AND('[1]Ledger With Mark'!AM92&gt;=30),"B",IF(AND('[1]Ledger With Mark'!AM92&gt;=25),"C+",IF(AND('[1]Ledger With Mark'!AM92&gt;=20),"C",IF(AND('[1]Ledger With Mark'!AM92&gt;=15),"D+",IF(AND('[1]Ledger With Mark'!AM92&gt;=10),"D",IF(AND('[1]Ledger With Mark'!AM92&gt;=1),"E","N")))))))))</f>
        <v>A+</v>
      </c>
      <c r="AN90" s="7" t="str">
        <f>IF(AND('[1]Ledger With Mark'!AN92&gt;=90),"A+",IF(AND('[1]Ledger With Mark'!AN92&gt;=80),"A",IF(AND('[1]Ledger With Mark'!AN92&gt;=70),"B+",IF(AND('[1]Ledger With Mark'!AN92&gt;=60),"B",IF(AND('[1]Ledger With Mark'!AN92&gt;=50),"C+",IF(AND('[1]Ledger With Mark'!AN92&gt;=40),"C",IF(AND('[1]Ledger With Mark'!AN92&gt;=30),"D+",IF(AND('[1]Ledger With Mark'!AN92&gt;=20),"D",IF(AND('[1]Ledger With Mark'!AN92&gt;=1),"E","N")))))))))</f>
        <v>A</v>
      </c>
      <c r="AO90" s="13">
        <f t="shared" si="18"/>
        <v>3.6</v>
      </c>
      <c r="AP90" s="14">
        <f t="shared" si="19"/>
        <v>3.125</v>
      </c>
      <c r="AQ90" s="7"/>
      <c r="AR90" s="15" t="s">
        <v>132</v>
      </c>
      <c r="BB90" s="17">
        <v>89</v>
      </c>
    </row>
    <row r="91" spans="1:54" ht="15">
      <c r="A91" s="7">
        <f>'[1]Ledger With Mark'!A93</f>
        <v>90</v>
      </c>
      <c r="B91" s="8">
        <f>'[1]Ledger With Mark'!B93</f>
        <v>752090</v>
      </c>
      <c r="C91" s="9" t="str">
        <f>'[1]Ledger With Mark'!C93</f>
        <v>TIRSANA GURUNG</v>
      </c>
      <c r="D91" s="10" t="str">
        <f>'[1]Ledger With Mark'!D93</f>
        <v>2061/04/21</v>
      </c>
      <c r="E91" s="11" t="str">
        <f>'[1]Ledger With Mark'!E93</f>
        <v>BAL BAHADUR GURUNG</v>
      </c>
      <c r="F91" s="11" t="str">
        <f>'[1]Ledger With Mark'!F93</f>
        <v>SHAIMALI GURUNG</v>
      </c>
      <c r="G91" s="12" t="str">
        <f>'[1]Ledger With Mark'!G93</f>
        <v>BHUME 3 RUKUM EAST</v>
      </c>
      <c r="H91" s="7" t="str">
        <f>IF(AND('[1]Ledger With Mark'!H93&gt;=67.5),"A+",IF(AND('[1]Ledger With Mark'!H93&gt;=60),"A",IF(AND('[1]Ledger With Mark'!H93&gt;=52.5),"B+",IF(AND('[1]Ledger With Mark'!H93&gt;=45),"B",IF(AND('[1]Ledger With Mark'!H93&gt;=37.5),"C+",IF(AND('[1]Ledger With Mark'!H93&gt;=30),"C",IF(AND('[1]Ledger With Mark'!H93&gt;=22.5),"D+",IF(AND('[1]Ledger With Mark'!H93&gt;=15),"D",IF(AND('[1]Ledger With Mark'!H93&gt;=1),"E","N")))))))))</f>
        <v>C+</v>
      </c>
      <c r="I91" s="7" t="str">
        <f>IF(AND('[1]Ledger With Mark'!I93&gt;=22.5),"A+",IF(AND('[1]Ledger With Mark'!I93&gt;=20),"A",IF(AND('[1]Ledger With Mark'!I93&gt;=17.5),"B+",IF(AND('[1]Ledger With Mark'!I93&gt;=15),"B",IF(AND('[1]Ledger With Mark'!I93&gt;=12.5),"C+",IF(AND('[1]Ledger With Mark'!I93&gt;=10),"C",IF(AND('[1]Ledger With Mark'!I93&gt;=7.5),"D+",IF(AND('[1]Ledger With Mark'!I93&gt;=5),"D",IF(AND('[1]Ledger With Mark'!I93&gt;=1),"E","N")))))))))</f>
        <v>A</v>
      </c>
      <c r="J91" s="7" t="str">
        <f>IF(AND('[1]Ledger With Mark'!J93&gt;=90),"A+",IF(AND('[1]Ledger With Mark'!J93&gt;=80),"A",IF(AND('[1]Ledger With Mark'!J93&gt;=70),"B+",IF(AND('[1]Ledger With Mark'!J93&gt;=60),"B",IF(AND('[1]Ledger With Mark'!J93&gt;=50),"C+",IF(AND('[1]Ledger With Mark'!J93&gt;=40),"C",IF(AND('[1]Ledger With Mark'!J93&gt;=30),"D+",IF(AND('[1]Ledger With Mark'!J93&gt;=20),"D",IF(AND('[1]Ledger With Mark'!J93&gt;=1),"E","N")))))))))</f>
        <v>B</v>
      </c>
      <c r="K91" s="13">
        <f t="shared" si="10"/>
        <v>2.8</v>
      </c>
      <c r="L91" s="7" t="str">
        <f>IF(AND('[1]Ledger With Mark'!L93&gt;=67.5),"A+",IF(AND('[1]Ledger With Mark'!L93&gt;=60),"A",IF(AND('[1]Ledger With Mark'!L93&gt;=52.5),"B+",IF(AND('[1]Ledger With Mark'!L93&gt;=45),"B",IF(AND('[1]Ledger With Mark'!L93&gt;=37.5),"C+",IF(AND('[1]Ledger With Mark'!L93&gt;=30),"C",IF(AND('[1]Ledger With Mark'!L93&gt;=22.5),"D+",IF(AND('[1]Ledger With Mark'!L93&gt;=15),"D",IF(AND('[1]Ledger With Mark'!L93&gt;=1),"E","N")))))))))</f>
        <v>C</v>
      </c>
      <c r="M91" s="7" t="str">
        <f>IF(AND('[1]Ledger With Mark'!M93&gt;=22.5),"A+",IF(AND('[1]Ledger With Mark'!M93&gt;=20),"A",IF(AND('[1]Ledger With Mark'!M93&gt;=17.5),"B+",IF(AND('[1]Ledger With Mark'!M93&gt;=15),"B",IF(AND('[1]Ledger With Mark'!M93&gt;=12.5),"C+",IF(AND('[1]Ledger With Mark'!M93&gt;=10),"C",IF(AND('[1]Ledger With Mark'!M93&gt;=7.5),"D+",IF(AND('[1]Ledger With Mark'!M93&gt;=5),"D",IF(AND('[1]Ledger With Mark'!M93&gt;=1),"E","N")))))))))</f>
        <v>A</v>
      </c>
      <c r="N91" s="7" t="str">
        <f>IF(AND('[1]Ledger With Mark'!N93&gt;=90),"A+",IF(AND('[1]Ledger With Mark'!N93&gt;=80),"A",IF(AND('[1]Ledger With Mark'!N93&gt;=70),"B+",IF(AND('[1]Ledger With Mark'!N93&gt;=60),"B",IF(AND('[1]Ledger With Mark'!N93&gt;=50),"C+",IF(AND('[1]Ledger With Mark'!N93&gt;=40),"C",IF(AND('[1]Ledger With Mark'!N93&gt;=30),"D+",IF(AND('[1]Ledger With Mark'!N93&gt;=20),"D",IF(AND('[1]Ledger With Mark'!N93&gt;=1),"E","N")))))))))</f>
        <v>C+</v>
      </c>
      <c r="O91" s="13">
        <f t="shared" si="11"/>
        <v>2.4</v>
      </c>
      <c r="P91" s="7" t="str">
        <f>IF(AND('[1]Ledger With Mark'!P93&gt;=90),"A+",IF(AND('[1]Ledger With Mark'!P93&gt;=80),"A",IF(AND('[1]Ledger With Mark'!P93&gt;=70),"B+",IF(AND('[1]Ledger With Mark'!P93&gt;=60),"B",IF(AND('[1]Ledger With Mark'!P93&gt;=50),"C+",IF(AND('[1]Ledger With Mark'!P93&gt;=40),"C",IF(AND('[1]Ledger With Mark'!P93&gt;=30),"D+",IF(AND('[1]Ledger With Mark'!P93&gt;=20),"D",IF(AND('[1]Ledger With Mark'!P93&gt;=1),"E","N")))))))))</f>
        <v>C</v>
      </c>
      <c r="Q91" s="13">
        <f t="shared" si="12"/>
        <v>2</v>
      </c>
      <c r="R91" s="7" t="str">
        <f>IF(AND('[1]Ledger With Mark'!R93&gt;=67.5),"A+",IF(AND('[1]Ledger With Mark'!R93&gt;=60),"A",IF(AND('[1]Ledger With Mark'!R93&gt;=52.5),"B+",IF(AND('[1]Ledger With Mark'!R93&gt;=45),"B",IF(AND('[1]Ledger With Mark'!R93&gt;=37.5),"C+",IF(AND('[1]Ledger With Mark'!R93&gt;=30),"C",IF(AND('[1]Ledger With Mark'!R93&gt;=22.5),"D+",IF(AND('[1]Ledger With Mark'!R93&gt;=15),"D",IF(AND('[1]Ledger With Mark'!R93&gt;=1),"E","N")))))))))</f>
        <v>C+</v>
      </c>
      <c r="S91" s="7" t="str">
        <f>IF(AND('[1]Ledger With Mark'!S93&gt;=22.5),"A+",IF(AND('[1]Ledger With Mark'!S93&gt;=20),"A",IF(AND('[1]Ledger With Mark'!S93&gt;=17.5),"B+",IF(AND('[1]Ledger With Mark'!S93&gt;=15),"B",IF(AND('[1]Ledger With Mark'!S93&gt;=12.5),"C+",IF(AND('[1]Ledger With Mark'!S93&gt;=10),"C",IF(AND('[1]Ledger With Mark'!S93&gt;=7.5),"D+",IF(AND('[1]Ledger With Mark'!S93&gt;=5),"D",IF(AND('[1]Ledger With Mark'!S93&gt;=1),"E","N")))))))))</f>
        <v>A+</v>
      </c>
      <c r="T91" s="7" t="str">
        <f>IF(AND('[1]Ledger With Mark'!T93&gt;=90),"A+",IF(AND('[1]Ledger With Mark'!T93&gt;=80),"A",IF(AND('[1]Ledger With Mark'!T93&gt;=70),"B+",IF(AND('[1]Ledger With Mark'!T93&gt;=60),"B",IF(AND('[1]Ledger With Mark'!T93&gt;=50),"C+",IF(AND('[1]Ledger With Mark'!T93&gt;=40),"C",IF(AND('[1]Ledger With Mark'!T93&gt;=30),"D+",IF(AND('[1]Ledger With Mark'!T93&gt;=20),"D",IF(AND('[1]Ledger With Mark'!T93&gt;=1),"E","N")))))))))</f>
        <v>B</v>
      </c>
      <c r="U91" s="13">
        <f t="shared" si="13"/>
        <v>2.8</v>
      </c>
      <c r="V91" s="7" t="str">
        <f>IF(AND('[1]Ledger With Mark'!V93&gt;=67.5),"A+",IF(AND('[1]Ledger With Mark'!V93&gt;=60),"A",IF(AND('[1]Ledger With Mark'!V93&gt;=52.5),"B+",IF(AND('[1]Ledger With Mark'!V93&gt;=45),"B",IF(AND('[1]Ledger With Mark'!V93&gt;=37.5),"C+",IF(AND('[1]Ledger With Mark'!V93&gt;=30),"C",IF(AND('[1]Ledger With Mark'!V93&gt;=22.5),"D+",IF(AND('[1]Ledger With Mark'!V93&gt;=15),"D",IF(AND('[1]Ledger With Mark'!V93&gt;=1),"E","N")))))))))</f>
        <v>B+</v>
      </c>
      <c r="W91" s="7" t="str">
        <f>IF(AND('[1]Ledger With Mark'!W93&gt;=22.5),"A+",IF(AND('[1]Ledger With Mark'!W93&gt;=20),"A",IF(AND('[1]Ledger With Mark'!W93&gt;=17.5),"B+",IF(AND('[1]Ledger With Mark'!W93&gt;=15),"B",IF(AND('[1]Ledger With Mark'!W93&gt;=12.5),"C+",IF(AND('[1]Ledger With Mark'!W93&gt;=10),"C",IF(AND('[1]Ledger With Mark'!W93&gt;=7.5),"D+",IF(AND('[1]Ledger With Mark'!W93&gt;=5),"D",IF(AND('[1]Ledger With Mark'!W93&gt;=1),"E","N")))))))))</f>
        <v>A+</v>
      </c>
      <c r="X91" s="7" t="str">
        <f>IF(AND('[1]Ledger With Mark'!X93&gt;=90),"A+",IF(AND('[1]Ledger With Mark'!X93&gt;=80),"A",IF(AND('[1]Ledger With Mark'!X93&gt;=70),"B+",IF(AND('[1]Ledger With Mark'!X93&gt;=60),"B",IF(AND('[1]Ledger With Mark'!X93&gt;=50),"C+",IF(AND('[1]Ledger With Mark'!X93&gt;=40),"C",IF(AND('[1]Ledger With Mark'!X93&gt;=30),"D+",IF(AND('[1]Ledger With Mark'!X93&gt;=20),"D",IF(AND('[1]Ledger With Mark'!X93&gt;=1),"E","N")))))))))</f>
        <v>B+</v>
      </c>
      <c r="Y91" s="13">
        <f t="shared" si="14"/>
        <v>3.2</v>
      </c>
      <c r="Z91" s="7" t="str">
        <f>IF(AND('[1]Ledger With Mark'!Z93&gt;=27),"A+",IF(AND('[1]Ledger With Mark'!Z93&gt;=24),"A",IF(AND('[1]Ledger With Mark'!Z93&gt;=21),"B+",IF(AND('[1]Ledger With Mark'!Z93&gt;=18),"B",IF(AND('[1]Ledger With Mark'!Z93&gt;=15),"C+",IF(AND('[1]Ledger With Mark'!Z93&gt;=12),"C",IF(AND('[1]Ledger With Mark'!Z93&gt;=9),"D+",IF(AND('[1]Ledger With Mark'!Z93&gt;=6),"D",IF(AND('[1]Ledger With Mark'!Z93&gt;=1),"E","N")))))))))</f>
        <v>B+</v>
      </c>
      <c r="AA91" s="7" t="str">
        <f>IF(AND('[1]Ledger With Mark'!AA93&gt;=18),"A+",IF(AND('[1]Ledger With Mark'!AA93&gt;=16),"A",IF(AND('[1]Ledger With Mark'!AA93&gt;=14),"B+",IF(AND('[1]Ledger With Mark'!AA93&gt;=12),"B",IF(AND('[1]Ledger With Mark'!AA93&gt;=10),"C+",IF(AND('[1]Ledger With Mark'!AA93&gt;=8),"C",IF(AND('[1]Ledger With Mark'!AA93&gt;=6),"D+",IF(AND('[1]Ledger With Mark'!AA93&gt;=4),"D",IF(AND('[1]Ledger With Mark'!AA93&gt;=1),"E","N")))))))))</f>
        <v>A+</v>
      </c>
      <c r="AB91" s="7" t="str">
        <f>IF(AND('[1]Ledger With Mark'!AB93&gt;=45),"A+",IF(AND('[1]Ledger With Mark'!AB93&gt;=40),"A",IF(AND('[1]Ledger With Mark'!AB93&gt;=35),"B+",IF(AND('[1]Ledger With Mark'!AB93&gt;=30),"B",IF(AND('[1]Ledger With Mark'!AB93&gt;=25),"C+",IF(AND('[1]Ledger With Mark'!AB93&gt;=20),"C",IF(AND('[1]Ledger With Mark'!AB93&gt;=15),"D+",IF(AND('[1]Ledger With Mark'!AB93&gt;=10),"D",IF(AND('[1]Ledger With Mark'!AB93&gt;=1),"E","N")))))))))</f>
        <v>A</v>
      </c>
      <c r="AC91" s="13">
        <f t="shared" si="15"/>
        <v>1.8</v>
      </c>
      <c r="AD91" s="7" t="str">
        <f>IF(AND('[1]Ledger With Mark'!AD93&gt;=22.5),"A+",IF(AND('[1]Ledger With Mark'!AD93&gt;=20),"A",IF(AND('[1]Ledger With Mark'!AD93&gt;=17.5),"B+",IF(AND('[1]Ledger With Mark'!AD93&gt;=15),"B",IF(AND('[1]Ledger With Mark'!AD93&gt;=12.5),"C+",IF(AND('[1]Ledger With Mark'!AD93&gt;=10),"C",IF(AND('[1]Ledger With Mark'!AD93&gt;=7.5),"D+",IF(AND('[1]Ledger With Mark'!AD93&gt;=5),"D",IF(AND('[1]Ledger With Mark'!AD93&gt;=1),"E","N")))))))))</f>
        <v>A+</v>
      </c>
      <c r="AE91" s="7" t="str">
        <f>IF(AND('[1]Ledger With Mark'!AE93&gt;=22.5),"A+",IF(AND('[1]Ledger With Mark'!AE93&gt;=20),"A",IF(AND('[1]Ledger With Mark'!AE93&gt;=17.5),"B+",IF(AND('[1]Ledger With Mark'!AE93&gt;=15),"B",IF(AND('[1]Ledger With Mark'!AE93&gt;=12.5),"C+",IF(AND('[1]Ledger With Mark'!AE93&gt;=10),"C",IF(AND('[1]Ledger With Mark'!AE93&gt;=7.5),"D+",IF(AND('[1]Ledger With Mark'!AE93&gt;=5),"D",IF(AND('[1]Ledger With Mark'!AE93&gt;=1),"E","N")))))))))</f>
        <v>A+</v>
      </c>
      <c r="AF91" s="7" t="str">
        <f>IF(AND('[1]Ledger With Mark'!AF93&gt;=45),"A+",IF(AND('[1]Ledger With Mark'!AF93&gt;=40),"A",IF(AND('[1]Ledger With Mark'!AF93&gt;=35),"B+",IF(AND('[1]Ledger With Mark'!AF93&gt;=30),"B",IF(AND('[1]Ledger With Mark'!AF93&gt;=25),"C+",IF(AND('[1]Ledger With Mark'!AF93&gt;=20),"C",IF(AND('[1]Ledger With Mark'!AF93&gt;=15),"D+",IF(AND('[1]Ledger With Mark'!AF93&gt;=10),"D",IF(AND('[1]Ledger With Mark'!AF93&gt;=1),"E","N")))))))))</f>
        <v>A+</v>
      </c>
      <c r="AG91" s="13">
        <f t="shared" si="16"/>
        <v>2</v>
      </c>
      <c r="AH91" s="7" t="str">
        <f>IF(AND('[1]Ledger With Mark'!AH93&gt;=45),"A+",IF(AND('[1]Ledger With Mark'!AH93&gt;=40),"A",IF(AND('[1]Ledger With Mark'!AH93&gt;=35),"B+",IF(AND('[1]Ledger With Mark'!AH93&gt;=30),"B",IF(AND('[1]Ledger With Mark'!AH93&gt;=25),"C+",IF(AND('[1]Ledger With Mark'!AH93&gt;=20),"C",IF(AND('[1]Ledger With Mark'!AH93&gt;=15),"D+",IF(AND('[1]Ledger With Mark'!AH93&gt;=10),"D",IF(AND('[1]Ledger With Mark'!AH93&gt;=1),"E","N")))))))))</f>
        <v>B+</v>
      </c>
      <c r="AI91" s="7" t="str">
        <f>IF(AND('[1]Ledger With Mark'!AI93&gt;=45),"A+",IF(AND('[1]Ledger With Mark'!AI93&gt;=40),"A",IF(AND('[1]Ledger With Mark'!AI93&gt;=35),"B+",IF(AND('[1]Ledger With Mark'!AI93&gt;=30),"B",IF(AND('[1]Ledger With Mark'!AI93&gt;=25),"C+",IF(AND('[1]Ledger With Mark'!AI93&gt;=20),"C",IF(AND('[1]Ledger With Mark'!AI93&gt;=15),"D+",IF(AND('[1]Ledger With Mark'!AI93&gt;=10),"D",IF(AND('[1]Ledger With Mark'!AI93&gt;=1),"E","N")))))))))</f>
        <v>A+</v>
      </c>
      <c r="AJ91" s="7" t="str">
        <f>IF(AND('[1]Ledger With Mark'!AJ93&gt;=90),"A+",IF(AND('[1]Ledger With Mark'!AJ93&gt;=80),"A",IF(AND('[1]Ledger With Mark'!AJ93&gt;=70),"B+",IF(AND('[1]Ledger With Mark'!AJ93&gt;=60),"B",IF(AND('[1]Ledger With Mark'!AJ93&gt;=50),"C+",IF(AND('[1]Ledger With Mark'!AJ93&gt;=40),"C",IF(AND('[1]Ledger With Mark'!AJ93&gt;=30),"D+",IF(AND('[1]Ledger With Mark'!AJ93&gt;=20),"D",IF(AND('[1]Ledger With Mark'!AJ93&gt;=1),"E","N")))))))))</f>
        <v>A</v>
      </c>
      <c r="AK91" s="13">
        <f t="shared" si="17"/>
        <v>3.6</v>
      </c>
      <c r="AL91" s="7" t="str">
        <f>IF(AND('[1]Ledger With Mark'!AL93&gt;=45),"A+",IF(AND('[1]Ledger With Mark'!AL93&gt;=40),"A",IF(AND('[1]Ledger With Mark'!AL93&gt;=35),"B+",IF(AND('[1]Ledger With Mark'!AL93&gt;=30),"B",IF(AND('[1]Ledger With Mark'!AL93&gt;=25),"C+",IF(AND('[1]Ledger With Mark'!AL93&gt;=20),"C",IF(AND('[1]Ledger With Mark'!AL93&gt;=15),"D+",IF(AND('[1]Ledger With Mark'!AL93&gt;=10),"D",IF(AND('[1]Ledger With Mark'!AL93&gt;=1),"E","N")))))))))</f>
        <v>B</v>
      </c>
      <c r="AM91" s="7" t="str">
        <f>IF(AND('[1]Ledger With Mark'!AM93&gt;=45),"A+",IF(AND('[1]Ledger With Mark'!AM93&gt;=40),"A",IF(AND('[1]Ledger With Mark'!AM93&gt;=35),"B+",IF(AND('[1]Ledger With Mark'!AM93&gt;=30),"B",IF(AND('[1]Ledger With Mark'!AM93&gt;=25),"C+",IF(AND('[1]Ledger With Mark'!AM93&gt;=20),"C",IF(AND('[1]Ledger With Mark'!AM93&gt;=15),"D+",IF(AND('[1]Ledger With Mark'!AM93&gt;=10),"D",IF(AND('[1]Ledger With Mark'!AM93&gt;=1),"E","N")))))))))</f>
        <v>A+</v>
      </c>
      <c r="AN91" s="7" t="str">
        <f>IF(AND('[1]Ledger With Mark'!AN93&gt;=90),"A+",IF(AND('[1]Ledger With Mark'!AN93&gt;=80),"A",IF(AND('[1]Ledger With Mark'!AN93&gt;=70),"B+",IF(AND('[1]Ledger With Mark'!AN93&gt;=60),"B",IF(AND('[1]Ledger With Mark'!AN93&gt;=50),"C+",IF(AND('[1]Ledger With Mark'!AN93&gt;=40),"C",IF(AND('[1]Ledger With Mark'!AN93&gt;=30),"D+",IF(AND('[1]Ledger With Mark'!AN93&gt;=20),"D",IF(AND('[1]Ledger With Mark'!AN93&gt;=1),"E","N")))))))))</f>
        <v>B+</v>
      </c>
      <c r="AO91" s="13">
        <f t="shared" si="18"/>
        <v>3.2</v>
      </c>
      <c r="AP91" s="14">
        <f t="shared" si="19"/>
        <v>2.9750000000000001</v>
      </c>
      <c r="AQ91" s="7"/>
      <c r="AR91" s="15" t="s">
        <v>132</v>
      </c>
      <c r="BB91" s="17">
        <v>90</v>
      </c>
    </row>
    <row r="92" spans="1:54" ht="15">
      <c r="A92" s="7">
        <f>'[1]Ledger With Mark'!A94</f>
        <v>91</v>
      </c>
      <c r="B92" s="8">
        <f>'[1]Ledger With Mark'!B94</f>
        <v>752091</v>
      </c>
      <c r="C92" s="9" t="str">
        <f>'[1]Ledger With Mark'!C94</f>
        <v>YAM BAHADUR SUNAR</v>
      </c>
      <c r="D92" s="10" t="str">
        <f>'[1]Ledger With Mark'!D94</f>
        <v>2057/06/18</v>
      </c>
      <c r="E92" s="11" t="str">
        <f>'[1]Ledger With Mark'!E94</f>
        <v>BONGCHE KAMI</v>
      </c>
      <c r="F92" s="11" t="str">
        <f>'[1]Ledger With Mark'!F94</f>
        <v>PURNA KAMI</v>
      </c>
      <c r="G92" s="12" t="str">
        <f>'[1]Ledger With Mark'!G94</f>
        <v>BHUME 3 RUKUM EAST</v>
      </c>
      <c r="H92" s="7" t="str">
        <f>IF(AND('[1]Ledger With Mark'!H94&gt;=67.5),"A+",IF(AND('[1]Ledger With Mark'!H94&gt;=60),"A",IF(AND('[1]Ledger With Mark'!H94&gt;=52.5),"B+",IF(AND('[1]Ledger With Mark'!H94&gt;=45),"B",IF(AND('[1]Ledger With Mark'!H94&gt;=37.5),"C+",IF(AND('[1]Ledger With Mark'!H94&gt;=30),"C",IF(AND('[1]Ledger With Mark'!H94&gt;=22.5),"D+",IF(AND('[1]Ledger With Mark'!H94&gt;=15),"D",IF(AND('[1]Ledger With Mark'!H94&gt;=1),"E","N")))))))))</f>
        <v>C+</v>
      </c>
      <c r="I92" s="7" t="str">
        <f>IF(AND('[1]Ledger With Mark'!I94&gt;=22.5),"A+",IF(AND('[1]Ledger With Mark'!I94&gt;=20),"A",IF(AND('[1]Ledger With Mark'!I94&gt;=17.5),"B+",IF(AND('[1]Ledger With Mark'!I94&gt;=15),"B",IF(AND('[1]Ledger With Mark'!I94&gt;=12.5),"C+",IF(AND('[1]Ledger With Mark'!I94&gt;=10),"C",IF(AND('[1]Ledger With Mark'!I94&gt;=7.5),"D+",IF(AND('[1]Ledger With Mark'!I94&gt;=5),"D",IF(AND('[1]Ledger With Mark'!I94&gt;=1),"E","N")))))))))</f>
        <v>A+</v>
      </c>
      <c r="J92" s="7" t="str">
        <f>IF(AND('[1]Ledger With Mark'!J94&gt;=90),"A+",IF(AND('[1]Ledger With Mark'!J94&gt;=80),"A",IF(AND('[1]Ledger With Mark'!J94&gt;=70),"B+",IF(AND('[1]Ledger With Mark'!J94&gt;=60),"B",IF(AND('[1]Ledger With Mark'!J94&gt;=50),"C+",IF(AND('[1]Ledger With Mark'!J94&gt;=40),"C",IF(AND('[1]Ledger With Mark'!J94&gt;=30),"D+",IF(AND('[1]Ledger With Mark'!J94&gt;=20),"D",IF(AND('[1]Ledger With Mark'!J94&gt;=1),"E","N")))))))))</f>
        <v>B</v>
      </c>
      <c r="K92" s="13">
        <f t="shared" si="10"/>
        <v>2.8</v>
      </c>
      <c r="L92" s="7" t="str">
        <f>IF(AND('[1]Ledger With Mark'!L94&gt;=67.5),"A+",IF(AND('[1]Ledger With Mark'!L94&gt;=60),"A",IF(AND('[1]Ledger With Mark'!L94&gt;=52.5),"B+",IF(AND('[1]Ledger With Mark'!L94&gt;=45),"B",IF(AND('[1]Ledger With Mark'!L94&gt;=37.5),"C+",IF(AND('[1]Ledger With Mark'!L94&gt;=30),"C",IF(AND('[1]Ledger With Mark'!L94&gt;=22.5),"D+",IF(AND('[1]Ledger With Mark'!L94&gt;=15),"D",IF(AND('[1]Ledger With Mark'!L94&gt;=1),"E","N")))))))))</f>
        <v>C</v>
      </c>
      <c r="M92" s="7" t="str">
        <f>IF(AND('[1]Ledger With Mark'!M94&gt;=22.5),"A+",IF(AND('[1]Ledger With Mark'!M94&gt;=20),"A",IF(AND('[1]Ledger With Mark'!M94&gt;=17.5),"B+",IF(AND('[1]Ledger With Mark'!M94&gt;=15),"B",IF(AND('[1]Ledger With Mark'!M94&gt;=12.5),"C+",IF(AND('[1]Ledger With Mark'!M94&gt;=10),"C",IF(AND('[1]Ledger With Mark'!M94&gt;=7.5),"D+",IF(AND('[1]Ledger With Mark'!M94&gt;=5),"D",IF(AND('[1]Ledger With Mark'!M94&gt;=1),"E","N")))))))))</f>
        <v>A+</v>
      </c>
      <c r="N92" s="7" t="str">
        <f>IF(AND('[1]Ledger With Mark'!N94&gt;=90),"A+",IF(AND('[1]Ledger With Mark'!N94&gt;=80),"A",IF(AND('[1]Ledger With Mark'!N94&gt;=70),"B+",IF(AND('[1]Ledger With Mark'!N94&gt;=60),"B",IF(AND('[1]Ledger With Mark'!N94&gt;=50),"C+",IF(AND('[1]Ledger With Mark'!N94&gt;=40),"C",IF(AND('[1]Ledger With Mark'!N94&gt;=30),"D+",IF(AND('[1]Ledger With Mark'!N94&gt;=20),"D",IF(AND('[1]Ledger With Mark'!N94&gt;=1),"E","N")))))))))</f>
        <v>C+</v>
      </c>
      <c r="O92" s="13">
        <f t="shared" si="11"/>
        <v>2.4</v>
      </c>
      <c r="P92" s="7" t="str">
        <f>IF(AND('[1]Ledger With Mark'!P94&gt;=90),"A+",IF(AND('[1]Ledger With Mark'!P94&gt;=80),"A",IF(AND('[1]Ledger With Mark'!P94&gt;=70),"B+",IF(AND('[1]Ledger With Mark'!P94&gt;=60),"B",IF(AND('[1]Ledger With Mark'!P94&gt;=50),"C+",IF(AND('[1]Ledger With Mark'!P94&gt;=40),"C",IF(AND('[1]Ledger With Mark'!P94&gt;=30),"D+",IF(AND('[1]Ledger With Mark'!P94&gt;=20),"D",IF(AND('[1]Ledger With Mark'!P94&gt;=1),"E","N")))))))))</f>
        <v>C</v>
      </c>
      <c r="Q92" s="13">
        <f t="shared" si="12"/>
        <v>2</v>
      </c>
      <c r="R92" s="7" t="str">
        <f>IF(AND('[1]Ledger With Mark'!R94&gt;=67.5),"A+",IF(AND('[1]Ledger With Mark'!R94&gt;=60),"A",IF(AND('[1]Ledger With Mark'!R94&gt;=52.5),"B+",IF(AND('[1]Ledger With Mark'!R94&gt;=45),"B",IF(AND('[1]Ledger With Mark'!R94&gt;=37.5),"C+",IF(AND('[1]Ledger With Mark'!R94&gt;=30),"C",IF(AND('[1]Ledger With Mark'!R94&gt;=22.5),"D+",IF(AND('[1]Ledger With Mark'!R94&gt;=15),"D",IF(AND('[1]Ledger With Mark'!R94&gt;=1),"E","N")))))))))</f>
        <v>B</v>
      </c>
      <c r="S92" s="7" t="str">
        <f>IF(AND('[1]Ledger With Mark'!S94&gt;=22.5),"A+",IF(AND('[1]Ledger With Mark'!S94&gt;=20),"A",IF(AND('[1]Ledger With Mark'!S94&gt;=17.5),"B+",IF(AND('[1]Ledger With Mark'!S94&gt;=15),"B",IF(AND('[1]Ledger With Mark'!S94&gt;=12.5),"C+",IF(AND('[1]Ledger With Mark'!S94&gt;=10),"C",IF(AND('[1]Ledger With Mark'!S94&gt;=7.5),"D+",IF(AND('[1]Ledger With Mark'!S94&gt;=5),"D",IF(AND('[1]Ledger With Mark'!S94&gt;=1),"E","N")))))))))</f>
        <v>A+</v>
      </c>
      <c r="T92" s="7" t="str">
        <f>IF(AND('[1]Ledger With Mark'!T94&gt;=90),"A+",IF(AND('[1]Ledger With Mark'!T94&gt;=80),"A",IF(AND('[1]Ledger With Mark'!T94&gt;=70),"B+",IF(AND('[1]Ledger With Mark'!T94&gt;=60),"B",IF(AND('[1]Ledger With Mark'!T94&gt;=50),"C+",IF(AND('[1]Ledger With Mark'!T94&gt;=40),"C",IF(AND('[1]Ledger With Mark'!T94&gt;=30),"D+",IF(AND('[1]Ledger With Mark'!T94&gt;=20),"D",IF(AND('[1]Ledger With Mark'!T94&gt;=1),"E","N")))))))))</f>
        <v>B</v>
      </c>
      <c r="U92" s="13">
        <f t="shared" si="13"/>
        <v>2.8</v>
      </c>
      <c r="V92" s="7" t="str">
        <f>IF(AND('[1]Ledger With Mark'!V94&gt;=67.5),"A+",IF(AND('[1]Ledger With Mark'!V94&gt;=60),"A",IF(AND('[1]Ledger With Mark'!V94&gt;=52.5),"B+",IF(AND('[1]Ledger With Mark'!V94&gt;=45),"B",IF(AND('[1]Ledger With Mark'!V94&gt;=37.5),"C+",IF(AND('[1]Ledger With Mark'!V94&gt;=30),"C",IF(AND('[1]Ledger With Mark'!V94&gt;=22.5),"D+",IF(AND('[1]Ledger With Mark'!V94&gt;=15),"D",IF(AND('[1]Ledger With Mark'!V94&gt;=1),"E","N")))))))))</f>
        <v>B+</v>
      </c>
      <c r="W92" s="7" t="str">
        <f>IF(AND('[1]Ledger With Mark'!W94&gt;=22.5),"A+",IF(AND('[1]Ledger With Mark'!W94&gt;=20),"A",IF(AND('[1]Ledger With Mark'!W94&gt;=17.5),"B+",IF(AND('[1]Ledger With Mark'!W94&gt;=15),"B",IF(AND('[1]Ledger With Mark'!W94&gt;=12.5),"C+",IF(AND('[1]Ledger With Mark'!W94&gt;=10),"C",IF(AND('[1]Ledger With Mark'!W94&gt;=7.5),"D+",IF(AND('[1]Ledger With Mark'!W94&gt;=5),"D",IF(AND('[1]Ledger With Mark'!W94&gt;=1),"E","N")))))))))</f>
        <v>A+</v>
      </c>
      <c r="X92" s="7" t="str">
        <f>IF(AND('[1]Ledger With Mark'!X94&gt;=90),"A+",IF(AND('[1]Ledger With Mark'!X94&gt;=80),"A",IF(AND('[1]Ledger With Mark'!X94&gt;=70),"B+",IF(AND('[1]Ledger With Mark'!X94&gt;=60),"B",IF(AND('[1]Ledger With Mark'!X94&gt;=50),"C+",IF(AND('[1]Ledger With Mark'!X94&gt;=40),"C",IF(AND('[1]Ledger With Mark'!X94&gt;=30),"D+",IF(AND('[1]Ledger With Mark'!X94&gt;=20),"D",IF(AND('[1]Ledger With Mark'!X94&gt;=1),"E","N")))))))))</f>
        <v>B+</v>
      </c>
      <c r="Y92" s="13">
        <f t="shared" si="14"/>
        <v>3.2</v>
      </c>
      <c r="Z92" s="7" t="str">
        <f>IF(AND('[1]Ledger With Mark'!Z94&gt;=27),"A+",IF(AND('[1]Ledger With Mark'!Z94&gt;=24),"A",IF(AND('[1]Ledger With Mark'!Z94&gt;=21),"B+",IF(AND('[1]Ledger With Mark'!Z94&gt;=18),"B",IF(AND('[1]Ledger With Mark'!Z94&gt;=15),"C+",IF(AND('[1]Ledger With Mark'!Z94&gt;=12),"C",IF(AND('[1]Ledger With Mark'!Z94&gt;=9),"D+",IF(AND('[1]Ledger With Mark'!Z94&gt;=6),"D",IF(AND('[1]Ledger With Mark'!Z94&gt;=1),"E","N")))))))))</f>
        <v>A</v>
      </c>
      <c r="AA92" s="7" t="str">
        <f>IF(AND('[1]Ledger With Mark'!AA94&gt;=18),"A+",IF(AND('[1]Ledger With Mark'!AA94&gt;=16),"A",IF(AND('[1]Ledger With Mark'!AA94&gt;=14),"B+",IF(AND('[1]Ledger With Mark'!AA94&gt;=12),"B",IF(AND('[1]Ledger With Mark'!AA94&gt;=10),"C+",IF(AND('[1]Ledger With Mark'!AA94&gt;=8),"C",IF(AND('[1]Ledger With Mark'!AA94&gt;=6),"D+",IF(AND('[1]Ledger With Mark'!AA94&gt;=4),"D",IF(AND('[1]Ledger With Mark'!AA94&gt;=1),"E","N")))))))))</f>
        <v>A+</v>
      </c>
      <c r="AB92" s="7" t="str">
        <f>IF(AND('[1]Ledger With Mark'!AB94&gt;=45),"A+",IF(AND('[1]Ledger With Mark'!AB94&gt;=40),"A",IF(AND('[1]Ledger With Mark'!AB94&gt;=35),"B+",IF(AND('[1]Ledger With Mark'!AB94&gt;=30),"B",IF(AND('[1]Ledger With Mark'!AB94&gt;=25),"C+",IF(AND('[1]Ledger With Mark'!AB94&gt;=20),"C",IF(AND('[1]Ledger With Mark'!AB94&gt;=15),"D+",IF(AND('[1]Ledger With Mark'!AB94&gt;=10),"D",IF(AND('[1]Ledger With Mark'!AB94&gt;=1),"E","N")))))))))</f>
        <v>A</v>
      </c>
      <c r="AC92" s="13">
        <f t="shared" si="15"/>
        <v>1.8</v>
      </c>
      <c r="AD92" s="7" t="str">
        <f>IF(AND('[1]Ledger With Mark'!AD94&gt;=22.5),"A+",IF(AND('[1]Ledger With Mark'!AD94&gt;=20),"A",IF(AND('[1]Ledger With Mark'!AD94&gt;=17.5),"B+",IF(AND('[1]Ledger With Mark'!AD94&gt;=15),"B",IF(AND('[1]Ledger With Mark'!AD94&gt;=12.5),"C+",IF(AND('[1]Ledger With Mark'!AD94&gt;=10),"C",IF(AND('[1]Ledger With Mark'!AD94&gt;=7.5),"D+",IF(AND('[1]Ledger With Mark'!AD94&gt;=5),"D",IF(AND('[1]Ledger With Mark'!AD94&gt;=1),"E","N")))))))))</f>
        <v>A+</v>
      </c>
      <c r="AE92" s="7" t="str">
        <f>IF(AND('[1]Ledger With Mark'!AE94&gt;=22.5),"A+",IF(AND('[1]Ledger With Mark'!AE94&gt;=20),"A",IF(AND('[1]Ledger With Mark'!AE94&gt;=17.5),"B+",IF(AND('[1]Ledger With Mark'!AE94&gt;=15),"B",IF(AND('[1]Ledger With Mark'!AE94&gt;=12.5),"C+",IF(AND('[1]Ledger With Mark'!AE94&gt;=10),"C",IF(AND('[1]Ledger With Mark'!AE94&gt;=7.5),"D+",IF(AND('[1]Ledger With Mark'!AE94&gt;=5),"D",IF(AND('[1]Ledger With Mark'!AE94&gt;=1),"E","N")))))))))</f>
        <v>A+</v>
      </c>
      <c r="AF92" s="7" t="str">
        <f>IF(AND('[1]Ledger With Mark'!AF94&gt;=45),"A+",IF(AND('[1]Ledger With Mark'!AF94&gt;=40),"A",IF(AND('[1]Ledger With Mark'!AF94&gt;=35),"B+",IF(AND('[1]Ledger With Mark'!AF94&gt;=30),"B",IF(AND('[1]Ledger With Mark'!AF94&gt;=25),"C+",IF(AND('[1]Ledger With Mark'!AF94&gt;=20),"C",IF(AND('[1]Ledger With Mark'!AF94&gt;=15),"D+",IF(AND('[1]Ledger With Mark'!AF94&gt;=10),"D",IF(AND('[1]Ledger With Mark'!AF94&gt;=1),"E","N")))))))))</f>
        <v>A+</v>
      </c>
      <c r="AG92" s="13">
        <f t="shared" si="16"/>
        <v>2</v>
      </c>
      <c r="AH92" s="7" t="str">
        <f>IF(AND('[1]Ledger With Mark'!AH94&gt;=45),"A+",IF(AND('[1]Ledger With Mark'!AH94&gt;=40),"A",IF(AND('[1]Ledger With Mark'!AH94&gt;=35),"B+",IF(AND('[1]Ledger With Mark'!AH94&gt;=30),"B",IF(AND('[1]Ledger With Mark'!AH94&gt;=25),"C+",IF(AND('[1]Ledger With Mark'!AH94&gt;=20),"C",IF(AND('[1]Ledger With Mark'!AH94&gt;=15),"D+",IF(AND('[1]Ledger With Mark'!AH94&gt;=10),"D",IF(AND('[1]Ledger With Mark'!AH94&gt;=1),"E","N")))))))))</f>
        <v>B</v>
      </c>
      <c r="AI92" s="7" t="str">
        <f>IF(AND('[1]Ledger With Mark'!AI94&gt;=45),"A+",IF(AND('[1]Ledger With Mark'!AI94&gt;=40),"A",IF(AND('[1]Ledger With Mark'!AI94&gt;=35),"B+",IF(AND('[1]Ledger With Mark'!AI94&gt;=30),"B",IF(AND('[1]Ledger With Mark'!AI94&gt;=25),"C+",IF(AND('[1]Ledger With Mark'!AI94&gt;=20),"C",IF(AND('[1]Ledger With Mark'!AI94&gt;=15),"D+",IF(AND('[1]Ledger With Mark'!AI94&gt;=10),"D",IF(AND('[1]Ledger With Mark'!AI94&gt;=1),"E","N")))))))))</f>
        <v>A+</v>
      </c>
      <c r="AJ92" s="7" t="str">
        <f>IF(AND('[1]Ledger With Mark'!AJ94&gt;=90),"A+",IF(AND('[1]Ledger With Mark'!AJ94&gt;=80),"A",IF(AND('[1]Ledger With Mark'!AJ94&gt;=70),"B+",IF(AND('[1]Ledger With Mark'!AJ94&gt;=60),"B",IF(AND('[1]Ledger With Mark'!AJ94&gt;=50),"C+",IF(AND('[1]Ledger With Mark'!AJ94&gt;=40),"C",IF(AND('[1]Ledger With Mark'!AJ94&gt;=30),"D+",IF(AND('[1]Ledger With Mark'!AJ94&gt;=20),"D",IF(AND('[1]Ledger With Mark'!AJ94&gt;=1),"E","N")))))))))</f>
        <v>B+</v>
      </c>
      <c r="AK92" s="13">
        <f t="shared" si="17"/>
        <v>3.2</v>
      </c>
      <c r="AL92" s="7" t="str">
        <f>IF(AND('[1]Ledger With Mark'!AL94&gt;=45),"A+",IF(AND('[1]Ledger With Mark'!AL94&gt;=40),"A",IF(AND('[1]Ledger With Mark'!AL94&gt;=35),"B+",IF(AND('[1]Ledger With Mark'!AL94&gt;=30),"B",IF(AND('[1]Ledger With Mark'!AL94&gt;=25),"C+",IF(AND('[1]Ledger With Mark'!AL94&gt;=20),"C",IF(AND('[1]Ledger With Mark'!AL94&gt;=15),"D+",IF(AND('[1]Ledger With Mark'!AL94&gt;=10),"D",IF(AND('[1]Ledger With Mark'!AL94&gt;=1),"E","N")))))))))</f>
        <v>C</v>
      </c>
      <c r="AM92" s="7" t="str">
        <f>IF(AND('[1]Ledger With Mark'!AM94&gt;=45),"A+",IF(AND('[1]Ledger With Mark'!AM94&gt;=40),"A",IF(AND('[1]Ledger With Mark'!AM94&gt;=35),"B+",IF(AND('[1]Ledger With Mark'!AM94&gt;=30),"B",IF(AND('[1]Ledger With Mark'!AM94&gt;=25),"C+",IF(AND('[1]Ledger With Mark'!AM94&gt;=20),"C",IF(AND('[1]Ledger With Mark'!AM94&gt;=15),"D+",IF(AND('[1]Ledger With Mark'!AM94&gt;=10),"D",IF(AND('[1]Ledger With Mark'!AM94&gt;=1),"E","N")))))))))</f>
        <v>A+</v>
      </c>
      <c r="AN92" s="7" t="str">
        <f>IF(AND('[1]Ledger With Mark'!AN94&gt;=90),"A+",IF(AND('[1]Ledger With Mark'!AN94&gt;=80),"A",IF(AND('[1]Ledger With Mark'!AN94&gt;=70),"B+",IF(AND('[1]Ledger With Mark'!AN94&gt;=60),"B",IF(AND('[1]Ledger With Mark'!AN94&gt;=50),"C+",IF(AND('[1]Ledger With Mark'!AN94&gt;=40),"C",IF(AND('[1]Ledger With Mark'!AN94&gt;=30),"D+",IF(AND('[1]Ledger With Mark'!AN94&gt;=20),"D",IF(AND('[1]Ledger With Mark'!AN94&gt;=1),"E","N")))))))))</f>
        <v>B+</v>
      </c>
      <c r="AO92" s="13">
        <f t="shared" si="18"/>
        <v>3.2</v>
      </c>
      <c r="AP92" s="14">
        <f t="shared" si="19"/>
        <v>2.9249999999999998</v>
      </c>
      <c r="AQ92" s="7"/>
      <c r="AR92" s="15" t="s">
        <v>132</v>
      </c>
      <c r="BB92" s="17">
        <v>91</v>
      </c>
    </row>
    <row r="93" spans="1:54" ht="15">
      <c r="A93" s="7">
        <f>'[1]Ledger With Mark'!A95</f>
        <v>92</v>
      </c>
      <c r="B93" s="8">
        <f>'[1]Ledger With Mark'!B95</f>
        <v>752092</v>
      </c>
      <c r="C93" s="9" t="s">
        <v>133</v>
      </c>
      <c r="D93" s="10">
        <v>58739</v>
      </c>
      <c r="E93" s="11" t="s">
        <v>134</v>
      </c>
      <c r="F93" s="11" t="s">
        <v>135</v>
      </c>
      <c r="G93" s="12" t="s">
        <v>136</v>
      </c>
      <c r="H93" s="7" t="str">
        <f>IF(AND('[1]Ledger With Mark'!H95&gt;=67.5),"A+",IF(AND('[1]Ledger With Mark'!H95&gt;=60),"A",IF(AND('[1]Ledger With Mark'!H95&gt;=52.5),"B+",IF(AND('[1]Ledger With Mark'!H95&gt;=45),"B",IF(AND('[1]Ledger With Mark'!H95&gt;=37.5),"C+",IF(AND('[1]Ledger With Mark'!H95&gt;=30),"C",IF(AND('[1]Ledger With Mark'!H95&gt;=22.5),"D+",IF(AND('[1]Ledger With Mark'!H95&gt;=15),"D",IF(AND('[1]Ledger With Mark'!H95&gt;=1),"E","N")))))))))</f>
        <v>C</v>
      </c>
      <c r="I93" s="7" t="str">
        <f>IF(AND('[1]Ledger With Mark'!I95&gt;=22.5),"A+",IF(AND('[1]Ledger With Mark'!I95&gt;=20),"A",IF(AND('[1]Ledger With Mark'!I95&gt;=17.5),"B+",IF(AND('[1]Ledger With Mark'!I95&gt;=15),"B",IF(AND('[1]Ledger With Mark'!I95&gt;=12.5),"C+",IF(AND('[1]Ledger With Mark'!I95&gt;=10),"C",IF(AND('[1]Ledger With Mark'!I95&gt;=7.5),"D+",IF(AND('[1]Ledger With Mark'!I95&gt;=5),"D",IF(AND('[1]Ledger With Mark'!I95&gt;=1),"E","N")))))))))</f>
        <v>C+</v>
      </c>
      <c r="J93" s="7" t="str">
        <f>IF(AND('[1]Ledger With Mark'!J95&gt;=90),"A+",IF(AND('[1]Ledger With Mark'!J95&gt;=80),"A",IF(AND('[1]Ledger With Mark'!J95&gt;=70),"B+",IF(AND('[1]Ledger With Mark'!J95&gt;=60),"B",IF(AND('[1]Ledger With Mark'!J95&gt;=50),"C+",IF(AND('[1]Ledger With Mark'!J95&gt;=40),"C",IF(AND('[1]Ledger With Mark'!J95&gt;=30),"D+",IF(AND('[1]Ledger With Mark'!J95&gt;=20),"D",IF(AND('[1]Ledger With Mark'!J95&gt;=1),"E","N")))))))))</f>
        <v>C</v>
      </c>
      <c r="K93" s="13">
        <f t="shared" si="10"/>
        <v>2</v>
      </c>
      <c r="L93" s="7" t="str">
        <f>IF(AND('[1]Ledger With Mark'!L95&gt;=67.5),"A+",IF(AND('[1]Ledger With Mark'!L95&gt;=60),"A",IF(AND('[1]Ledger With Mark'!L95&gt;=52.5),"B+",IF(AND('[1]Ledger With Mark'!L95&gt;=45),"B",IF(AND('[1]Ledger With Mark'!L95&gt;=37.5),"C+",IF(AND('[1]Ledger With Mark'!L95&gt;=30),"C",IF(AND('[1]Ledger With Mark'!L95&gt;=22.5),"D+",IF(AND('[1]Ledger With Mark'!L95&gt;=15),"D",IF(AND('[1]Ledger With Mark'!L95&gt;=1),"E","N")))))))))</f>
        <v>C</v>
      </c>
      <c r="M93" s="7" t="str">
        <f>IF(AND('[1]Ledger With Mark'!M95&gt;=22.5),"A+",IF(AND('[1]Ledger With Mark'!M95&gt;=20),"A",IF(AND('[1]Ledger With Mark'!M95&gt;=17.5),"B+",IF(AND('[1]Ledger With Mark'!M95&gt;=15),"B",IF(AND('[1]Ledger With Mark'!M95&gt;=12.5),"C+",IF(AND('[1]Ledger With Mark'!M95&gt;=10),"C",IF(AND('[1]Ledger With Mark'!M95&gt;=7.5),"D+",IF(AND('[1]Ledger With Mark'!M95&gt;=5),"D",IF(AND('[1]Ledger With Mark'!M95&gt;=1),"E","N")))))))))</f>
        <v>C+</v>
      </c>
      <c r="N93" s="7" t="str">
        <f>IF(AND('[1]Ledger With Mark'!N95&gt;=90),"A+",IF(AND('[1]Ledger With Mark'!N95&gt;=80),"A",IF(AND('[1]Ledger With Mark'!N95&gt;=70),"B+",IF(AND('[1]Ledger With Mark'!N95&gt;=60),"B",IF(AND('[1]Ledger With Mark'!N95&gt;=50),"C+",IF(AND('[1]Ledger With Mark'!N95&gt;=40),"C",IF(AND('[1]Ledger With Mark'!N95&gt;=30),"D+",IF(AND('[1]Ledger With Mark'!N95&gt;=20),"D",IF(AND('[1]Ledger With Mark'!N95&gt;=1),"E","N")))))))))</f>
        <v>C</v>
      </c>
      <c r="O93" s="13">
        <f t="shared" si="11"/>
        <v>2</v>
      </c>
      <c r="P93" s="7" t="str">
        <f>IF(AND('[1]Ledger With Mark'!P95&gt;=90),"A+",IF(AND('[1]Ledger With Mark'!P95&gt;=80),"A",IF(AND('[1]Ledger With Mark'!P95&gt;=70),"B+",IF(AND('[1]Ledger With Mark'!P95&gt;=60),"B",IF(AND('[1]Ledger With Mark'!P95&gt;=50),"C+",IF(AND('[1]Ledger With Mark'!P95&gt;=40),"C",IF(AND('[1]Ledger With Mark'!P95&gt;=30),"D+",IF(AND('[1]Ledger With Mark'!P95&gt;=20),"D",IF(AND('[1]Ledger With Mark'!P95&gt;=1),"E","N")))))))))</f>
        <v>C</v>
      </c>
      <c r="Q93" s="13">
        <f t="shared" si="12"/>
        <v>2</v>
      </c>
      <c r="R93" s="7" t="str">
        <f>IF(AND('[1]Ledger With Mark'!R95&gt;=67.5),"A+",IF(AND('[1]Ledger With Mark'!R95&gt;=60),"A",IF(AND('[1]Ledger With Mark'!R95&gt;=52.5),"B+",IF(AND('[1]Ledger With Mark'!R95&gt;=45),"B",IF(AND('[1]Ledger With Mark'!R95&gt;=37.5),"C+",IF(AND('[1]Ledger With Mark'!R95&gt;=30),"C",IF(AND('[1]Ledger With Mark'!R95&gt;=22.5),"D+",IF(AND('[1]Ledger With Mark'!R95&gt;=15),"D",IF(AND('[1]Ledger With Mark'!R95&gt;=1),"E","N")))))))))</f>
        <v>C</v>
      </c>
      <c r="S93" s="7" t="str">
        <f>IF(AND('[1]Ledger With Mark'!S95&gt;=22.5),"A+",IF(AND('[1]Ledger With Mark'!S95&gt;=20),"A",IF(AND('[1]Ledger With Mark'!S95&gt;=17.5),"B+",IF(AND('[1]Ledger With Mark'!S95&gt;=15),"B",IF(AND('[1]Ledger With Mark'!S95&gt;=12.5),"C+",IF(AND('[1]Ledger With Mark'!S95&gt;=10),"C",IF(AND('[1]Ledger With Mark'!S95&gt;=7.5),"D+",IF(AND('[1]Ledger With Mark'!S95&gt;=5),"D",IF(AND('[1]Ledger With Mark'!S95&gt;=1),"E","N")))))))))</f>
        <v>C+</v>
      </c>
      <c r="T93" s="7" t="str">
        <f>IF(AND('[1]Ledger With Mark'!T95&gt;=90),"A+",IF(AND('[1]Ledger With Mark'!T95&gt;=80),"A",IF(AND('[1]Ledger With Mark'!T95&gt;=70),"B+",IF(AND('[1]Ledger With Mark'!T95&gt;=60),"B",IF(AND('[1]Ledger With Mark'!T95&gt;=50),"C+",IF(AND('[1]Ledger With Mark'!T95&gt;=40),"C",IF(AND('[1]Ledger With Mark'!T95&gt;=30),"D+",IF(AND('[1]Ledger With Mark'!T95&gt;=20),"D",IF(AND('[1]Ledger With Mark'!T95&gt;=1),"E","N")))))))))</f>
        <v>C</v>
      </c>
      <c r="U93" s="13">
        <f t="shared" si="13"/>
        <v>2</v>
      </c>
      <c r="V93" s="7" t="str">
        <f>IF(AND('[1]Ledger With Mark'!V95&gt;=67.5),"A+",IF(AND('[1]Ledger With Mark'!V95&gt;=60),"A",IF(AND('[1]Ledger With Mark'!V95&gt;=52.5),"B+",IF(AND('[1]Ledger With Mark'!V95&gt;=45),"B",IF(AND('[1]Ledger With Mark'!V95&gt;=37.5),"C+",IF(AND('[1]Ledger With Mark'!V95&gt;=30),"C",IF(AND('[1]Ledger With Mark'!V95&gt;=22.5),"D+",IF(AND('[1]Ledger With Mark'!V95&gt;=15),"D",IF(AND('[1]Ledger With Mark'!V95&gt;=1),"E","N")))))))))</f>
        <v>C+</v>
      </c>
      <c r="W93" s="7" t="str">
        <f>IF(AND('[1]Ledger With Mark'!W95&gt;=22.5),"A+",IF(AND('[1]Ledger With Mark'!W95&gt;=20),"A",IF(AND('[1]Ledger With Mark'!W95&gt;=17.5),"B+",IF(AND('[1]Ledger With Mark'!W95&gt;=15),"B",IF(AND('[1]Ledger With Mark'!W95&gt;=12.5),"C+",IF(AND('[1]Ledger With Mark'!W95&gt;=10),"C",IF(AND('[1]Ledger With Mark'!W95&gt;=7.5),"D+",IF(AND('[1]Ledger With Mark'!W95&gt;=5),"D",IF(AND('[1]Ledger With Mark'!W95&gt;=1),"E","N")))))))))</f>
        <v>C</v>
      </c>
      <c r="X93" s="7" t="str">
        <f>IF(AND('[1]Ledger With Mark'!X95&gt;=90),"A+",IF(AND('[1]Ledger With Mark'!X95&gt;=80),"A",IF(AND('[1]Ledger With Mark'!X95&gt;=70),"B+",IF(AND('[1]Ledger With Mark'!X95&gt;=60),"B",IF(AND('[1]Ledger With Mark'!X95&gt;=50),"C+",IF(AND('[1]Ledger With Mark'!X95&gt;=40),"C",IF(AND('[1]Ledger With Mark'!X95&gt;=30),"D+",IF(AND('[1]Ledger With Mark'!X95&gt;=20),"D",IF(AND('[1]Ledger With Mark'!X95&gt;=1),"E","N")))))))))</f>
        <v>C+</v>
      </c>
      <c r="Y93" s="13">
        <f t="shared" si="14"/>
        <v>2.4</v>
      </c>
      <c r="Z93" s="7" t="str">
        <f>IF(AND('[1]Ledger With Mark'!Z95&gt;=27),"A+",IF(AND('[1]Ledger With Mark'!Z95&gt;=24),"A",IF(AND('[1]Ledger With Mark'!Z95&gt;=21),"B+",IF(AND('[1]Ledger With Mark'!Z95&gt;=18),"B",IF(AND('[1]Ledger With Mark'!Z95&gt;=15),"C+",IF(AND('[1]Ledger With Mark'!Z95&gt;=12),"C",IF(AND('[1]Ledger With Mark'!Z95&gt;=9),"D+",IF(AND('[1]Ledger With Mark'!Z95&gt;=6),"D",IF(AND('[1]Ledger With Mark'!Z95&gt;=1),"E","N")))))))))</f>
        <v>C</v>
      </c>
      <c r="AA93" s="7" t="str">
        <f>IF(AND('[1]Ledger With Mark'!AA95&gt;=18),"A+",IF(AND('[1]Ledger With Mark'!AA95&gt;=16),"A",IF(AND('[1]Ledger With Mark'!AA95&gt;=14),"B+",IF(AND('[1]Ledger With Mark'!AA95&gt;=12),"B",IF(AND('[1]Ledger With Mark'!AA95&gt;=10),"C+",IF(AND('[1]Ledger With Mark'!AA95&gt;=8),"C",IF(AND('[1]Ledger With Mark'!AA95&gt;=6),"D+",IF(AND('[1]Ledger With Mark'!AA95&gt;=4),"D",IF(AND('[1]Ledger With Mark'!AA95&gt;=1),"E","N")))))))))</f>
        <v>C+</v>
      </c>
      <c r="AB93" s="7" t="str">
        <f>IF(AND('[1]Ledger With Mark'!AB95&gt;=45),"A+",IF(AND('[1]Ledger With Mark'!AB95&gt;=40),"A",IF(AND('[1]Ledger With Mark'!AB95&gt;=35),"B+",IF(AND('[1]Ledger With Mark'!AB95&gt;=30),"B",IF(AND('[1]Ledger With Mark'!AB95&gt;=25),"C+",IF(AND('[1]Ledger With Mark'!AB95&gt;=20),"C",IF(AND('[1]Ledger With Mark'!AB95&gt;=15),"D+",IF(AND('[1]Ledger With Mark'!AB95&gt;=10),"D",IF(AND('[1]Ledger With Mark'!AB95&gt;=1),"E","N")))))))))</f>
        <v>C</v>
      </c>
      <c r="AC93" s="13">
        <f t="shared" si="15"/>
        <v>1</v>
      </c>
      <c r="AD93" s="7" t="str">
        <f>IF(AND('[1]Ledger With Mark'!AD95&gt;=22.5),"A+",IF(AND('[1]Ledger With Mark'!AD95&gt;=20),"A",IF(AND('[1]Ledger With Mark'!AD95&gt;=17.5),"B+",IF(AND('[1]Ledger With Mark'!AD95&gt;=15),"B",IF(AND('[1]Ledger With Mark'!AD95&gt;=12.5),"C+",IF(AND('[1]Ledger With Mark'!AD95&gt;=10),"C",IF(AND('[1]Ledger With Mark'!AD95&gt;=7.5),"D+",IF(AND('[1]Ledger With Mark'!AD95&gt;=5),"D",IF(AND('[1]Ledger With Mark'!AD95&gt;=1),"E","N")))))))))</f>
        <v>C</v>
      </c>
      <c r="AE93" s="7" t="str">
        <f>IF(AND('[1]Ledger With Mark'!AE95&gt;=22.5),"A+",IF(AND('[1]Ledger With Mark'!AE95&gt;=20),"A",IF(AND('[1]Ledger With Mark'!AE95&gt;=17.5),"B+",IF(AND('[1]Ledger With Mark'!AE95&gt;=15),"B",IF(AND('[1]Ledger With Mark'!AE95&gt;=12.5),"C+",IF(AND('[1]Ledger With Mark'!AE95&gt;=10),"C",IF(AND('[1]Ledger With Mark'!AE95&gt;=7.5),"D+",IF(AND('[1]Ledger With Mark'!AE95&gt;=5),"D",IF(AND('[1]Ledger With Mark'!AE95&gt;=1),"E","N")))))))))</f>
        <v>C</v>
      </c>
      <c r="AF93" s="7" t="str">
        <f>IF(AND('[1]Ledger With Mark'!AF95&gt;=45),"A+",IF(AND('[1]Ledger With Mark'!AF95&gt;=40),"A",IF(AND('[1]Ledger With Mark'!AF95&gt;=35),"B+",IF(AND('[1]Ledger With Mark'!AF95&gt;=30),"B",IF(AND('[1]Ledger With Mark'!AF95&gt;=25),"C+",IF(AND('[1]Ledger With Mark'!AF95&gt;=20),"C",IF(AND('[1]Ledger With Mark'!AF95&gt;=15),"D+",IF(AND('[1]Ledger With Mark'!AF95&gt;=10),"D",IF(AND('[1]Ledger With Mark'!AF95&gt;=1),"E","N")))))))))</f>
        <v>C</v>
      </c>
      <c r="AG93" s="13">
        <f t="shared" si="16"/>
        <v>1</v>
      </c>
      <c r="AH93" s="7" t="str">
        <f>IF(AND('[1]Ledger With Mark'!AH95&gt;=45),"A+",IF(AND('[1]Ledger With Mark'!AH95&gt;=40),"A",IF(AND('[1]Ledger With Mark'!AH95&gt;=35),"B+",IF(AND('[1]Ledger With Mark'!AH95&gt;=30),"B",IF(AND('[1]Ledger With Mark'!AH95&gt;=25),"C+",IF(AND('[1]Ledger With Mark'!AH95&gt;=20),"C",IF(AND('[1]Ledger With Mark'!AH95&gt;=15),"D+",IF(AND('[1]Ledger With Mark'!AH95&gt;=10),"D",IF(AND('[1]Ledger With Mark'!AH95&gt;=1),"E","N")))))))))</f>
        <v>C+</v>
      </c>
      <c r="AI93" s="7" t="str">
        <f>IF(AND('[1]Ledger With Mark'!AI95&gt;=45),"A+",IF(AND('[1]Ledger With Mark'!AI95&gt;=40),"A",IF(AND('[1]Ledger With Mark'!AI95&gt;=35),"B+",IF(AND('[1]Ledger With Mark'!AI95&gt;=30),"B",IF(AND('[1]Ledger With Mark'!AI95&gt;=25),"C+",IF(AND('[1]Ledger With Mark'!AI95&gt;=20),"C",IF(AND('[1]Ledger With Mark'!AI95&gt;=15),"D+",IF(AND('[1]Ledger With Mark'!AI95&gt;=10),"D",IF(AND('[1]Ledger With Mark'!AI95&gt;=1),"E","N")))))))))</f>
        <v>C</v>
      </c>
      <c r="AJ93" s="7" t="str">
        <f>IF(AND('[1]Ledger With Mark'!AJ95&gt;=90),"A+",IF(AND('[1]Ledger With Mark'!AJ95&gt;=80),"A",IF(AND('[1]Ledger With Mark'!AJ95&gt;=70),"B+",IF(AND('[1]Ledger With Mark'!AJ95&gt;=60),"B",IF(AND('[1]Ledger With Mark'!AJ95&gt;=50),"C+",IF(AND('[1]Ledger With Mark'!AJ95&gt;=40),"C",IF(AND('[1]Ledger With Mark'!AJ95&gt;=30),"D+",IF(AND('[1]Ledger With Mark'!AJ95&gt;=20),"D",IF(AND('[1]Ledger With Mark'!AJ95&gt;=1),"E","N")))))))))</f>
        <v>C</v>
      </c>
      <c r="AK93" s="13">
        <f t="shared" si="17"/>
        <v>2</v>
      </c>
      <c r="AL93" s="7" t="str">
        <f>IF(AND('[1]Ledger With Mark'!AL95&gt;=45),"A+",IF(AND('[1]Ledger With Mark'!AL95&gt;=40),"A",IF(AND('[1]Ledger With Mark'!AL95&gt;=35),"B+",IF(AND('[1]Ledger With Mark'!AL95&gt;=30),"B",IF(AND('[1]Ledger With Mark'!AL95&gt;=25),"C+",IF(AND('[1]Ledger With Mark'!AL95&gt;=20),"C",IF(AND('[1]Ledger With Mark'!AL95&gt;=15),"D+",IF(AND('[1]Ledger With Mark'!AL95&gt;=10),"D",IF(AND('[1]Ledger With Mark'!AL95&gt;=1),"E","N")))))))))</f>
        <v>C+</v>
      </c>
      <c r="AM93" s="7" t="str">
        <f>IF(AND('[1]Ledger With Mark'!AM95&gt;=45),"A+",IF(AND('[1]Ledger With Mark'!AM95&gt;=40),"A",IF(AND('[1]Ledger With Mark'!AM95&gt;=35),"B+",IF(AND('[1]Ledger With Mark'!AM95&gt;=30),"B",IF(AND('[1]Ledger With Mark'!AM95&gt;=25),"C+",IF(AND('[1]Ledger With Mark'!AM95&gt;=20),"C",IF(AND('[1]Ledger With Mark'!AM95&gt;=15),"D+",IF(AND('[1]Ledger With Mark'!AM95&gt;=10),"D",IF(AND('[1]Ledger With Mark'!AM95&gt;=1),"E","N")))))))))</f>
        <v>C</v>
      </c>
      <c r="AN93" s="7" t="str">
        <f>IF(AND('[1]Ledger With Mark'!AN95&gt;=90),"A+",IF(AND('[1]Ledger With Mark'!AN95&gt;=80),"A",IF(AND('[1]Ledger With Mark'!AN95&gt;=70),"B+",IF(AND('[1]Ledger With Mark'!AN95&gt;=60),"B",IF(AND('[1]Ledger With Mark'!AN95&gt;=50),"C+",IF(AND('[1]Ledger With Mark'!AN95&gt;=40),"C",IF(AND('[1]Ledger With Mark'!AN95&gt;=30),"D+",IF(AND('[1]Ledger With Mark'!AN95&gt;=20),"D",IF(AND('[1]Ledger With Mark'!AN95&gt;=1),"E","N")))))))))</f>
        <v>C+</v>
      </c>
      <c r="AO93" s="13">
        <f t="shared" si="18"/>
        <v>2.4</v>
      </c>
      <c r="AP93" s="14">
        <f t="shared" si="19"/>
        <v>2.1</v>
      </c>
      <c r="AQ93" s="7"/>
      <c r="AR93" s="15" t="s">
        <v>137</v>
      </c>
      <c r="BB93" s="17">
        <v>92</v>
      </c>
    </row>
    <row r="94" spans="1:54" ht="15">
      <c r="A94" s="7">
        <f>'[1]Ledger With Mark'!A96</f>
        <v>93</v>
      </c>
      <c r="B94" s="8">
        <f>'[1]Ledger With Mark'!B96</f>
        <v>752093</v>
      </c>
      <c r="C94" s="9" t="str">
        <f>'[1]Ledger With Mark'!C96</f>
        <v>BISHAL SUNAR</v>
      </c>
      <c r="D94" s="10" t="str">
        <f>'[1]Ledger With Mark'!D96</f>
        <v>2060/01/15</v>
      </c>
      <c r="E94" s="11" t="str">
        <f>'[1]Ledger With Mark'!E96</f>
        <v>LAHAR BAHADUR SUNAR</v>
      </c>
      <c r="F94" s="11" t="str">
        <f>'[1]Ledger With Mark'!F96</f>
        <v>INDRA KUMARI SUNAR</v>
      </c>
      <c r="G94" s="12" t="str">
        <f>'[1]Ledger With Mark'!G96</f>
        <v>BHUME 3 RUKUM EAST</v>
      </c>
      <c r="H94" s="7" t="str">
        <f>IF(AND('[1]Ledger With Mark'!H96&gt;=67.5),"A+",IF(AND('[1]Ledger With Mark'!H96&gt;=60),"A",IF(AND('[1]Ledger With Mark'!H96&gt;=52.5),"B+",IF(AND('[1]Ledger With Mark'!H96&gt;=45),"B",IF(AND('[1]Ledger With Mark'!H96&gt;=37.5),"C+",IF(AND('[1]Ledger With Mark'!H96&gt;=30),"C",IF(AND('[1]Ledger With Mark'!H96&gt;=22.5),"D+",IF(AND('[1]Ledger With Mark'!H96&gt;=15),"D",IF(AND('[1]Ledger With Mark'!H96&gt;=1),"E","N")))))))))</f>
        <v>C</v>
      </c>
      <c r="I94" s="7" t="str">
        <f>IF(AND('[1]Ledger With Mark'!I96&gt;=22.5),"A+",IF(AND('[1]Ledger With Mark'!I96&gt;=20),"A",IF(AND('[1]Ledger With Mark'!I96&gt;=17.5),"B+",IF(AND('[1]Ledger With Mark'!I96&gt;=15),"B",IF(AND('[1]Ledger With Mark'!I96&gt;=12.5),"C+",IF(AND('[1]Ledger With Mark'!I96&gt;=10),"C",IF(AND('[1]Ledger With Mark'!I96&gt;=7.5),"D+",IF(AND('[1]Ledger With Mark'!I96&gt;=5),"D",IF(AND('[1]Ledger With Mark'!I96&gt;=1),"E","N")))))))))</f>
        <v>B</v>
      </c>
      <c r="J94" s="7" t="str">
        <f>IF(AND('[1]Ledger With Mark'!J96&gt;=90),"A+",IF(AND('[1]Ledger With Mark'!J96&gt;=80),"A",IF(AND('[1]Ledger With Mark'!J96&gt;=70),"B+",IF(AND('[1]Ledger With Mark'!J96&gt;=60),"B",IF(AND('[1]Ledger With Mark'!J96&gt;=50),"C+",IF(AND('[1]Ledger With Mark'!J96&gt;=40),"C",IF(AND('[1]Ledger With Mark'!J96&gt;=30),"D+",IF(AND('[1]Ledger With Mark'!J96&gt;=20),"D",IF(AND('[1]Ledger With Mark'!J96&gt;=1),"E","N")))))))))</f>
        <v>C+</v>
      </c>
      <c r="K94" s="13">
        <f t="shared" si="10"/>
        <v>2.4</v>
      </c>
      <c r="L94" s="7" t="str">
        <f>IF(AND('[1]Ledger With Mark'!L96&gt;=67.5),"A+",IF(AND('[1]Ledger With Mark'!L96&gt;=60),"A",IF(AND('[1]Ledger With Mark'!L96&gt;=52.5),"B+",IF(AND('[1]Ledger With Mark'!L96&gt;=45),"B",IF(AND('[1]Ledger With Mark'!L96&gt;=37.5),"C+",IF(AND('[1]Ledger With Mark'!L96&gt;=30),"C",IF(AND('[1]Ledger With Mark'!L96&gt;=22.5),"D+",IF(AND('[1]Ledger With Mark'!L96&gt;=15),"D",IF(AND('[1]Ledger With Mark'!L96&gt;=1),"E","N")))))))))</f>
        <v>C</v>
      </c>
      <c r="M94" s="7" t="str">
        <f>IF(AND('[1]Ledger With Mark'!M96&gt;=22.5),"A+",IF(AND('[1]Ledger With Mark'!M96&gt;=20),"A",IF(AND('[1]Ledger With Mark'!M96&gt;=17.5),"B+",IF(AND('[1]Ledger With Mark'!M96&gt;=15),"B",IF(AND('[1]Ledger With Mark'!M96&gt;=12.5),"C+",IF(AND('[1]Ledger With Mark'!M96&gt;=10),"C",IF(AND('[1]Ledger With Mark'!M96&gt;=7.5),"D+",IF(AND('[1]Ledger With Mark'!M96&gt;=5),"D",IF(AND('[1]Ledger With Mark'!M96&gt;=1),"E","N")))))))))</f>
        <v>C+</v>
      </c>
      <c r="N94" s="7" t="str">
        <f>IF(AND('[1]Ledger With Mark'!N96&gt;=90),"A+",IF(AND('[1]Ledger With Mark'!N96&gt;=80),"A",IF(AND('[1]Ledger With Mark'!N96&gt;=70),"B+",IF(AND('[1]Ledger With Mark'!N96&gt;=60),"B",IF(AND('[1]Ledger With Mark'!N96&gt;=50),"C+",IF(AND('[1]Ledger With Mark'!N96&gt;=40),"C",IF(AND('[1]Ledger With Mark'!N96&gt;=30),"D+",IF(AND('[1]Ledger With Mark'!N96&gt;=20),"D",IF(AND('[1]Ledger With Mark'!N96&gt;=1),"E","N")))))))))</f>
        <v>C</v>
      </c>
      <c r="O94" s="13">
        <f t="shared" si="11"/>
        <v>2</v>
      </c>
      <c r="P94" s="7" t="str">
        <f>IF(AND('[1]Ledger With Mark'!P96&gt;=90),"A+",IF(AND('[1]Ledger With Mark'!P96&gt;=80),"A",IF(AND('[1]Ledger With Mark'!P96&gt;=70),"B+",IF(AND('[1]Ledger With Mark'!P96&gt;=60),"B",IF(AND('[1]Ledger With Mark'!P96&gt;=50),"C+",IF(AND('[1]Ledger With Mark'!P96&gt;=40),"C",IF(AND('[1]Ledger With Mark'!P96&gt;=30),"D+",IF(AND('[1]Ledger With Mark'!P96&gt;=20),"D",IF(AND('[1]Ledger With Mark'!P96&gt;=1),"E","N")))))))))</f>
        <v>C</v>
      </c>
      <c r="Q94" s="13">
        <f t="shared" si="12"/>
        <v>2</v>
      </c>
      <c r="R94" s="7" t="str">
        <f>IF(AND('[1]Ledger With Mark'!R96&gt;=67.5),"A+",IF(AND('[1]Ledger With Mark'!R96&gt;=60),"A",IF(AND('[1]Ledger With Mark'!R96&gt;=52.5),"B+",IF(AND('[1]Ledger With Mark'!R96&gt;=45),"B",IF(AND('[1]Ledger With Mark'!R96&gt;=37.5),"C+",IF(AND('[1]Ledger With Mark'!R96&gt;=30),"C",IF(AND('[1]Ledger With Mark'!R96&gt;=22.5),"D+",IF(AND('[1]Ledger With Mark'!R96&gt;=15),"D",IF(AND('[1]Ledger With Mark'!R96&gt;=1),"E","N")))))))))</f>
        <v>C+</v>
      </c>
      <c r="S94" s="7" t="str">
        <f>IF(AND('[1]Ledger With Mark'!S96&gt;=22.5),"A+",IF(AND('[1]Ledger With Mark'!S96&gt;=20),"A",IF(AND('[1]Ledger With Mark'!S96&gt;=17.5),"B+",IF(AND('[1]Ledger With Mark'!S96&gt;=15),"B",IF(AND('[1]Ledger With Mark'!S96&gt;=12.5),"C+",IF(AND('[1]Ledger With Mark'!S96&gt;=10),"C",IF(AND('[1]Ledger With Mark'!S96&gt;=7.5),"D+",IF(AND('[1]Ledger With Mark'!S96&gt;=5),"D",IF(AND('[1]Ledger With Mark'!S96&gt;=1),"E","N")))))))))</f>
        <v>B</v>
      </c>
      <c r="T94" s="7" t="str">
        <f>IF(AND('[1]Ledger With Mark'!T96&gt;=90),"A+",IF(AND('[1]Ledger With Mark'!T96&gt;=80),"A",IF(AND('[1]Ledger With Mark'!T96&gt;=70),"B+",IF(AND('[1]Ledger With Mark'!T96&gt;=60),"B",IF(AND('[1]Ledger With Mark'!T96&gt;=50),"C+",IF(AND('[1]Ledger With Mark'!T96&gt;=40),"C",IF(AND('[1]Ledger With Mark'!T96&gt;=30),"D+",IF(AND('[1]Ledger With Mark'!T96&gt;=20),"D",IF(AND('[1]Ledger With Mark'!T96&gt;=1),"E","N")))))))))</f>
        <v>C+</v>
      </c>
      <c r="U94" s="13">
        <f t="shared" si="13"/>
        <v>2.4</v>
      </c>
      <c r="V94" s="7" t="str">
        <f>IF(AND('[1]Ledger With Mark'!V96&gt;=67.5),"A+",IF(AND('[1]Ledger With Mark'!V96&gt;=60),"A",IF(AND('[1]Ledger With Mark'!V96&gt;=52.5),"B+",IF(AND('[1]Ledger With Mark'!V96&gt;=45),"B",IF(AND('[1]Ledger With Mark'!V96&gt;=37.5),"C+",IF(AND('[1]Ledger With Mark'!V96&gt;=30),"C",IF(AND('[1]Ledger With Mark'!V96&gt;=22.5),"D+",IF(AND('[1]Ledger With Mark'!V96&gt;=15),"D",IF(AND('[1]Ledger With Mark'!V96&gt;=1),"E","N")))))))))</f>
        <v>B</v>
      </c>
      <c r="W94" s="7" t="str">
        <f>IF(AND('[1]Ledger With Mark'!W96&gt;=22.5),"A+",IF(AND('[1]Ledger With Mark'!W96&gt;=20),"A",IF(AND('[1]Ledger With Mark'!W96&gt;=17.5),"B+",IF(AND('[1]Ledger With Mark'!W96&gt;=15),"B",IF(AND('[1]Ledger With Mark'!W96&gt;=12.5),"C+",IF(AND('[1]Ledger With Mark'!W96&gt;=10),"C",IF(AND('[1]Ledger With Mark'!W96&gt;=7.5),"D+",IF(AND('[1]Ledger With Mark'!W96&gt;=5),"D",IF(AND('[1]Ledger With Mark'!W96&gt;=1),"E","N")))))))))</f>
        <v>C</v>
      </c>
      <c r="X94" s="7" t="str">
        <f>IF(AND('[1]Ledger With Mark'!X96&gt;=90),"A+",IF(AND('[1]Ledger With Mark'!X96&gt;=80),"A",IF(AND('[1]Ledger With Mark'!X96&gt;=70),"B+",IF(AND('[1]Ledger With Mark'!X96&gt;=60),"B",IF(AND('[1]Ledger With Mark'!X96&gt;=50),"C+",IF(AND('[1]Ledger With Mark'!X96&gt;=40),"C",IF(AND('[1]Ledger With Mark'!X96&gt;=30),"D+",IF(AND('[1]Ledger With Mark'!X96&gt;=20),"D",IF(AND('[1]Ledger With Mark'!X96&gt;=1),"E","N")))))))))</f>
        <v>C+</v>
      </c>
      <c r="Y94" s="13">
        <f t="shared" si="14"/>
        <v>2.4</v>
      </c>
      <c r="Z94" s="7" t="str">
        <f>IF(AND('[1]Ledger With Mark'!Z96&gt;=27),"A+",IF(AND('[1]Ledger With Mark'!Z96&gt;=24),"A",IF(AND('[1]Ledger With Mark'!Z96&gt;=21),"B+",IF(AND('[1]Ledger With Mark'!Z96&gt;=18),"B",IF(AND('[1]Ledger With Mark'!Z96&gt;=15),"C+",IF(AND('[1]Ledger With Mark'!Z96&gt;=12),"C",IF(AND('[1]Ledger With Mark'!Z96&gt;=9),"D+",IF(AND('[1]Ledger With Mark'!Z96&gt;=6),"D",IF(AND('[1]Ledger With Mark'!Z96&gt;=1),"E","N")))))))))</f>
        <v>C</v>
      </c>
      <c r="AA94" s="7" t="str">
        <f>IF(AND('[1]Ledger With Mark'!AA96&gt;=18),"A+",IF(AND('[1]Ledger With Mark'!AA96&gt;=16),"A",IF(AND('[1]Ledger With Mark'!AA96&gt;=14),"B+",IF(AND('[1]Ledger With Mark'!AA96&gt;=12),"B",IF(AND('[1]Ledger With Mark'!AA96&gt;=10),"C+",IF(AND('[1]Ledger With Mark'!AA96&gt;=8),"C",IF(AND('[1]Ledger With Mark'!AA96&gt;=6),"D+",IF(AND('[1]Ledger With Mark'!AA96&gt;=4),"D",IF(AND('[1]Ledger With Mark'!AA96&gt;=1),"E","N")))))))))</f>
        <v>C+</v>
      </c>
      <c r="AB94" s="7" t="str">
        <f>IF(AND('[1]Ledger With Mark'!AB96&gt;=45),"A+",IF(AND('[1]Ledger With Mark'!AB96&gt;=40),"A",IF(AND('[1]Ledger With Mark'!AB96&gt;=35),"B+",IF(AND('[1]Ledger With Mark'!AB96&gt;=30),"B",IF(AND('[1]Ledger With Mark'!AB96&gt;=25),"C+",IF(AND('[1]Ledger With Mark'!AB96&gt;=20),"C",IF(AND('[1]Ledger With Mark'!AB96&gt;=15),"D+",IF(AND('[1]Ledger With Mark'!AB96&gt;=10),"D",IF(AND('[1]Ledger With Mark'!AB96&gt;=1),"E","N")))))))))</f>
        <v>C</v>
      </c>
      <c r="AC94" s="13">
        <f t="shared" si="15"/>
        <v>1</v>
      </c>
      <c r="AD94" s="7" t="str">
        <f>IF(AND('[1]Ledger With Mark'!AD96&gt;=22.5),"A+",IF(AND('[1]Ledger With Mark'!AD96&gt;=20),"A",IF(AND('[1]Ledger With Mark'!AD96&gt;=17.5),"B+",IF(AND('[1]Ledger With Mark'!AD96&gt;=15),"B",IF(AND('[1]Ledger With Mark'!AD96&gt;=12.5),"C+",IF(AND('[1]Ledger With Mark'!AD96&gt;=10),"C",IF(AND('[1]Ledger With Mark'!AD96&gt;=7.5),"D+",IF(AND('[1]Ledger With Mark'!AD96&gt;=5),"D",IF(AND('[1]Ledger With Mark'!AD96&gt;=1),"E","N")))))))))</f>
        <v>C</v>
      </c>
      <c r="AE94" s="7" t="str">
        <f>IF(AND('[1]Ledger With Mark'!AE96&gt;=22.5),"A+",IF(AND('[1]Ledger With Mark'!AE96&gt;=20),"A",IF(AND('[1]Ledger With Mark'!AE96&gt;=17.5),"B+",IF(AND('[1]Ledger With Mark'!AE96&gt;=15),"B",IF(AND('[1]Ledger With Mark'!AE96&gt;=12.5),"C+",IF(AND('[1]Ledger With Mark'!AE96&gt;=10),"C",IF(AND('[1]Ledger With Mark'!AE96&gt;=7.5),"D+",IF(AND('[1]Ledger With Mark'!AE96&gt;=5),"D",IF(AND('[1]Ledger With Mark'!AE96&gt;=1),"E","N")))))))))</f>
        <v>C</v>
      </c>
      <c r="AF94" s="7" t="str">
        <f>IF(AND('[1]Ledger With Mark'!AF96&gt;=45),"A+",IF(AND('[1]Ledger With Mark'!AF96&gt;=40),"A",IF(AND('[1]Ledger With Mark'!AF96&gt;=35),"B+",IF(AND('[1]Ledger With Mark'!AF96&gt;=30),"B",IF(AND('[1]Ledger With Mark'!AF96&gt;=25),"C+",IF(AND('[1]Ledger With Mark'!AF96&gt;=20),"C",IF(AND('[1]Ledger With Mark'!AF96&gt;=15),"D+",IF(AND('[1]Ledger With Mark'!AF96&gt;=10),"D",IF(AND('[1]Ledger With Mark'!AF96&gt;=1),"E","N")))))))))</f>
        <v>C</v>
      </c>
      <c r="AG94" s="13">
        <f t="shared" si="16"/>
        <v>1</v>
      </c>
      <c r="AH94" s="7" t="str">
        <f>IF(AND('[1]Ledger With Mark'!AH96&gt;=45),"A+",IF(AND('[1]Ledger With Mark'!AH96&gt;=40),"A",IF(AND('[1]Ledger With Mark'!AH96&gt;=35),"B+",IF(AND('[1]Ledger With Mark'!AH96&gt;=30),"B",IF(AND('[1]Ledger With Mark'!AH96&gt;=25),"C+",IF(AND('[1]Ledger With Mark'!AH96&gt;=20),"C",IF(AND('[1]Ledger With Mark'!AH96&gt;=15),"D+",IF(AND('[1]Ledger With Mark'!AH96&gt;=10),"D",IF(AND('[1]Ledger With Mark'!AH96&gt;=1),"E","N")))))))))</f>
        <v>C+</v>
      </c>
      <c r="AI94" s="7" t="str">
        <f>IF(AND('[1]Ledger With Mark'!AI96&gt;=45),"A+",IF(AND('[1]Ledger With Mark'!AI96&gt;=40),"A",IF(AND('[1]Ledger With Mark'!AI96&gt;=35),"B+",IF(AND('[1]Ledger With Mark'!AI96&gt;=30),"B",IF(AND('[1]Ledger With Mark'!AI96&gt;=25),"C+",IF(AND('[1]Ledger With Mark'!AI96&gt;=20),"C",IF(AND('[1]Ledger With Mark'!AI96&gt;=15),"D+",IF(AND('[1]Ledger With Mark'!AI96&gt;=10),"D",IF(AND('[1]Ledger With Mark'!AI96&gt;=1),"E","N")))))))))</f>
        <v>C</v>
      </c>
      <c r="AJ94" s="7" t="str">
        <f>IF(AND('[1]Ledger With Mark'!AJ96&gt;=90),"A+",IF(AND('[1]Ledger With Mark'!AJ96&gt;=80),"A",IF(AND('[1]Ledger With Mark'!AJ96&gt;=70),"B+",IF(AND('[1]Ledger With Mark'!AJ96&gt;=60),"B",IF(AND('[1]Ledger With Mark'!AJ96&gt;=50),"C+",IF(AND('[1]Ledger With Mark'!AJ96&gt;=40),"C",IF(AND('[1]Ledger With Mark'!AJ96&gt;=30),"D+",IF(AND('[1]Ledger With Mark'!AJ96&gt;=20),"D",IF(AND('[1]Ledger With Mark'!AJ96&gt;=1),"E","N")))))))))</f>
        <v>C</v>
      </c>
      <c r="AK94" s="13">
        <f t="shared" si="17"/>
        <v>2</v>
      </c>
      <c r="AL94" s="7" t="str">
        <f>IF(AND('[1]Ledger With Mark'!AL96&gt;=45),"A+",IF(AND('[1]Ledger With Mark'!AL96&gt;=40),"A",IF(AND('[1]Ledger With Mark'!AL96&gt;=35),"B+",IF(AND('[1]Ledger With Mark'!AL96&gt;=30),"B",IF(AND('[1]Ledger With Mark'!AL96&gt;=25),"C+",IF(AND('[1]Ledger With Mark'!AL96&gt;=20),"C",IF(AND('[1]Ledger With Mark'!AL96&gt;=15),"D+",IF(AND('[1]Ledger With Mark'!AL96&gt;=10),"D",IF(AND('[1]Ledger With Mark'!AL96&gt;=1),"E","N")))))))))</f>
        <v>C+</v>
      </c>
      <c r="AM94" s="7" t="str">
        <f>IF(AND('[1]Ledger With Mark'!AM96&gt;=45),"A+",IF(AND('[1]Ledger With Mark'!AM96&gt;=40),"A",IF(AND('[1]Ledger With Mark'!AM96&gt;=35),"B+",IF(AND('[1]Ledger With Mark'!AM96&gt;=30),"B",IF(AND('[1]Ledger With Mark'!AM96&gt;=25),"C+",IF(AND('[1]Ledger With Mark'!AM96&gt;=20),"C",IF(AND('[1]Ledger With Mark'!AM96&gt;=15),"D+",IF(AND('[1]Ledger With Mark'!AM96&gt;=10),"D",IF(AND('[1]Ledger With Mark'!AM96&gt;=1),"E","N")))))))))</f>
        <v>C+</v>
      </c>
      <c r="AN94" s="7" t="str">
        <f>IF(AND('[1]Ledger With Mark'!AN96&gt;=90),"A+",IF(AND('[1]Ledger With Mark'!AN96&gt;=80),"A",IF(AND('[1]Ledger With Mark'!AN96&gt;=70),"B+",IF(AND('[1]Ledger With Mark'!AN96&gt;=60),"B",IF(AND('[1]Ledger With Mark'!AN96&gt;=50),"C+",IF(AND('[1]Ledger With Mark'!AN96&gt;=40),"C",IF(AND('[1]Ledger With Mark'!AN96&gt;=30),"D+",IF(AND('[1]Ledger With Mark'!AN96&gt;=20),"D",IF(AND('[1]Ledger With Mark'!AN96&gt;=1),"E","N")))))))))</f>
        <v>C+</v>
      </c>
      <c r="AO94" s="13">
        <f t="shared" si="18"/>
        <v>2.4</v>
      </c>
      <c r="AP94" s="14">
        <f t="shared" si="19"/>
        <v>2.2000000000000002</v>
      </c>
      <c r="AQ94" s="7"/>
      <c r="AR94" s="15" t="s">
        <v>137</v>
      </c>
      <c r="BB94" s="17">
        <v>93</v>
      </c>
    </row>
    <row r="95" spans="1:54" ht="15">
      <c r="A95" s="7">
        <f>'[1]Ledger With Mark'!A97</f>
        <v>94</v>
      </c>
      <c r="B95" s="8">
        <f>'[1]Ledger With Mark'!B97</f>
        <v>752094</v>
      </c>
      <c r="C95" s="9" t="str">
        <f>'[1]Ledger With Mark'!C97</f>
        <v>DHANPURA ROKA</v>
      </c>
      <c r="D95" s="10" t="str">
        <f>'[1]Ledger With Mark'!D97</f>
        <v>2061/06/08</v>
      </c>
      <c r="E95" s="11" t="str">
        <f>'[1]Ledger With Mark'!E97</f>
        <v>SUK PRASAD ROKA</v>
      </c>
      <c r="F95" s="11" t="str">
        <f>'[1]Ledger With Mark'!F97</f>
        <v>MANBHUJA ROKA</v>
      </c>
      <c r="G95" s="12" t="str">
        <f>'[1]Ledger With Mark'!G97</f>
        <v>BHUME 3 RUKUM EAST</v>
      </c>
      <c r="H95" s="7" t="str">
        <f>IF(AND('[1]Ledger With Mark'!H97&gt;=67.5),"A+",IF(AND('[1]Ledger With Mark'!H97&gt;=60),"A",IF(AND('[1]Ledger With Mark'!H97&gt;=52.5),"B+",IF(AND('[1]Ledger With Mark'!H97&gt;=45),"B",IF(AND('[1]Ledger With Mark'!H97&gt;=37.5),"C+",IF(AND('[1]Ledger With Mark'!H97&gt;=30),"C",IF(AND('[1]Ledger With Mark'!H97&gt;=22.5),"D+",IF(AND('[1]Ledger With Mark'!H97&gt;=15),"D",IF(AND('[1]Ledger With Mark'!H97&gt;=1),"E","N")))))))))</f>
        <v>C</v>
      </c>
      <c r="I95" s="7" t="str">
        <f>IF(AND('[1]Ledger With Mark'!I97&gt;=22.5),"A+",IF(AND('[1]Ledger With Mark'!I97&gt;=20),"A",IF(AND('[1]Ledger With Mark'!I97&gt;=17.5),"B+",IF(AND('[1]Ledger With Mark'!I97&gt;=15),"B",IF(AND('[1]Ledger With Mark'!I97&gt;=12.5),"C+",IF(AND('[1]Ledger With Mark'!I97&gt;=10),"C",IF(AND('[1]Ledger With Mark'!I97&gt;=7.5),"D+",IF(AND('[1]Ledger With Mark'!I97&gt;=5),"D",IF(AND('[1]Ledger With Mark'!I97&gt;=1),"E","N")))))))))</f>
        <v>C</v>
      </c>
      <c r="J95" s="7" t="str">
        <f>IF(AND('[1]Ledger With Mark'!J97&gt;=90),"A+",IF(AND('[1]Ledger With Mark'!J97&gt;=80),"A",IF(AND('[1]Ledger With Mark'!J97&gt;=70),"B+",IF(AND('[1]Ledger With Mark'!J97&gt;=60),"B",IF(AND('[1]Ledger With Mark'!J97&gt;=50),"C+",IF(AND('[1]Ledger With Mark'!J97&gt;=40),"C",IF(AND('[1]Ledger With Mark'!J97&gt;=30),"D+",IF(AND('[1]Ledger With Mark'!J97&gt;=20),"D",IF(AND('[1]Ledger With Mark'!J97&gt;=1),"E","N")))))))))</f>
        <v>C</v>
      </c>
      <c r="K95" s="13">
        <f t="shared" si="10"/>
        <v>2</v>
      </c>
      <c r="L95" s="7" t="str">
        <f>IF(AND('[1]Ledger With Mark'!L97&gt;=67.5),"A+",IF(AND('[1]Ledger With Mark'!L97&gt;=60),"A",IF(AND('[1]Ledger With Mark'!L97&gt;=52.5),"B+",IF(AND('[1]Ledger With Mark'!L97&gt;=45),"B",IF(AND('[1]Ledger With Mark'!L97&gt;=37.5),"C+",IF(AND('[1]Ledger With Mark'!L97&gt;=30),"C",IF(AND('[1]Ledger With Mark'!L97&gt;=22.5),"D+",IF(AND('[1]Ledger With Mark'!L97&gt;=15),"D",IF(AND('[1]Ledger With Mark'!L97&gt;=1),"E","N")))))))))</f>
        <v>C</v>
      </c>
      <c r="M95" s="7" t="str">
        <f>IF(AND('[1]Ledger With Mark'!M97&gt;=22.5),"A+",IF(AND('[1]Ledger With Mark'!M97&gt;=20),"A",IF(AND('[1]Ledger With Mark'!M97&gt;=17.5),"B+",IF(AND('[1]Ledger With Mark'!M97&gt;=15),"B",IF(AND('[1]Ledger With Mark'!M97&gt;=12.5),"C+",IF(AND('[1]Ledger With Mark'!M97&gt;=10),"C",IF(AND('[1]Ledger With Mark'!M97&gt;=7.5),"D+",IF(AND('[1]Ledger With Mark'!M97&gt;=5),"D",IF(AND('[1]Ledger With Mark'!M97&gt;=1),"E","N")))))))))</f>
        <v>C</v>
      </c>
      <c r="N95" s="7" t="str">
        <f>IF(AND('[1]Ledger With Mark'!N97&gt;=90),"A+",IF(AND('[1]Ledger With Mark'!N97&gt;=80),"A",IF(AND('[1]Ledger With Mark'!N97&gt;=70),"B+",IF(AND('[1]Ledger With Mark'!N97&gt;=60),"B",IF(AND('[1]Ledger With Mark'!N97&gt;=50),"C+",IF(AND('[1]Ledger With Mark'!N97&gt;=40),"C",IF(AND('[1]Ledger With Mark'!N97&gt;=30),"D+",IF(AND('[1]Ledger With Mark'!N97&gt;=20),"D",IF(AND('[1]Ledger With Mark'!N97&gt;=1),"E","N")))))))))</f>
        <v>C</v>
      </c>
      <c r="O95" s="13">
        <f t="shared" si="11"/>
        <v>2</v>
      </c>
      <c r="P95" s="7" t="str">
        <f>IF(AND('[1]Ledger With Mark'!P97&gt;=90),"A+",IF(AND('[1]Ledger With Mark'!P97&gt;=80),"A",IF(AND('[1]Ledger With Mark'!P97&gt;=70),"B+",IF(AND('[1]Ledger With Mark'!P97&gt;=60),"B",IF(AND('[1]Ledger With Mark'!P97&gt;=50),"C+",IF(AND('[1]Ledger With Mark'!P97&gt;=40),"C",IF(AND('[1]Ledger With Mark'!P97&gt;=30),"D+",IF(AND('[1]Ledger With Mark'!P97&gt;=20),"D",IF(AND('[1]Ledger With Mark'!P97&gt;=1),"E","N")))))))))</f>
        <v>C+</v>
      </c>
      <c r="Q95" s="13">
        <f t="shared" si="12"/>
        <v>2.4</v>
      </c>
      <c r="R95" s="7" t="str">
        <f>IF(AND('[1]Ledger With Mark'!R97&gt;=67.5),"A+",IF(AND('[1]Ledger With Mark'!R97&gt;=60),"A",IF(AND('[1]Ledger With Mark'!R97&gt;=52.5),"B+",IF(AND('[1]Ledger With Mark'!R97&gt;=45),"B",IF(AND('[1]Ledger With Mark'!R97&gt;=37.5),"C+",IF(AND('[1]Ledger With Mark'!R97&gt;=30),"C",IF(AND('[1]Ledger With Mark'!R97&gt;=22.5),"D+",IF(AND('[1]Ledger With Mark'!R97&gt;=15),"D",IF(AND('[1]Ledger With Mark'!R97&gt;=1),"E","N")))))))))</f>
        <v>C</v>
      </c>
      <c r="S95" s="7" t="str">
        <f>IF(AND('[1]Ledger With Mark'!S97&gt;=22.5),"A+",IF(AND('[1]Ledger With Mark'!S97&gt;=20),"A",IF(AND('[1]Ledger With Mark'!S97&gt;=17.5),"B+",IF(AND('[1]Ledger With Mark'!S97&gt;=15),"B",IF(AND('[1]Ledger With Mark'!S97&gt;=12.5),"C+",IF(AND('[1]Ledger With Mark'!S97&gt;=10),"C",IF(AND('[1]Ledger With Mark'!S97&gt;=7.5),"D+",IF(AND('[1]Ledger With Mark'!S97&gt;=5),"D",IF(AND('[1]Ledger With Mark'!S97&gt;=1),"E","N")))))))))</f>
        <v>B</v>
      </c>
      <c r="T95" s="7" t="str">
        <f>IF(AND('[1]Ledger With Mark'!T97&gt;=90),"A+",IF(AND('[1]Ledger With Mark'!T97&gt;=80),"A",IF(AND('[1]Ledger With Mark'!T97&gt;=70),"B+",IF(AND('[1]Ledger With Mark'!T97&gt;=60),"B",IF(AND('[1]Ledger With Mark'!T97&gt;=50),"C+",IF(AND('[1]Ledger With Mark'!T97&gt;=40),"C",IF(AND('[1]Ledger With Mark'!T97&gt;=30),"D+",IF(AND('[1]Ledger With Mark'!T97&gt;=20),"D",IF(AND('[1]Ledger With Mark'!T97&gt;=1),"E","N")))))))))</f>
        <v>C</v>
      </c>
      <c r="U95" s="13">
        <f t="shared" si="13"/>
        <v>2</v>
      </c>
      <c r="V95" s="7" t="str">
        <f>IF(AND('[1]Ledger With Mark'!V97&gt;=67.5),"A+",IF(AND('[1]Ledger With Mark'!V97&gt;=60),"A",IF(AND('[1]Ledger With Mark'!V97&gt;=52.5),"B+",IF(AND('[1]Ledger With Mark'!V97&gt;=45),"B",IF(AND('[1]Ledger With Mark'!V97&gt;=37.5),"C+",IF(AND('[1]Ledger With Mark'!V97&gt;=30),"C",IF(AND('[1]Ledger With Mark'!V97&gt;=22.5),"D+",IF(AND('[1]Ledger With Mark'!V97&gt;=15),"D",IF(AND('[1]Ledger With Mark'!V97&gt;=1),"E","N")))))))))</f>
        <v>C+</v>
      </c>
      <c r="W95" s="7" t="str">
        <f>IF(AND('[1]Ledger With Mark'!W97&gt;=22.5),"A+",IF(AND('[1]Ledger With Mark'!W97&gt;=20),"A",IF(AND('[1]Ledger With Mark'!W97&gt;=17.5),"B+",IF(AND('[1]Ledger With Mark'!W97&gt;=15),"B",IF(AND('[1]Ledger With Mark'!W97&gt;=12.5),"C+",IF(AND('[1]Ledger With Mark'!W97&gt;=10),"C",IF(AND('[1]Ledger With Mark'!W97&gt;=7.5),"D+",IF(AND('[1]Ledger With Mark'!W97&gt;=5),"D",IF(AND('[1]Ledger With Mark'!W97&gt;=1),"E","N")))))))))</f>
        <v>C</v>
      </c>
      <c r="X95" s="7" t="str">
        <f>IF(AND('[1]Ledger With Mark'!X97&gt;=90),"A+",IF(AND('[1]Ledger With Mark'!X97&gt;=80),"A",IF(AND('[1]Ledger With Mark'!X97&gt;=70),"B+",IF(AND('[1]Ledger With Mark'!X97&gt;=60),"B",IF(AND('[1]Ledger With Mark'!X97&gt;=50),"C+",IF(AND('[1]Ledger With Mark'!X97&gt;=40),"C",IF(AND('[1]Ledger With Mark'!X97&gt;=30),"D+",IF(AND('[1]Ledger With Mark'!X97&gt;=20),"D",IF(AND('[1]Ledger With Mark'!X97&gt;=1),"E","N")))))))))</f>
        <v>C+</v>
      </c>
      <c r="Y95" s="13">
        <f t="shared" si="14"/>
        <v>2.4</v>
      </c>
      <c r="Z95" s="7" t="str">
        <f>IF(AND('[1]Ledger With Mark'!Z97&gt;=27),"A+",IF(AND('[1]Ledger With Mark'!Z97&gt;=24),"A",IF(AND('[1]Ledger With Mark'!Z97&gt;=21),"B+",IF(AND('[1]Ledger With Mark'!Z97&gt;=18),"B",IF(AND('[1]Ledger With Mark'!Z97&gt;=15),"C+",IF(AND('[1]Ledger With Mark'!Z97&gt;=12),"C",IF(AND('[1]Ledger With Mark'!Z97&gt;=9),"D+",IF(AND('[1]Ledger With Mark'!Z97&gt;=6),"D",IF(AND('[1]Ledger With Mark'!Z97&gt;=1),"E","N")))))))))</f>
        <v>C</v>
      </c>
      <c r="AA95" s="7" t="str">
        <f>IF(AND('[1]Ledger With Mark'!AA97&gt;=18),"A+",IF(AND('[1]Ledger With Mark'!AA97&gt;=16),"A",IF(AND('[1]Ledger With Mark'!AA97&gt;=14),"B+",IF(AND('[1]Ledger With Mark'!AA97&gt;=12),"B",IF(AND('[1]Ledger With Mark'!AA97&gt;=10),"C+",IF(AND('[1]Ledger With Mark'!AA97&gt;=8),"C",IF(AND('[1]Ledger With Mark'!AA97&gt;=6),"D+",IF(AND('[1]Ledger With Mark'!AA97&gt;=4),"D",IF(AND('[1]Ledger With Mark'!AA97&gt;=1),"E","N")))))))))</f>
        <v>C</v>
      </c>
      <c r="AB95" s="7" t="str">
        <f>IF(AND('[1]Ledger With Mark'!AB97&gt;=45),"A+",IF(AND('[1]Ledger With Mark'!AB97&gt;=40),"A",IF(AND('[1]Ledger With Mark'!AB97&gt;=35),"B+",IF(AND('[1]Ledger With Mark'!AB97&gt;=30),"B",IF(AND('[1]Ledger With Mark'!AB97&gt;=25),"C+",IF(AND('[1]Ledger With Mark'!AB97&gt;=20),"C",IF(AND('[1]Ledger With Mark'!AB97&gt;=15),"D+",IF(AND('[1]Ledger With Mark'!AB97&gt;=10),"D",IF(AND('[1]Ledger With Mark'!AB97&gt;=1),"E","N")))))))))</f>
        <v>C</v>
      </c>
      <c r="AC95" s="13">
        <f t="shared" si="15"/>
        <v>1</v>
      </c>
      <c r="AD95" s="7" t="str">
        <f>IF(AND('[1]Ledger With Mark'!AD97&gt;=22.5),"A+",IF(AND('[1]Ledger With Mark'!AD97&gt;=20),"A",IF(AND('[1]Ledger With Mark'!AD97&gt;=17.5),"B+",IF(AND('[1]Ledger With Mark'!AD97&gt;=15),"B",IF(AND('[1]Ledger With Mark'!AD97&gt;=12.5),"C+",IF(AND('[1]Ledger With Mark'!AD97&gt;=10),"C",IF(AND('[1]Ledger With Mark'!AD97&gt;=7.5),"D+",IF(AND('[1]Ledger With Mark'!AD97&gt;=5),"D",IF(AND('[1]Ledger With Mark'!AD97&gt;=1),"E","N")))))))))</f>
        <v>C</v>
      </c>
      <c r="AE95" s="7" t="str">
        <f>IF(AND('[1]Ledger With Mark'!AE97&gt;=22.5),"A+",IF(AND('[1]Ledger With Mark'!AE97&gt;=20),"A",IF(AND('[1]Ledger With Mark'!AE97&gt;=17.5),"B+",IF(AND('[1]Ledger With Mark'!AE97&gt;=15),"B",IF(AND('[1]Ledger With Mark'!AE97&gt;=12.5),"C+",IF(AND('[1]Ledger With Mark'!AE97&gt;=10),"C",IF(AND('[1]Ledger With Mark'!AE97&gt;=7.5),"D+",IF(AND('[1]Ledger With Mark'!AE97&gt;=5),"D",IF(AND('[1]Ledger With Mark'!AE97&gt;=1),"E","N")))))))))</f>
        <v>C</v>
      </c>
      <c r="AF95" s="7" t="str">
        <f>IF(AND('[1]Ledger With Mark'!AF97&gt;=45),"A+",IF(AND('[1]Ledger With Mark'!AF97&gt;=40),"A",IF(AND('[1]Ledger With Mark'!AF97&gt;=35),"B+",IF(AND('[1]Ledger With Mark'!AF97&gt;=30),"B",IF(AND('[1]Ledger With Mark'!AF97&gt;=25),"C+",IF(AND('[1]Ledger With Mark'!AF97&gt;=20),"C",IF(AND('[1]Ledger With Mark'!AF97&gt;=15),"D+",IF(AND('[1]Ledger With Mark'!AF97&gt;=10),"D",IF(AND('[1]Ledger With Mark'!AF97&gt;=1),"E","N")))))))))</f>
        <v>C</v>
      </c>
      <c r="AG95" s="13">
        <f t="shared" si="16"/>
        <v>1</v>
      </c>
      <c r="AH95" s="7" t="str">
        <f>IF(AND('[1]Ledger With Mark'!AH97&gt;=45),"A+",IF(AND('[1]Ledger With Mark'!AH97&gt;=40),"A",IF(AND('[1]Ledger With Mark'!AH97&gt;=35),"B+",IF(AND('[1]Ledger With Mark'!AH97&gt;=30),"B",IF(AND('[1]Ledger With Mark'!AH97&gt;=25),"C+",IF(AND('[1]Ledger With Mark'!AH97&gt;=20),"C",IF(AND('[1]Ledger With Mark'!AH97&gt;=15),"D+",IF(AND('[1]Ledger With Mark'!AH97&gt;=10),"D",IF(AND('[1]Ledger With Mark'!AH97&gt;=1),"E","N")))))))))</f>
        <v>C</v>
      </c>
      <c r="AI95" s="7" t="str">
        <f>IF(AND('[1]Ledger With Mark'!AI97&gt;=45),"A+",IF(AND('[1]Ledger With Mark'!AI97&gt;=40),"A",IF(AND('[1]Ledger With Mark'!AI97&gt;=35),"B+",IF(AND('[1]Ledger With Mark'!AI97&gt;=30),"B",IF(AND('[1]Ledger With Mark'!AI97&gt;=25),"C+",IF(AND('[1]Ledger With Mark'!AI97&gt;=20),"C",IF(AND('[1]Ledger With Mark'!AI97&gt;=15),"D+",IF(AND('[1]Ledger With Mark'!AI97&gt;=10),"D",IF(AND('[1]Ledger With Mark'!AI97&gt;=1),"E","N")))))))))</f>
        <v>C</v>
      </c>
      <c r="AJ95" s="7" t="str">
        <f>IF(AND('[1]Ledger With Mark'!AJ97&gt;=90),"A+",IF(AND('[1]Ledger With Mark'!AJ97&gt;=80),"A",IF(AND('[1]Ledger With Mark'!AJ97&gt;=70),"B+",IF(AND('[1]Ledger With Mark'!AJ97&gt;=60),"B",IF(AND('[1]Ledger With Mark'!AJ97&gt;=50),"C+",IF(AND('[1]Ledger With Mark'!AJ97&gt;=40),"C",IF(AND('[1]Ledger With Mark'!AJ97&gt;=30),"D+",IF(AND('[1]Ledger With Mark'!AJ97&gt;=20),"D",IF(AND('[1]Ledger With Mark'!AJ97&gt;=1),"E","N")))))))))</f>
        <v>C</v>
      </c>
      <c r="AK95" s="13">
        <f t="shared" si="17"/>
        <v>2</v>
      </c>
      <c r="AL95" s="7" t="str">
        <f>IF(AND('[1]Ledger With Mark'!AL97&gt;=45),"A+",IF(AND('[1]Ledger With Mark'!AL97&gt;=40),"A",IF(AND('[1]Ledger With Mark'!AL97&gt;=35),"B+",IF(AND('[1]Ledger With Mark'!AL97&gt;=30),"B",IF(AND('[1]Ledger With Mark'!AL97&gt;=25),"C+",IF(AND('[1]Ledger With Mark'!AL97&gt;=20),"C",IF(AND('[1]Ledger With Mark'!AL97&gt;=15),"D+",IF(AND('[1]Ledger With Mark'!AL97&gt;=10),"D",IF(AND('[1]Ledger With Mark'!AL97&gt;=1),"E","N")))))))))</f>
        <v>C</v>
      </c>
      <c r="AM95" s="7" t="str">
        <f>IF(AND('[1]Ledger With Mark'!AM97&gt;=45),"A+",IF(AND('[1]Ledger With Mark'!AM97&gt;=40),"A",IF(AND('[1]Ledger With Mark'!AM97&gt;=35),"B+",IF(AND('[1]Ledger With Mark'!AM97&gt;=30),"B",IF(AND('[1]Ledger With Mark'!AM97&gt;=25),"C+",IF(AND('[1]Ledger With Mark'!AM97&gt;=20),"C",IF(AND('[1]Ledger With Mark'!AM97&gt;=15),"D+",IF(AND('[1]Ledger With Mark'!AM97&gt;=10),"D",IF(AND('[1]Ledger With Mark'!AM97&gt;=1),"E","N")))))))))</f>
        <v>C</v>
      </c>
      <c r="AN95" s="7" t="str">
        <f>IF(AND('[1]Ledger With Mark'!AN97&gt;=90),"A+",IF(AND('[1]Ledger With Mark'!AN97&gt;=80),"A",IF(AND('[1]Ledger With Mark'!AN97&gt;=70),"B+",IF(AND('[1]Ledger With Mark'!AN97&gt;=60),"B",IF(AND('[1]Ledger With Mark'!AN97&gt;=50),"C+",IF(AND('[1]Ledger With Mark'!AN97&gt;=40),"C",IF(AND('[1]Ledger With Mark'!AN97&gt;=30),"D+",IF(AND('[1]Ledger With Mark'!AN97&gt;=20),"D",IF(AND('[1]Ledger With Mark'!AN97&gt;=1),"E","N")))))))))</f>
        <v>C</v>
      </c>
      <c r="AO95" s="13">
        <f t="shared" si="18"/>
        <v>2</v>
      </c>
      <c r="AP95" s="14">
        <f t="shared" si="19"/>
        <v>2.1</v>
      </c>
      <c r="AQ95" s="7"/>
      <c r="AR95" s="15" t="s">
        <v>137</v>
      </c>
      <c r="BB95" s="17">
        <v>94</v>
      </c>
    </row>
    <row r="96" spans="1:54" ht="15">
      <c r="A96" s="7">
        <f>'[1]Ledger With Mark'!A98</f>
        <v>95</v>
      </c>
      <c r="B96" s="8">
        <f>'[1]Ledger With Mark'!B98</f>
        <v>752095</v>
      </c>
      <c r="C96" s="9" t="str">
        <f>'[1]Ledger With Mark'!C98</f>
        <v>HIMAL BUDHA</v>
      </c>
      <c r="D96" s="10" t="str">
        <f>'[1]Ledger With Mark'!D98</f>
        <v>2060/01/04</v>
      </c>
      <c r="E96" s="11" t="str">
        <f>'[1]Ledger With Mark'!E98</f>
        <v>TEK PRASAD BUDHA</v>
      </c>
      <c r="F96" s="11" t="str">
        <f>'[1]Ledger With Mark'!F98</f>
        <v>DIL KUMARI BUDHA</v>
      </c>
      <c r="G96" s="12" t="str">
        <f>'[1]Ledger With Mark'!G98</f>
        <v>BHUME 2 RUKUM EAST</v>
      </c>
      <c r="H96" s="7" t="str">
        <f>IF(AND('[1]Ledger With Mark'!H98&gt;=67.5),"A+",IF(AND('[1]Ledger With Mark'!H98&gt;=60),"A",IF(AND('[1]Ledger With Mark'!H98&gt;=52.5),"B+",IF(AND('[1]Ledger With Mark'!H98&gt;=45),"B",IF(AND('[1]Ledger With Mark'!H98&gt;=37.5),"C+",IF(AND('[1]Ledger With Mark'!H98&gt;=30),"C",IF(AND('[1]Ledger With Mark'!H98&gt;=22.5),"D+",IF(AND('[1]Ledger With Mark'!H98&gt;=15),"D",IF(AND('[1]Ledger With Mark'!H98&gt;=1),"E","N")))))))))</f>
        <v>C</v>
      </c>
      <c r="I96" s="7" t="str">
        <f>IF(AND('[1]Ledger With Mark'!I98&gt;=22.5),"A+",IF(AND('[1]Ledger With Mark'!I98&gt;=20),"A",IF(AND('[1]Ledger With Mark'!I98&gt;=17.5),"B+",IF(AND('[1]Ledger With Mark'!I98&gt;=15),"B",IF(AND('[1]Ledger With Mark'!I98&gt;=12.5),"C+",IF(AND('[1]Ledger With Mark'!I98&gt;=10),"C",IF(AND('[1]Ledger With Mark'!I98&gt;=7.5),"D+",IF(AND('[1]Ledger With Mark'!I98&gt;=5),"D",IF(AND('[1]Ledger With Mark'!I98&gt;=1),"E","N")))))))))</f>
        <v>C+</v>
      </c>
      <c r="J96" s="7" t="str">
        <f>IF(AND('[1]Ledger With Mark'!J98&gt;=90),"A+",IF(AND('[1]Ledger With Mark'!J98&gt;=80),"A",IF(AND('[1]Ledger With Mark'!J98&gt;=70),"B+",IF(AND('[1]Ledger With Mark'!J98&gt;=60),"B",IF(AND('[1]Ledger With Mark'!J98&gt;=50),"C+",IF(AND('[1]Ledger With Mark'!J98&gt;=40),"C",IF(AND('[1]Ledger With Mark'!J98&gt;=30),"D+",IF(AND('[1]Ledger With Mark'!J98&gt;=20),"D",IF(AND('[1]Ledger With Mark'!J98&gt;=1),"E","N")))))))))</f>
        <v>C</v>
      </c>
      <c r="K96" s="13">
        <f t="shared" si="10"/>
        <v>2</v>
      </c>
      <c r="L96" s="7" t="str">
        <f>IF(AND('[1]Ledger With Mark'!L98&gt;=67.5),"A+",IF(AND('[1]Ledger With Mark'!L98&gt;=60),"A",IF(AND('[1]Ledger With Mark'!L98&gt;=52.5),"B+",IF(AND('[1]Ledger With Mark'!L98&gt;=45),"B",IF(AND('[1]Ledger With Mark'!L98&gt;=37.5),"C+",IF(AND('[1]Ledger With Mark'!L98&gt;=30),"C",IF(AND('[1]Ledger With Mark'!L98&gt;=22.5),"D+",IF(AND('[1]Ledger With Mark'!L98&gt;=15),"D",IF(AND('[1]Ledger With Mark'!L98&gt;=1),"E","N")))))))))</f>
        <v>C</v>
      </c>
      <c r="M96" s="7" t="str">
        <f>IF(AND('[1]Ledger With Mark'!M98&gt;=22.5),"A+",IF(AND('[1]Ledger With Mark'!M98&gt;=20),"A",IF(AND('[1]Ledger With Mark'!M98&gt;=17.5),"B+",IF(AND('[1]Ledger With Mark'!M98&gt;=15),"B",IF(AND('[1]Ledger With Mark'!M98&gt;=12.5),"C+",IF(AND('[1]Ledger With Mark'!M98&gt;=10),"C",IF(AND('[1]Ledger With Mark'!M98&gt;=7.5),"D+",IF(AND('[1]Ledger With Mark'!M98&gt;=5),"D",IF(AND('[1]Ledger With Mark'!M98&gt;=1),"E","N")))))))))</f>
        <v>C</v>
      </c>
      <c r="N96" s="7" t="str">
        <f>IF(AND('[1]Ledger With Mark'!N98&gt;=90),"A+",IF(AND('[1]Ledger With Mark'!N98&gt;=80),"A",IF(AND('[1]Ledger With Mark'!N98&gt;=70),"B+",IF(AND('[1]Ledger With Mark'!N98&gt;=60),"B",IF(AND('[1]Ledger With Mark'!N98&gt;=50),"C+",IF(AND('[1]Ledger With Mark'!N98&gt;=40),"C",IF(AND('[1]Ledger With Mark'!N98&gt;=30),"D+",IF(AND('[1]Ledger With Mark'!N98&gt;=20),"D",IF(AND('[1]Ledger With Mark'!N98&gt;=1),"E","N")))))))))</f>
        <v>C</v>
      </c>
      <c r="O96" s="13">
        <f t="shared" si="11"/>
        <v>2</v>
      </c>
      <c r="P96" s="7" t="str">
        <f>IF(AND('[1]Ledger With Mark'!P98&gt;=90),"A+",IF(AND('[1]Ledger With Mark'!P98&gt;=80),"A",IF(AND('[1]Ledger With Mark'!P98&gt;=70),"B+",IF(AND('[1]Ledger With Mark'!P98&gt;=60),"B",IF(AND('[1]Ledger With Mark'!P98&gt;=50),"C+",IF(AND('[1]Ledger With Mark'!P98&gt;=40),"C",IF(AND('[1]Ledger With Mark'!P98&gt;=30),"D+",IF(AND('[1]Ledger With Mark'!P98&gt;=20),"D",IF(AND('[1]Ledger With Mark'!P98&gt;=1),"E","N")))))))))</f>
        <v>C</v>
      </c>
      <c r="Q96" s="13">
        <f t="shared" si="12"/>
        <v>2</v>
      </c>
      <c r="R96" s="7" t="str">
        <f>IF(AND('[1]Ledger With Mark'!R98&gt;=67.5),"A+",IF(AND('[1]Ledger With Mark'!R98&gt;=60),"A",IF(AND('[1]Ledger With Mark'!R98&gt;=52.5),"B+",IF(AND('[1]Ledger With Mark'!R98&gt;=45),"B",IF(AND('[1]Ledger With Mark'!R98&gt;=37.5),"C+",IF(AND('[1]Ledger With Mark'!R98&gt;=30),"C",IF(AND('[1]Ledger With Mark'!R98&gt;=22.5),"D+",IF(AND('[1]Ledger With Mark'!R98&gt;=15),"D",IF(AND('[1]Ledger With Mark'!R98&gt;=1),"E","N")))))))))</f>
        <v>C</v>
      </c>
      <c r="S96" s="7" t="str">
        <f>IF(AND('[1]Ledger With Mark'!S98&gt;=22.5),"A+",IF(AND('[1]Ledger With Mark'!S98&gt;=20),"A",IF(AND('[1]Ledger With Mark'!S98&gt;=17.5),"B+",IF(AND('[1]Ledger With Mark'!S98&gt;=15),"B",IF(AND('[1]Ledger With Mark'!S98&gt;=12.5),"C+",IF(AND('[1]Ledger With Mark'!S98&gt;=10),"C",IF(AND('[1]Ledger With Mark'!S98&gt;=7.5),"D+",IF(AND('[1]Ledger With Mark'!S98&gt;=5),"D",IF(AND('[1]Ledger With Mark'!S98&gt;=1),"E","N")))))))))</f>
        <v>C+</v>
      </c>
      <c r="T96" s="7" t="str">
        <f>IF(AND('[1]Ledger With Mark'!T98&gt;=90),"A+",IF(AND('[1]Ledger With Mark'!T98&gt;=80),"A",IF(AND('[1]Ledger With Mark'!T98&gt;=70),"B+",IF(AND('[1]Ledger With Mark'!T98&gt;=60),"B",IF(AND('[1]Ledger With Mark'!T98&gt;=50),"C+",IF(AND('[1]Ledger With Mark'!T98&gt;=40),"C",IF(AND('[1]Ledger With Mark'!T98&gt;=30),"D+",IF(AND('[1]Ledger With Mark'!T98&gt;=20),"D",IF(AND('[1]Ledger With Mark'!T98&gt;=1),"E","N")))))))))</f>
        <v>C</v>
      </c>
      <c r="U96" s="13">
        <f t="shared" si="13"/>
        <v>2</v>
      </c>
      <c r="V96" s="7" t="str">
        <f>IF(AND('[1]Ledger With Mark'!V98&gt;=67.5),"A+",IF(AND('[1]Ledger With Mark'!V98&gt;=60),"A",IF(AND('[1]Ledger With Mark'!V98&gt;=52.5),"B+",IF(AND('[1]Ledger With Mark'!V98&gt;=45),"B",IF(AND('[1]Ledger With Mark'!V98&gt;=37.5),"C+",IF(AND('[1]Ledger With Mark'!V98&gt;=30),"C",IF(AND('[1]Ledger With Mark'!V98&gt;=22.5),"D+",IF(AND('[1]Ledger With Mark'!V98&gt;=15),"D",IF(AND('[1]Ledger With Mark'!V98&gt;=1),"E","N")))))))))</f>
        <v>C</v>
      </c>
      <c r="W96" s="7" t="str">
        <f>IF(AND('[1]Ledger With Mark'!W98&gt;=22.5),"A+",IF(AND('[1]Ledger With Mark'!W98&gt;=20),"A",IF(AND('[1]Ledger With Mark'!W98&gt;=17.5),"B+",IF(AND('[1]Ledger With Mark'!W98&gt;=15),"B",IF(AND('[1]Ledger With Mark'!W98&gt;=12.5),"C+",IF(AND('[1]Ledger With Mark'!W98&gt;=10),"C",IF(AND('[1]Ledger With Mark'!W98&gt;=7.5),"D+",IF(AND('[1]Ledger With Mark'!W98&gt;=5),"D",IF(AND('[1]Ledger With Mark'!W98&gt;=1),"E","N")))))))))</f>
        <v>C</v>
      </c>
      <c r="X96" s="7" t="str">
        <f>IF(AND('[1]Ledger With Mark'!X98&gt;=90),"A+",IF(AND('[1]Ledger With Mark'!X98&gt;=80),"A",IF(AND('[1]Ledger With Mark'!X98&gt;=70),"B+",IF(AND('[1]Ledger With Mark'!X98&gt;=60),"B",IF(AND('[1]Ledger With Mark'!X98&gt;=50),"C+",IF(AND('[1]Ledger With Mark'!X98&gt;=40),"C",IF(AND('[1]Ledger With Mark'!X98&gt;=30),"D+",IF(AND('[1]Ledger With Mark'!X98&gt;=20),"D",IF(AND('[1]Ledger With Mark'!X98&gt;=1),"E","N")))))))))</f>
        <v>C</v>
      </c>
      <c r="Y96" s="13">
        <f t="shared" si="14"/>
        <v>2</v>
      </c>
      <c r="Z96" s="7" t="str">
        <f>IF(AND('[1]Ledger With Mark'!Z98&gt;=27),"A+",IF(AND('[1]Ledger With Mark'!Z98&gt;=24),"A",IF(AND('[1]Ledger With Mark'!Z98&gt;=21),"B+",IF(AND('[1]Ledger With Mark'!Z98&gt;=18),"B",IF(AND('[1]Ledger With Mark'!Z98&gt;=15),"C+",IF(AND('[1]Ledger With Mark'!Z98&gt;=12),"C",IF(AND('[1]Ledger With Mark'!Z98&gt;=9),"D+",IF(AND('[1]Ledger With Mark'!Z98&gt;=6),"D",IF(AND('[1]Ledger With Mark'!Z98&gt;=1),"E","N")))))))))</f>
        <v>C</v>
      </c>
      <c r="AA96" s="7" t="str">
        <f>IF(AND('[1]Ledger With Mark'!AA98&gt;=18),"A+",IF(AND('[1]Ledger With Mark'!AA98&gt;=16),"A",IF(AND('[1]Ledger With Mark'!AA98&gt;=14),"B+",IF(AND('[1]Ledger With Mark'!AA98&gt;=12),"B",IF(AND('[1]Ledger With Mark'!AA98&gt;=10),"C+",IF(AND('[1]Ledger With Mark'!AA98&gt;=8),"C",IF(AND('[1]Ledger With Mark'!AA98&gt;=6),"D+",IF(AND('[1]Ledger With Mark'!AA98&gt;=4),"D",IF(AND('[1]Ledger With Mark'!AA98&gt;=1),"E","N")))))))))</f>
        <v>C</v>
      </c>
      <c r="AB96" s="7" t="str">
        <f>IF(AND('[1]Ledger With Mark'!AB98&gt;=45),"A+",IF(AND('[1]Ledger With Mark'!AB98&gt;=40),"A",IF(AND('[1]Ledger With Mark'!AB98&gt;=35),"B+",IF(AND('[1]Ledger With Mark'!AB98&gt;=30),"B",IF(AND('[1]Ledger With Mark'!AB98&gt;=25),"C+",IF(AND('[1]Ledger With Mark'!AB98&gt;=20),"C",IF(AND('[1]Ledger With Mark'!AB98&gt;=15),"D+",IF(AND('[1]Ledger With Mark'!AB98&gt;=10),"D",IF(AND('[1]Ledger With Mark'!AB98&gt;=1),"E","N")))))))))</f>
        <v>C</v>
      </c>
      <c r="AC96" s="13">
        <f t="shared" si="15"/>
        <v>1</v>
      </c>
      <c r="AD96" s="7" t="str">
        <f>IF(AND('[1]Ledger With Mark'!AD98&gt;=22.5),"A+",IF(AND('[1]Ledger With Mark'!AD98&gt;=20),"A",IF(AND('[1]Ledger With Mark'!AD98&gt;=17.5),"B+",IF(AND('[1]Ledger With Mark'!AD98&gt;=15),"B",IF(AND('[1]Ledger With Mark'!AD98&gt;=12.5),"C+",IF(AND('[1]Ledger With Mark'!AD98&gt;=10),"C",IF(AND('[1]Ledger With Mark'!AD98&gt;=7.5),"D+",IF(AND('[1]Ledger With Mark'!AD98&gt;=5),"D",IF(AND('[1]Ledger With Mark'!AD98&gt;=1),"E","N")))))))))</f>
        <v>C</v>
      </c>
      <c r="AE96" s="7" t="str">
        <f>IF(AND('[1]Ledger With Mark'!AE98&gt;=22.5),"A+",IF(AND('[1]Ledger With Mark'!AE98&gt;=20),"A",IF(AND('[1]Ledger With Mark'!AE98&gt;=17.5),"B+",IF(AND('[1]Ledger With Mark'!AE98&gt;=15),"B",IF(AND('[1]Ledger With Mark'!AE98&gt;=12.5),"C+",IF(AND('[1]Ledger With Mark'!AE98&gt;=10),"C",IF(AND('[1]Ledger With Mark'!AE98&gt;=7.5),"D+",IF(AND('[1]Ledger With Mark'!AE98&gt;=5),"D",IF(AND('[1]Ledger With Mark'!AE98&gt;=1),"E","N")))))))))</f>
        <v>C</v>
      </c>
      <c r="AF96" s="7" t="str">
        <f>IF(AND('[1]Ledger With Mark'!AF98&gt;=45),"A+",IF(AND('[1]Ledger With Mark'!AF98&gt;=40),"A",IF(AND('[1]Ledger With Mark'!AF98&gt;=35),"B+",IF(AND('[1]Ledger With Mark'!AF98&gt;=30),"B",IF(AND('[1]Ledger With Mark'!AF98&gt;=25),"C+",IF(AND('[1]Ledger With Mark'!AF98&gt;=20),"C",IF(AND('[1]Ledger With Mark'!AF98&gt;=15),"D+",IF(AND('[1]Ledger With Mark'!AF98&gt;=10),"D",IF(AND('[1]Ledger With Mark'!AF98&gt;=1),"E","N")))))))))</f>
        <v>C</v>
      </c>
      <c r="AG96" s="13">
        <f t="shared" si="16"/>
        <v>1</v>
      </c>
      <c r="AH96" s="7" t="str">
        <f>IF(AND('[1]Ledger With Mark'!AH98&gt;=45),"A+",IF(AND('[1]Ledger With Mark'!AH98&gt;=40),"A",IF(AND('[1]Ledger With Mark'!AH98&gt;=35),"B+",IF(AND('[1]Ledger With Mark'!AH98&gt;=30),"B",IF(AND('[1]Ledger With Mark'!AH98&gt;=25),"C+",IF(AND('[1]Ledger With Mark'!AH98&gt;=20),"C",IF(AND('[1]Ledger With Mark'!AH98&gt;=15),"D+",IF(AND('[1]Ledger With Mark'!AH98&gt;=10),"D",IF(AND('[1]Ledger With Mark'!AH98&gt;=1),"E","N")))))))))</f>
        <v>C</v>
      </c>
      <c r="AI96" s="7" t="str">
        <f>IF(AND('[1]Ledger With Mark'!AI98&gt;=45),"A+",IF(AND('[1]Ledger With Mark'!AI98&gt;=40),"A",IF(AND('[1]Ledger With Mark'!AI98&gt;=35),"B+",IF(AND('[1]Ledger With Mark'!AI98&gt;=30),"B",IF(AND('[1]Ledger With Mark'!AI98&gt;=25),"C+",IF(AND('[1]Ledger With Mark'!AI98&gt;=20),"C",IF(AND('[1]Ledger With Mark'!AI98&gt;=15),"D+",IF(AND('[1]Ledger With Mark'!AI98&gt;=10),"D",IF(AND('[1]Ledger With Mark'!AI98&gt;=1),"E","N")))))))))</f>
        <v>C</v>
      </c>
      <c r="AJ96" s="7" t="str">
        <f>IF(AND('[1]Ledger With Mark'!AJ98&gt;=90),"A+",IF(AND('[1]Ledger With Mark'!AJ98&gt;=80),"A",IF(AND('[1]Ledger With Mark'!AJ98&gt;=70),"B+",IF(AND('[1]Ledger With Mark'!AJ98&gt;=60),"B",IF(AND('[1]Ledger With Mark'!AJ98&gt;=50),"C+",IF(AND('[1]Ledger With Mark'!AJ98&gt;=40),"C",IF(AND('[1]Ledger With Mark'!AJ98&gt;=30),"D+",IF(AND('[1]Ledger With Mark'!AJ98&gt;=20),"D",IF(AND('[1]Ledger With Mark'!AJ98&gt;=1),"E","N")))))))))</f>
        <v>C</v>
      </c>
      <c r="AK96" s="13">
        <f t="shared" si="17"/>
        <v>2</v>
      </c>
      <c r="AL96" s="7" t="str">
        <f>IF(AND('[1]Ledger With Mark'!AL98&gt;=45),"A+",IF(AND('[1]Ledger With Mark'!AL98&gt;=40),"A",IF(AND('[1]Ledger With Mark'!AL98&gt;=35),"B+",IF(AND('[1]Ledger With Mark'!AL98&gt;=30),"B",IF(AND('[1]Ledger With Mark'!AL98&gt;=25),"C+",IF(AND('[1]Ledger With Mark'!AL98&gt;=20),"C",IF(AND('[1]Ledger With Mark'!AL98&gt;=15),"D+",IF(AND('[1]Ledger With Mark'!AL98&gt;=10),"D",IF(AND('[1]Ledger With Mark'!AL98&gt;=1),"E","N")))))))))</f>
        <v>C</v>
      </c>
      <c r="AM96" s="7" t="str">
        <f>IF(AND('[1]Ledger With Mark'!AM98&gt;=45),"A+",IF(AND('[1]Ledger With Mark'!AM98&gt;=40),"A",IF(AND('[1]Ledger With Mark'!AM98&gt;=35),"B+",IF(AND('[1]Ledger With Mark'!AM98&gt;=30),"B",IF(AND('[1]Ledger With Mark'!AM98&gt;=25),"C+",IF(AND('[1]Ledger With Mark'!AM98&gt;=20),"C",IF(AND('[1]Ledger With Mark'!AM98&gt;=15),"D+",IF(AND('[1]Ledger With Mark'!AM98&gt;=10),"D",IF(AND('[1]Ledger With Mark'!AM98&gt;=1),"E","N")))))))))</f>
        <v>C</v>
      </c>
      <c r="AN96" s="7" t="str">
        <f>IF(AND('[1]Ledger With Mark'!AN98&gt;=90),"A+",IF(AND('[1]Ledger With Mark'!AN98&gt;=80),"A",IF(AND('[1]Ledger With Mark'!AN98&gt;=70),"B+",IF(AND('[1]Ledger With Mark'!AN98&gt;=60),"B",IF(AND('[1]Ledger With Mark'!AN98&gt;=50),"C+",IF(AND('[1]Ledger With Mark'!AN98&gt;=40),"C",IF(AND('[1]Ledger With Mark'!AN98&gt;=30),"D+",IF(AND('[1]Ledger With Mark'!AN98&gt;=20),"D",IF(AND('[1]Ledger With Mark'!AN98&gt;=1),"E","N")))))))))</f>
        <v>C</v>
      </c>
      <c r="AO96" s="13">
        <f t="shared" si="18"/>
        <v>2</v>
      </c>
      <c r="AP96" s="14">
        <f t="shared" si="19"/>
        <v>2</v>
      </c>
      <c r="AQ96" s="7"/>
      <c r="AR96" s="15" t="s">
        <v>137</v>
      </c>
      <c r="BB96" s="17">
        <v>95</v>
      </c>
    </row>
    <row r="97" spans="1:54" ht="15">
      <c r="A97" s="7">
        <f>'[1]Ledger With Mark'!A99</f>
        <v>96</v>
      </c>
      <c r="B97" s="8">
        <f>'[1]Ledger With Mark'!B99</f>
        <v>752096</v>
      </c>
      <c r="C97" s="9" t="str">
        <f>'[1]Ledger With Mark'!C99</f>
        <v>JAMUNA ROKA MAGAR</v>
      </c>
      <c r="D97" s="10" t="str">
        <f>'[1]Ledger With Mark'!D99</f>
        <v>2060/11/29</v>
      </c>
      <c r="E97" s="11" t="str">
        <f>'[1]Ledger With Mark'!E99</f>
        <v>SHYAM PRASAD ROKA</v>
      </c>
      <c r="F97" s="11" t="str">
        <f>'[1]Ledger With Mark'!F99</f>
        <v>TULASI KUMARI ROKA</v>
      </c>
      <c r="G97" s="12" t="str">
        <f>'[1]Ledger With Mark'!G99</f>
        <v>BHUME 3 RUKUM EAST</v>
      </c>
      <c r="H97" s="7" t="str">
        <f>IF(AND('[1]Ledger With Mark'!H99&gt;=67.5),"A+",IF(AND('[1]Ledger With Mark'!H99&gt;=60),"A",IF(AND('[1]Ledger With Mark'!H99&gt;=52.5),"B+",IF(AND('[1]Ledger With Mark'!H99&gt;=45),"B",IF(AND('[1]Ledger With Mark'!H99&gt;=37.5),"C+",IF(AND('[1]Ledger With Mark'!H99&gt;=30),"C",IF(AND('[1]Ledger With Mark'!H99&gt;=22.5),"D+",IF(AND('[1]Ledger With Mark'!H99&gt;=15),"D",IF(AND('[1]Ledger With Mark'!H99&gt;=1),"E","N")))))))))</f>
        <v>C</v>
      </c>
      <c r="I97" s="7" t="str">
        <f>IF(AND('[1]Ledger With Mark'!I99&gt;=22.5),"A+",IF(AND('[1]Ledger With Mark'!I99&gt;=20),"A",IF(AND('[1]Ledger With Mark'!I99&gt;=17.5),"B+",IF(AND('[1]Ledger With Mark'!I99&gt;=15),"B",IF(AND('[1]Ledger With Mark'!I99&gt;=12.5),"C+",IF(AND('[1]Ledger With Mark'!I99&gt;=10),"C",IF(AND('[1]Ledger With Mark'!I99&gt;=7.5),"D+",IF(AND('[1]Ledger With Mark'!I99&gt;=5),"D",IF(AND('[1]Ledger With Mark'!I99&gt;=1),"E","N")))))))))</f>
        <v>C+</v>
      </c>
      <c r="J97" s="7" t="str">
        <f>IF(AND('[1]Ledger With Mark'!J99&gt;=90),"A+",IF(AND('[1]Ledger With Mark'!J99&gt;=80),"A",IF(AND('[1]Ledger With Mark'!J99&gt;=70),"B+",IF(AND('[1]Ledger With Mark'!J99&gt;=60),"B",IF(AND('[1]Ledger With Mark'!J99&gt;=50),"C+",IF(AND('[1]Ledger With Mark'!J99&gt;=40),"C",IF(AND('[1]Ledger With Mark'!J99&gt;=30),"D+",IF(AND('[1]Ledger With Mark'!J99&gt;=20),"D",IF(AND('[1]Ledger With Mark'!J99&gt;=1),"E","N")))))))))</f>
        <v>C</v>
      </c>
      <c r="K97" s="13">
        <f t="shared" si="10"/>
        <v>2</v>
      </c>
      <c r="L97" s="7" t="str">
        <f>IF(AND('[1]Ledger With Mark'!L99&gt;=67.5),"A+",IF(AND('[1]Ledger With Mark'!L99&gt;=60),"A",IF(AND('[1]Ledger With Mark'!L99&gt;=52.5),"B+",IF(AND('[1]Ledger With Mark'!L99&gt;=45),"B",IF(AND('[1]Ledger With Mark'!L99&gt;=37.5),"C+",IF(AND('[1]Ledger With Mark'!L99&gt;=30),"C",IF(AND('[1]Ledger With Mark'!L99&gt;=22.5),"D+",IF(AND('[1]Ledger With Mark'!L99&gt;=15),"D",IF(AND('[1]Ledger With Mark'!L99&gt;=1),"E","N")))))))))</f>
        <v>C</v>
      </c>
      <c r="M97" s="7" t="str">
        <f>IF(AND('[1]Ledger With Mark'!M99&gt;=22.5),"A+",IF(AND('[1]Ledger With Mark'!M99&gt;=20),"A",IF(AND('[1]Ledger With Mark'!M99&gt;=17.5),"B+",IF(AND('[1]Ledger With Mark'!M99&gt;=15),"B",IF(AND('[1]Ledger With Mark'!M99&gt;=12.5),"C+",IF(AND('[1]Ledger With Mark'!M99&gt;=10),"C",IF(AND('[1]Ledger With Mark'!M99&gt;=7.5),"D+",IF(AND('[1]Ledger With Mark'!M99&gt;=5),"D",IF(AND('[1]Ledger With Mark'!M99&gt;=1),"E","N")))))))))</f>
        <v>C</v>
      </c>
      <c r="N97" s="7" t="str">
        <f>IF(AND('[1]Ledger With Mark'!N99&gt;=90),"A+",IF(AND('[1]Ledger With Mark'!N99&gt;=80),"A",IF(AND('[1]Ledger With Mark'!N99&gt;=70),"B+",IF(AND('[1]Ledger With Mark'!N99&gt;=60),"B",IF(AND('[1]Ledger With Mark'!N99&gt;=50),"C+",IF(AND('[1]Ledger With Mark'!N99&gt;=40),"C",IF(AND('[1]Ledger With Mark'!N99&gt;=30),"D+",IF(AND('[1]Ledger With Mark'!N99&gt;=20),"D",IF(AND('[1]Ledger With Mark'!N99&gt;=1),"E","N")))))))))</f>
        <v>C</v>
      </c>
      <c r="O97" s="13">
        <f t="shared" si="11"/>
        <v>2</v>
      </c>
      <c r="P97" s="7" t="str">
        <f>IF(AND('[1]Ledger With Mark'!P99&gt;=90),"A+",IF(AND('[1]Ledger With Mark'!P99&gt;=80),"A",IF(AND('[1]Ledger With Mark'!P99&gt;=70),"B+",IF(AND('[1]Ledger With Mark'!P99&gt;=60),"B",IF(AND('[1]Ledger With Mark'!P99&gt;=50),"C+",IF(AND('[1]Ledger With Mark'!P99&gt;=40),"C",IF(AND('[1]Ledger With Mark'!P99&gt;=30),"D+",IF(AND('[1]Ledger With Mark'!P99&gt;=20),"D",IF(AND('[1]Ledger With Mark'!P99&gt;=1),"E","N")))))))))</f>
        <v>C</v>
      </c>
      <c r="Q97" s="13">
        <f t="shared" si="12"/>
        <v>2</v>
      </c>
      <c r="R97" s="7" t="str">
        <f>IF(AND('[1]Ledger With Mark'!R99&gt;=67.5),"A+",IF(AND('[1]Ledger With Mark'!R99&gt;=60),"A",IF(AND('[1]Ledger With Mark'!R99&gt;=52.5),"B+",IF(AND('[1]Ledger With Mark'!R99&gt;=45),"B",IF(AND('[1]Ledger With Mark'!R99&gt;=37.5),"C+",IF(AND('[1]Ledger With Mark'!R99&gt;=30),"C",IF(AND('[1]Ledger With Mark'!R99&gt;=22.5),"D+",IF(AND('[1]Ledger With Mark'!R99&gt;=15),"D",IF(AND('[1]Ledger With Mark'!R99&gt;=1),"E","N")))))))))</f>
        <v>C</v>
      </c>
      <c r="S97" s="7" t="str">
        <f>IF(AND('[1]Ledger With Mark'!S99&gt;=22.5),"A+",IF(AND('[1]Ledger With Mark'!S99&gt;=20),"A",IF(AND('[1]Ledger With Mark'!S99&gt;=17.5),"B+",IF(AND('[1]Ledger With Mark'!S99&gt;=15),"B",IF(AND('[1]Ledger With Mark'!S99&gt;=12.5),"C+",IF(AND('[1]Ledger With Mark'!S99&gt;=10),"C",IF(AND('[1]Ledger With Mark'!S99&gt;=7.5),"D+",IF(AND('[1]Ledger With Mark'!S99&gt;=5),"D",IF(AND('[1]Ledger With Mark'!S99&gt;=1),"E","N")))))))))</f>
        <v>C+</v>
      </c>
      <c r="T97" s="7" t="str">
        <f>IF(AND('[1]Ledger With Mark'!T99&gt;=90),"A+",IF(AND('[1]Ledger With Mark'!T99&gt;=80),"A",IF(AND('[1]Ledger With Mark'!T99&gt;=70),"B+",IF(AND('[1]Ledger With Mark'!T99&gt;=60),"B",IF(AND('[1]Ledger With Mark'!T99&gt;=50),"C+",IF(AND('[1]Ledger With Mark'!T99&gt;=40),"C",IF(AND('[1]Ledger With Mark'!T99&gt;=30),"D+",IF(AND('[1]Ledger With Mark'!T99&gt;=20),"D",IF(AND('[1]Ledger With Mark'!T99&gt;=1),"E","N")))))))))</f>
        <v>C</v>
      </c>
      <c r="U97" s="13">
        <f t="shared" si="13"/>
        <v>2</v>
      </c>
      <c r="V97" s="7" t="str">
        <f>IF(AND('[1]Ledger With Mark'!V99&gt;=67.5),"A+",IF(AND('[1]Ledger With Mark'!V99&gt;=60),"A",IF(AND('[1]Ledger With Mark'!V99&gt;=52.5),"B+",IF(AND('[1]Ledger With Mark'!V99&gt;=45),"B",IF(AND('[1]Ledger With Mark'!V99&gt;=37.5),"C+",IF(AND('[1]Ledger With Mark'!V99&gt;=30),"C",IF(AND('[1]Ledger With Mark'!V99&gt;=22.5),"D+",IF(AND('[1]Ledger With Mark'!V99&gt;=15),"D",IF(AND('[1]Ledger With Mark'!V99&gt;=1),"E","N")))))))))</f>
        <v>C+</v>
      </c>
      <c r="W97" s="7" t="str">
        <f>IF(AND('[1]Ledger With Mark'!W99&gt;=22.5),"A+",IF(AND('[1]Ledger With Mark'!W99&gt;=20),"A",IF(AND('[1]Ledger With Mark'!W99&gt;=17.5),"B+",IF(AND('[1]Ledger With Mark'!W99&gt;=15),"B",IF(AND('[1]Ledger With Mark'!W99&gt;=12.5),"C+",IF(AND('[1]Ledger With Mark'!W99&gt;=10),"C",IF(AND('[1]Ledger With Mark'!W99&gt;=7.5),"D+",IF(AND('[1]Ledger With Mark'!W99&gt;=5),"D",IF(AND('[1]Ledger With Mark'!W99&gt;=1),"E","N")))))))))</f>
        <v>C</v>
      </c>
      <c r="X97" s="7" t="str">
        <f>IF(AND('[1]Ledger With Mark'!X99&gt;=90),"A+",IF(AND('[1]Ledger With Mark'!X99&gt;=80),"A",IF(AND('[1]Ledger With Mark'!X99&gt;=70),"B+",IF(AND('[1]Ledger With Mark'!X99&gt;=60),"B",IF(AND('[1]Ledger With Mark'!X99&gt;=50),"C+",IF(AND('[1]Ledger With Mark'!X99&gt;=40),"C",IF(AND('[1]Ledger With Mark'!X99&gt;=30),"D+",IF(AND('[1]Ledger With Mark'!X99&gt;=20),"D",IF(AND('[1]Ledger With Mark'!X99&gt;=1),"E","N")))))))))</f>
        <v>C+</v>
      </c>
      <c r="Y97" s="13">
        <f t="shared" si="14"/>
        <v>2.4</v>
      </c>
      <c r="Z97" s="7" t="str">
        <f>IF(AND('[1]Ledger With Mark'!Z99&gt;=27),"A+",IF(AND('[1]Ledger With Mark'!Z99&gt;=24),"A",IF(AND('[1]Ledger With Mark'!Z99&gt;=21),"B+",IF(AND('[1]Ledger With Mark'!Z99&gt;=18),"B",IF(AND('[1]Ledger With Mark'!Z99&gt;=15),"C+",IF(AND('[1]Ledger With Mark'!Z99&gt;=12),"C",IF(AND('[1]Ledger With Mark'!Z99&gt;=9),"D+",IF(AND('[1]Ledger With Mark'!Z99&gt;=6),"D",IF(AND('[1]Ledger With Mark'!Z99&gt;=1),"E","N")))))))))</f>
        <v>C</v>
      </c>
      <c r="AA97" s="7" t="str">
        <f>IF(AND('[1]Ledger With Mark'!AA99&gt;=18),"A+",IF(AND('[1]Ledger With Mark'!AA99&gt;=16),"A",IF(AND('[1]Ledger With Mark'!AA99&gt;=14),"B+",IF(AND('[1]Ledger With Mark'!AA99&gt;=12),"B",IF(AND('[1]Ledger With Mark'!AA99&gt;=10),"C+",IF(AND('[1]Ledger With Mark'!AA99&gt;=8),"C",IF(AND('[1]Ledger With Mark'!AA99&gt;=6),"D+",IF(AND('[1]Ledger With Mark'!AA99&gt;=4),"D",IF(AND('[1]Ledger With Mark'!AA99&gt;=1),"E","N")))))))))</f>
        <v>C</v>
      </c>
      <c r="AB97" s="7" t="str">
        <f>IF(AND('[1]Ledger With Mark'!AB99&gt;=45),"A+",IF(AND('[1]Ledger With Mark'!AB99&gt;=40),"A",IF(AND('[1]Ledger With Mark'!AB99&gt;=35),"B+",IF(AND('[1]Ledger With Mark'!AB99&gt;=30),"B",IF(AND('[1]Ledger With Mark'!AB99&gt;=25),"C+",IF(AND('[1]Ledger With Mark'!AB99&gt;=20),"C",IF(AND('[1]Ledger With Mark'!AB99&gt;=15),"D+",IF(AND('[1]Ledger With Mark'!AB99&gt;=10),"D",IF(AND('[1]Ledger With Mark'!AB99&gt;=1),"E","N")))))))))</f>
        <v>C</v>
      </c>
      <c r="AC97" s="13">
        <f t="shared" si="15"/>
        <v>1</v>
      </c>
      <c r="AD97" s="7" t="str">
        <f>IF(AND('[1]Ledger With Mark'!AD99&gt;=22.5),"A+",IF(AND('[1]Ledger With Mark'!AD99&gt;=20),"A",IF(AND('[1]Ledger With Mark'!AD99&gt;=17.5),"B+",IF(AND('[1]Ledger With Mark'!AD99&gt;=15),"B",IF(AND('[1]Ledger With Mark'!AD99&gt;=12.5),"C+",IF(AND('[1]Ledger With Mark'!AD99&gt;=10),"C",IF(AND('[1]Ledger With Mark'!AD99&gt;=7.5),"D+",IF(AND('[1]Ledger With Mark'!AD99&gt;=5),"D",IF(AND('[1]Ledger With Mark'!AD99&gt;=1),"E","N")))))))))</f>
        <v>C</v>
      </c>
      <c r="AE97" s="7" t="str">
        <f>IF(AND('[1]Ledger With Mark'!AE99&gt;=22.5),"A+",IF(AND('[1]Ledger With Mark'!AE99&gt;=20),"A",IF(AND('[1]Ledger With Mark'!AE99&gt;=17.5),"B+",IF(AND('[1]Ledger With Mark'!AE99&gt;=15),"B",IF(AND('[1]Ledger With Mark'!AE99&gt;=12.5),"C+",IF(AND('[1]Ledger With Mark'!AE99&gt;=10),"C",IF(AND('[1]Ledger With Mark'!AE99&gt;=7.5),"D+",IF(AND('[1]Ledger With Mark'!AE99&gt;=5),"D",IF(AND('[1]Ledger With Mark'!AE99&gt;=1),"E","N")))))))))</f>
        <v>C</v>
      </c>
      <c r="AF97" s="7" t="str">
        <f>IF(AND('[1]Ledger With Mark'!AF99&gt;=45),"A+",IF(AND('[1]Ledger With Mark'!AF99&gt;=40),"A",IF(AND('[1]Ledger With Mark'!AF99&gt;=35),"B+",IF(AND('[1]Ledger With Mark'!AF99&gt;=30),"B",IF(AND('[1]Ledger With Mark'!AF99&gt;=25),"C+",IF(AND('[1]Ledger With Mark'!AF99&gt;=20),"C",IF(AND('[1]Ledger With Mark'!AF99&gt;=15),"D+",IF(AND('[1]Ledger With Mark'!AF99&gt;=10),"D",IF(AND('[1]Ledger With Mark'!AF99&gt;=1),"E","N")))))))))</f>
        <v>C</v>
      </c>
      <c r="AG97" s="13">
        <f t="shared" si="16"/>
        <v>1</v>
      </c>
      <c r="AH97" s="7" t="str">
        <f>IF(AND('[1]Ledger With Mark'!AH99&gt;=45),"A+",IF(AND('[1]Ledger With Mark'!AH99&gt;=40),"A",IF(AND('[1]Ledger With Mark'!AH99&gt;=35),"B+",IF(AND('[1]Ledger With Mark'!AH99&gt;=30),"B",IF(AND('[1]Ledger With Mark'!AH99&gt;=25),"C+",IF(AND('[1]Ledger With Mark'!AH99&gt;=20),"C",IF(AND('[1]Ledger With Mark'!AH99&gt;=15),"D+",IF(AND('[1]Ledger With Mark'!AH99&gt;=10),"D",IF(AND('[1]Ledger With Mark'!AH99&gt;=1),"E","N")))))))))</f>
        <v>C</v>
      </c>
      <c r="AI97" s="7" t="str">
        <f>IF(AND('[1]Ledger With Mark'!AI99&gt;=45),"A+",IF(AND('[1]Ledger With Mark'!AI99&gt;=40),"A",IF(AND('[1]Ledger With Mark'!AI99&gt;=35),"B+",IF(AND('[1]Ledger With Mark'!AI99&gt;=30),"B",IF(AND('[1]Ledger With Mark'!AI99&gt;=25),"C+",IF(AND('[1]Ledger With Mark'!AI99&gt;=20),"C",IF(AND('[1]Ledger With Mark'!AI99&gt;=15),"D+",IF(AND('[1]Ledger With Mark'!AI99&gt;=10),"D",IF(AND('[1]Ledger With Mark'!AI99&gt;=1),"E","N")))))))))</f>
        <v>C</v>
      </c>
      <c r="AJ97" s="7" t="str">
        <f>IF(AND('[1]Ledger With Mark'!AJ99&gt;=90),"A+",IF(AND('[1]Ledger With Mark'!AJ99&gt;=80),"A",IF(AND('[1]Ledger With Mark'!AJ99&gt;=70),"B+",IF(AND('[1]Ledger With Mark'!AJ99&gt;=60),"B",IF(AND('[1]Ledger With Mark'!AJ99&gt;=50),"C+",IF(AND('[1]Ledger With Mark'!AJ99&gt;=40),"C",IF(AND('[1]Ledger With Mark'!AJ99&gt;=30),"D+",IF(AND('[1]Ledger With Mark'!AJ99&gt;=20),"D",IF(AND('[1]Ledger With Mark'!AJ99&gt;=1),"E","N")))))))))</f>
        <v>C</v>
      </c>
      <c r="AK97" s="13">
        <f t="shared" si="17"/>
        <v>2</v>
      </c>
      <c r="AL97" s="7" t="str">
        <f>IF(AND('[1]Ledger With Mark'!AL99&gt;=45),"A+",IF(AND('[1]Ledger With Mark'!AL99&gt;=40),"A",IF(AND('[1]Ledger With Mark'!AL99&gt;=35),"B+",IF(AND('[1]Ledger With Mark'!AL99&gt;=30),"B",IF(AND('[1]Ledger With Mark'!AL99&gt;=25),"C+",IF(AND('[1]Ledger With Mark'!AL99&gt;=20),"C",IF(AND('[1]Ledger With Mark'!AL99&gt;=15),"D+",IF(AND('[1]Ledger With Mark'!AL99&gt;=10),"D",IF(AND('[1]Ledger With Mark'!AL99&gt;=1),"E","N")))))))))</f>
        <v>C+</v>
      </c>
      <c r="AM97" s="7" t="str">
        <f>IF(AND('[1]Ledger With Mark'!AM99&gt;=45),"A+",IF(AND('[1]Ledger With Mark'!AM99&gt;=40),"A",IF(AND('[1]Ledger With Mark'!AM99&gt;=35),"B+",IF(AND('[1]Ledger With Mark'!AM99&gt;=30),"B",IF(AND('[1]Ledger With Mark'!AM99&gt;=25),"C+",IF(AND('[1]Ledger With Mark'!AM99&gt;=20),"C",IF(AND('[1]Ledger With Mark'!AM99&gt;=15),"D+",IF(AND('[1]Ledger With Mark'!AM99&gt;=10),"D",IF(AND('[1]Ledger With Mark'!AM99&gt;=1),"E","N")))))))))</f>
        <v>C</v>
      </c>
      <c r="AN97" s="7" t="str">
        <f>IF(AND('[1]Ledger With Mark'!AN99&gt;=90),"A+",IF(AND('[1]Ledger With Mark'!AN99&gt;=80),"A",IF(AND('[1]Ledger With Mark'!AN99&gt;=70),"B+",IF(AND('[1]Ledger With Mark'!AN99&gt;=60),"B",IF(AND('[1]Ledger With Mark'!AN99&gt;=50),"C+",IF(AND('[1]Ledger With Mark'!AN99&gt;=40),"C",IF(AND('[1]Ledger With Mark'!AN99&gt;=30),"D+",IF(AND('[1]Ledger With Mark'!AN99&gt;=20),"D",IF(AND('[1]Ledger With Mark'!AN99&gt;=1),"E","N")))))))))</f>
        <v>C</v>
      </c>
      <c r="AO97" s="13">
        <f t="shared" si="18"/>
        <v>2</v>
      </c>
      <c r="AP97" s="14">
        <f t="shared" si="19"/>
        <v>2.0499999999999998</v>
      </c>
      <c r="AQ97" s="7"/>
      <c r="AR97" s="15" t="s">
        <v>137</v>
      </c>
      <c r="BB97" s="17">
        <v>96</v>
      </c>
    </row>
    <row r="98" spans="1:54" ht="15">
      <c r="A98" s="7">
        <f>'[1]Ledger With Mark'!A100</f>
        <v>97</v>
      </c>
      <c r="B98" s="8">
        <f>'[1]Ledger With Mark'!B100</f>
        <v>752097</v>
      </c>
      <c r="C98" s="9" t="str">
        <f>'[1]Ledger With Mark'!C100</f>
        <v>JITMAN ROKA MAGAR</v>
      </c>
      <c r="D98" s="10" t="str">
        <f>'[1]Ledger With Mark'!D100</f>
        <v>2062/08/25</v>
      </c>
      <c r="E98" s="11" t="str">
        <f>'[1]Ledger With Mark'!E100</f>
        <v>BISHNU ROKA MAGAR</v>
      </c>
      <c r="F98" s="11" t="str">
        <f>'[1]Ledger With Mark'!F100</f>
        <v>AASA KUMARI ROKA MAGAR</v>
      </c>
      <c r="G98" s="12" t="str">
        <f>'[1]Ledger With Mark'!G100</f>
        <v>BHUME 3 RUKUM EAST</v>
      </c>
      <c r="H98" s="7" t="str">
        <f>IF(AND('[1]Ledger With Mark'!H100&gt;=67.5),"A+",IF(AND('[1]Ledger With Mark'!H100&gt;=60),"A",IF(AND('[1]Ledger With Mark'!H100&gt;=52.5),"B+",IF(AND('[1]Ledger With Mark'!H100&gt;=45),"B",IF(AND('[1]Ledger With Mark'!H100&gt;=37.5),"C+",IF(AND('[1]Ledger With Mark'!H100&gt;=30),"C",IF(AND('[1]Ledger With Mark'!H100&gt;=22.5),"D+",IF(AND('[1]Ledger With Mark'!H100&gt;=15),"D",IF(AND('[1]Ledger With Mark'!H100&gt;=1),"E","N")))))))))</f>
        <v>C</v>
      </c>
      <c r="I98" s="7" t="str">
        <f>IF(AND('[1]Ledger With Mark'!I100&gt;=22.5),"A+",IF(AND('[1]Ledger With Mark'!I100&gt;=20),"A",IF(AND('[1]Ledger With Mark'!I100&gt;=17.5),"B+",IF(AND('[1]Ledger With Mark'!I100&gt;=15),"B",IF(AND('[1]Ledger With Mark'!I100&gt;=12.5),"C+",IF(AND('[1]Ledger With Mark'!I100&gt;=10),"C",IF(AND('[1]Ledger With Mark'!I100&gt;=7.5),"D+",IF(AND('[1]Ledger With Mark'!I100&gt;=5),"D",IF(AND('[1]Ledger With Mark'!I100&gt;=1),"E","N")))))))))</f>
        <v>C+</v>
      </c>
      <c r="J98" s="7" t="str">
        <f>IF(AND('[1]Ledger With Mark'!J100&gt;=90),"A+",IF(AND('[1]Ledger With Mark'!J100&gt;=80),"A",IF(AND('[1]Ledger With Mark'!J100&gt;=70),"B+",IF(AND('[1]Ledger With Mark'!J100&gt;=60),"B",IF(AND('[1]Ledger With Mark'!J100&gt;=50),"C+",IF(AND('[1]Ledger With Mark'!J100&gt;=40),"C",IF(AND('[1]Ledger With Mark'!J100&gt;=30),"D+",IF(AND('[1]Ledger With Mark'!J100&gt;=20),"D",IF(AND('[1]Ledger With Mark'!J100&gt;=1),"E","N")))))))))</f>
        <v>C</v>
      </c>
      <c r="K98" s="13">
        <f t="shared" si="10"/>
        <v>2</v>
      </c>
      <c r="L98" s="7" t="str">
        <f>IF(AND('[1]Ledger With Mark'!L100&gt;=67.5),"A+",IF(AND('[1]Ledger With Mark'!L100&gt;=60),"A",IF(AND('[1]Ledger With Mark'!L100&gt;=52.5),"B+",IF(AND('[1]Ledger With Mark'!L100&gt;=45),"B",IF(AND('[1]Ledger With Mark'!L100&gt;=37.5),"C+",IF(AND('[1]Ledger With Mark'!L100&gt;=30),"C",IF(AND('[1]Ledger With Mark'!L100&gt;=22.5),"D+",IF(AND('[1]Ledger With Mark'!L100&gt;=15),"D",IF(AND('[1]Ledger With Mark'!L100&gt;=1),"E","N")))))))))</f>
        <v>C</v>
      </c>
      <c r="M98" s="7" t="str">
        <f>IF(AND('[1]Ledger With Mark'!M100&gt;=22.5),"A+",IF(AND('[1]Ledger With Mark'!M100&gt;=20),"A",IF(AND('[1]Ledger With Mark'!M100&gt;=17.5),"B+",IF(AND('[1]Ledger With Mark'!M100&gt;=15),"B",IF(AND('[1]Ledger With Mark'!M100&gt;=12.5),"C+",IF(AND('[1]Ledger With Mark'!M100&gt;=10),"C",IF(AND('[1]Ledger With Mark'!M100&gt;=7.5),"D+",IF(AND('[1]Ledger With Mark'!M100&gt;=5),"D",IF(AND('[1]Ledger With Mark'!M100&gt;=1),"E","N")))))))))</f>
        <v>C</v>
      </c>
      <c r="N98" s="7" t="str">
        <f>IF(AND('[1]Ledger With Mark'!N100&gt;=90),"A+",IF(AND('[1]Ledger With Mark'!N100&gt;=80),"A",IF(AND('[1]Ledger With Mark'!N100&gt;=70),"B+",IF(AND('[1]Ledger With Mark'!N100&gt;=60),"B",IF(AND('[1]Ledger With Mark'!N100&gt;=50),"C+",IF(AND('[1]Ledger With Mark'!N100&gt;=40),"C",IF(AND('[1]Ledger With Mark'!N100&gt;=30),"D+",IF(AND('[1]Ledger With Mark'!N100&gt;=20),"D",IF(AND('[1]Ledger With Mark'!N100&gt;=1),"E","N")))))))))</f>
        <v>C</v>
      </c>
      <c r="O98" s="13">
        <f t="shared" si="11"/>
        <v>2</v>
      </c>
      <c r="P98" s="7" t="str">
        <f>IF(AND('[1]Ledger With Mark'!P100&gt;=90),"A+",IF(AND('[1]Ledger With Mark'!P100&gt;=80),"A",IF(AND('[1]Ledger With Mark'!P100&gt;=70),"B+",IF(AND('[1]Ledger With Mark'!P100&gt;=60),"B",IF(AND('[1]Ledger With Mark'!P100&gt;=50),"C+",IF(AND('[1]Ledger With Mark'!P100&gt;=40),"C",IF(AND('[1]Ledger With Mark'!P100&gt;=30),"D+",IF(AND('[1]Ledger With Mark'!P100&gt;=20),"D",IF(AND('[1]Ledger With Mark'!P100&gt;=1),"E","N")))))))))</f>
        <v>C</v>
      </c>
      <c r="Q98" s="13">
        <f t="shared" si="12"/>
        <v>2</v>
      </c>
      <c r="R98" s="7" t="str">
        <f>IF(AND('[1]Ledger With Mark'!R100&gt;=67.5),"A+",IF(AND('[1]Ledger With Mark'!R100&gt;=60),"A",IF(AND('[1]Ledger With Mark'!R100&gt;=52.5),"B+",IF(AND('[1]Ledger With Mark'!R100&gt;=45),"B",IF(AND('[1]Ledger With Mark'!R100&gt;=37.5),"C+",IF(AND('[1]Ledger With Mark'!R100&gt;=30),"C",IF(AND('[1]Ledger With Mark'!R100&gt;=22.5),"D+",IF(AND('[1]Ledger With Mark'!R100&gt;=15),"D",IF(AND('[1]Ledger With Mark'!R100&gt;=1),"E","N")))))))))</f>
        <v>C</v>
      </c>
      <c r="S98" s="7" t="str">
        <f>IF(AND('[1]Ledger With Mark'!S100&gt;=22.5),"A+",IF(AND('[1]Ledger With Mark'!S100&gt;=20),"A",IF(AND('[1]Ledger With Mark'!S100&gt;=17.5),"B+",IF(AND('[1]Ledger With Mark'!S100&gt;=15),"B",IF(AND('[1]Ledger With Mark'!S100&gt;=12.5),"C+",IF(AND('[1]Ledger With Mark'!S100&gt;=10),"C",IF(AND('[1]Ledger With Mark'!S100&gt;=7.5),"D+",IF(AND('[1]Ledger With Mark'!S100&gt;=5),"D",IF(AND('[1]Ledger With Mark'!S100&gt;=1),"E","N")))))))))</f>
        <v>C+</v>
      </c>
      <c r="T98" s="7" t="str">
        <f>IF(AND('[1]Ledger With Mark'!T100&gt;=90),"A+",IF(AND('[1]Ledger With Mark'!T100&gt;=80),"A",IF(AND('[1]Ledger With Mark'!T100&gt;=70),"B+",IF(AND('[1]Ledger With Mark'!T100&gt;=60),"B",IF(AND('[1]Ledger With Mark'!T100&gt;=50),"C+",IF(AND('[1]Ledger With Mark'!T100&gt;=40),"C",IF(AND('[1]Ledger With Mark'!T100&gt;=30),"D+",IF(AND('[1]Ledger With Mark'!T100&gt;=20),"D",IF(AND('[1]Ledger With Mark'!T100&gt;=1),"E","N")))))))))</f>
        <v>C</v>
      </c>
      <c r="U98" s="13">
        <f t="shared" si="13"/>
        <v>2</v>
      </c>
      <c r="V98" s="7" t="str">
        <f>IF(AND('[1]Ledger With Mark'!V100&gt;=67.5),"A+",IF(AND('[1]Ledger With Mark'!V100&gt;=60),"A",IF(AND('[1]Ledger With Mark'!V100&gt;=52.5),"B+",IF(AND('[1]Ledger With Mark'!V100&gt;=45),"B",IF(AND('[1]Ledger With Mark'!V100&gt;=37.5),"C+",IF(AND('[1]Ledger With Mark'!V100&gt;=30),"C",IF(AND('[1]Ledger With Mark'!V100&gt;=22.5),"D+",IF(AND('[1]Ledger With Mark'!V100&gt;=15),"D",IF(AND('[1]Ledger With Mark'!V100&gt;=1),"E","N")))))))))</f>
        <v>B</v>
      </c>
      <c r="W98" s="7" t="str">
        <f>IF(AND('[1]Ledger With Mark'!W100&gt;=22.5),"A+",IF(AND('[1]Ledger With Mark'!W100&gt;=20),"A",IF(AND('[1]Ledger With Mark'!W100&gt;=17.5),"B+",IF(AND('[1]Ledger With Mark'!W100&gt;=15),"B",IF(AND('[1]Ledger With Mark'!W100&gt;=12.5),"C+",IF(AND('[1]Ledger With Mark'!W100&gt;=10),"C",IF(AND('[1]Ledger With Mark'!W100&gt;=7.5),"D+",IF(AND('[1]Ledger With Mark'!W100&gt;=5),"D",IF(AND('[1]Ledger With Mark'!W100&gt;=1),"E","N")))))))))</f>
        <v>C</v>
      </c>
      <c r="X98" s="7" t="str">
        <f>IF(AND('[1]Ledger With Mark'!X100&gt;=90),"A+",IF(AND('[1]Ledger With Mark'!X100&gt;=80),"A",IF(AND('[1]Ledger With Mark'!X100&gt;=70),"B+",IF(AND('[1]Ledger With Mark'!X100&gt;=60),"B",IF(AND('[1]Ledger With Mark'!X100&gt;=50),"C+",IF(AND('[1]Ledger With Mark'!X100&gt;=40),"C",IF(AND('[1]Ledger With Mark'!X100&gt;=30),"D+",IF(AND('[1]Ledger With Mark'!X100&gt;=20),"D",IF(AND('[1]Ledger With Mark'!X100&gt;=1),"E","N")))))))))</f>
        <v>C+</v>
      </c>
      <c r="Y98" s="13">
        <f t="shared" si="14"/>
        <v>2.4</v>
      </c>
      <c r="Z98" s="7" t="str">
        <f>IF(AND('[1]Ledger With Mark'!Z100&gt;=27),"A+",IF(AND('[1]Ledger With Mark'!Z100&gt;=24),"A",IF(AND('[1]Ledger With Mark'!Z100&gt;=21),"B+",IF(AND('[1]Ledger With Mark'!Z100&gt;=18),"B",IF(AND('[1]Ledger With Mark'!Z100&gt;=15),"C+",IF(AND('[1]Ledger With Mark'!Z100&gt;=12),"C",IF(AND('[1]Ledger With Mark'!Z100&gt;=9),"D+",IF(AND('[1]Ledger With Mark'!Z100&gt;=6),"D",IF(AND('[1]Ledger With Mark'!Z100&gt;=1),"E","N")))))))))</f>
        <v>C</v>
      </c>
      <c r="AA98" s="7" t="str">
        <f>IF(AND('[1]Ledger With Mark'!AA100&gt;=18),"A+",IF(AND('[1]Ledger With Mark'!AA100&gt;=16),"A",IF(AND('[1]Ledger With Mark'!AA100&gt;=14),"B+",IF(AND('[1]Ledger With Mark'!AA100&gt;=12),"B",IF(AND('[1]Ledger With Mark'!AA100&gt;=10),"C+",IF(AND('[1]Ledger With Mark'!AA100&gt;=8),"C",IF(AND('[1]Ledger With Mark'!AA100&gt;=6),"D+",IF(AND('[1]Ledger With Mark'!AA100&gt;=4),"D",IF(AND('[1]Ledger With Mark'!AA100&gt;=1),"E","N")))))))))</f>
        <v>C</v>
      </c>
      <c r="AB98" s="7" t="str">
        <f>IF(AND('[1]Ledger With Mark'!AB100&gt;=45),"A+",IF(AND('[1]Ledger With Mark'!AB100&gt;=40),"A",IF(AND('[1]Ledger With Mark'!AB100&gt;=35),"B+",IF(AND('[1]Ledger With Mark'!AB100&gt;=30),"B",IF(AND('[1]Ledger With Mark'!AB100&gt;=25),"C+",IF(AND('[1]Ledger With Mark'!AB100&gt;=20),"C",IF(AND('[1]Ledger With Mark'!AB100&gt;=15),"D+",IF(AND('[1]Ledger With Mark'!AB100&gt;=10),"D",IF(AND('[1]Ledger With Mark'!AB100&gt;=1),"E","N")))))))))</f>
        <v>C</v>
      </c>
      <c r="AC98" s="13">
        <f t="shared" si="15"/>
        <v>1</v>
      </c>
      <c r="AD98" s="7" t="str">
        <f>IF(AND('[1]Ledger With Mark'!AD100&gt;=22.5),"A+",IF(AND('[1]Ledger With Mark'!AD100&gt;=20),"A",IF(AND('[1]Ledger With Mark'!AD100&gt;=17.5),"B+",IF(AND('[1]Ledger With Mark'!AD100&gt;=15),"B",IF(AND('[1]Ledger With Mark'!AD100&gt;=12.5),"C+",IF(AND('[1]Ledger With Mark'!AD100&gt;=10),"C",IF(AND('[1]Ledger With Mark'!AD100&gt;=7.5),"D+",IF(AND('[1]Ledger With Mark'!AD100&gt;=5),"D",IF(AND('[1]Ledger With Mark'!AD100&gt;=1),"E","N")))))))))</f>
        <v>C</v>
      </c>
      <c r="AE98" s="7" t="str">
        <f>IF(AND('[1]Ledger With Mark'!AE100&gt;=22.5),"A+",IF(AND('[1]Ledger With Mark'!AE100&gt;=20),"A",IF(AND('[1]Ledger With Mark'!AE100&gt;=17.5),"B+",IF(AND('[1]Ledger With Mark'!AE100&gt;=15),"B",IF(AND('[1]Ledger With Mark'!AE100&gt;=12.5),"C+",IF(AND('[1]Ledger With Mark'!AE100&gt;=10),"C",IF(AND('[1]Ledger With Mark'!AE100&gt;=7.5),"D+",IF(AND('[1]Ledger With Mark'!AE100&gt;=5),"D",IF(AND('[1]Ledger With Mark'!AE100&gt;=1),"E","N")))))))))</f>
        <v>C</v>
      </c>
      <c r="AF98" s="7" t="str">
        <f>IF(AND('[1]Ledger With Mark'!AF100&gt;=45),"A+",IF(AND('[1]Ledger With Mark'!AF100&gt;=40),"A",IF(AND('[1]Ledger With Mark'!AF100&gt;=35),"B+",IF(AND('[1]Ledger With Mark'!AF100&gt;=30),"B",IF(AND('[1]Ledger With Mark'!AF100&gt;=25),"C+",IF(AND('[1]Ledger With Mark'!AF100&gt;=20),"C",IF(AND('[1]Ledger With Mark'!AF100&gt;=15),"D+",IF(AND('[1]Ledger With Mark'!AF100&gt;=10),"D",IF(AND('[1]Ledger With Mark'!AF100&gt;=1),"E","N")))))))))</f>
        <v>C</v>
      </c>
      <c r="AG98" s="13">
        <f t="shared" si="16"/>
        <v>1</v>
      </c>
      <c r="AH98" s="7" t="str">
        <f>IF(AND('[1]Ledger With Mark'!AH100&gt;=45),"A+",IF(AND('[1]Ledger With Mark'!AH100&gt;=40),"A",IF(AND('[1]Ledger With Mark'!AH100&gt;=35),"B+",IF(AND('[1]Ledger With Mark'!AH100&gt;=30),"B",IF(AND('[1]Ledger With Mark'!AH100&gt;=25),"C+",IF(AND('[1]Ledger With Mark'!AH100&gt;=20),"C",IF(AND('[1]Ledger With Mark'!AH100&gt;=15),"D+",IF(AND('[1]Ledger With Mark'!AH100&gt;=10),"D",IF(AND('[1]Ledger With Mark'!AH100&gt;=1),"E","N")))))))))</f>
        <v>C</v>
      </c>
      <c r="AI98" s="7" t="str">
        <f>IF(AND('[1]Ledger With Mark'!AI100&gt;=45),"A+",IF(AND('[1]Ledger With Mark'!AI100&gt;=40),"A",IF(AND('[1]Ledger With Mark'!AI100&gt;=35),"B+",IF(AND('[1]Ledger With Mark'!AI100&gt;=30),"B",IF(AND('[1]Ledger With Mark'!AI100&gt;=25),"C+",IF(AND('[1]Ledger With Mark'!AI100&gt;=20),"C",IF(AND('[1]Ledger With Mark'!AI100&gt;=15),"D+",IF(AND('[1]Ledger With Mark'!AI100&gt;=10),"D",IF(AND('[1]Ledger With Mark'!AI100&gt;=1),"E","N")))))))))</f>
        <v>C</v>
      </c>
      <c r="AJ98" s="7" t="str">
        <f>IF(AND('[1]Ledger With Mark'!AJ100&gt;=90),"A+",IF(AND('[1]Ledger With Mark'!AJ100&gt;=80),"A",IF(AND('[1]Ledger With Mark'!AJ100&gt;=70),"B+",IF(AND('[1]Ledger With Mark'!AJ100&gt;=60),"B",IF(AND('[1]Ledger With Mark'!AJ100&gt;=50),"C+",IF(AND('[1]Ledger With Mark'!AJ100&gt;=40),"C",IF(AND('[1]Ledger With Mark'!AJ100&gt;=30),"D+",IF(AND('[1]Ledger With Mark'!AJ100&gt;=20),"D",IF(AND('[1]Ledger With Mark'!AJ100&gt;=1),"E","N")))))))))</f>
        <v>C</v>
      </c>
      <c r="AK98" s="13">
        <f t="shared" si="17"/>
        <v>2</v>
      </c>
      <c r="AL98" s="7" t="str">
        <f>IF(AND('[1]Ledger With Mark'!AL100&gt;=45),"A+",IF(AND('[1]Ledger With Mark'!AL100&gt;=40),"A",IF(AND('[1]Ledger With Mark'!AL100&gt;=35),"B+",IF(AND('[1]Ledger With Mark'!AL100&gt;=30),"B",IF(AND('[1]Ledger With Mark'!AL100&gt;=25),"C+",IF(AND('[1]Ledger With Mark'!AL100&gt;=20),"C",IF(AND('[1]Ledger With Mark'!AL100&gt;=15),"D+",IF(AND('[1]Ledger With Mark'!AL100&gt;=10),"D",IF(AND('[1]Ledger With Mark'!AL100&gt;=1),"E","N")))))))))</f>
        <v>C</v>
      </c>
      <c r="AM98" s="7" t="str">
        <f>IF(AND('[1]Ledger With Mark'!AM100&gt;=45),"A+",IF(AND('[1]Ledger With Mark'!AM100&gt;=40),"A",IF(AND('[1]Ledger With Mark'!AM100&gt;=35),"B+",IF(AND('[1]Ledger With Mark'!AM100&gt;=30),"B",IF(AND('[1]Ledger With Mark'!AM100&gt;=25),"C+",IF(AND('[1]Ledger With Mark'!AM100&gt;=20),"C",IF(AND('[1]Ledger With Mark'!AM100&gt;=15),"D+",IF(AND('[1]Ledger With Mark'!AM100&gt;=10),"D",IF(AND('[1]Ledger With Mark'!AM100&gt;=1),"E","N")))))))))</f>
        <v>C</v>
      </c>
      <c r="AN98" s="7" t="str">
        <f>IF(AND('[1]Ledger With Mark'!AN100&gt;=90),"A+",IF(AND('[1]Ledger With Mark'!AN100&gt;=80),"A",IF(AND('[1]Ledger With Mark'!AN100&gt;=70),"B+",IF(AND('[1]Ledger With Mark'!AN100&gt;=60),"B",IF(AND('[1]Ledger With Mark'!AN100&gt;=50),"C+",IF(AND('[1]Ledger With Mark'!AN100&gt;=40),"C",IF(AND('[1]Ledger With Mark'!AN100&gt;=30),"D+",IF(AND('[1]Ledger With Mark'!AN100&gt;=20),"D",IF(AND('[1]Ledger With Mark'!AN100&gt;=1),"E","N")))))))))</f>
        <v>C</v>
      </c>
      <c r="AO98" s="13">
        <f t="shared" si="18"/>
        <v>2</v>
      </c>
      <c r="AP98" s="14">
        <f t="shared" si="19"/>
        <v>2.0499999999999998</v>
      </c>
      <c r="AQ98" s="7"/>
      <c r="AR98" s="15" t="s">
        <v>137</v>
      </c>
      <c r="BB98" s="17">
        <v>97</v>
      </c>
    </row>
    <row r="99" spans="1:54" ht="15">
      <c r="A99" s="7">
        <f>'[1]Ledger With Mark'!A101</f>
        <v>98</v>
      </c>
      <c r="B99" s="8">
        <f>'[1]Ledger With Mark'!B101</f>
        <v>752098</v>
      </c>
      <c r="C99" s="9" t="str">
        <f>'[1]Ledger With Mark'!C101</f>
        <v>MILAN BUDHA</v>
      </c>
      <c r="D99" s="10" t="str">
        <f>'[1]Ledger With Mark'!D101</f>
        <v>2059/10/15</v>
      </c>
      <c r="E99" s="11" t="str">
        <f>'[1]Ledger With Mark'!E101</f>
        <v>MADAN KUMAR BUDHA</v>
      </c>
      <c r="F99" s="11" t="str">
        <f>'[1]Ledger With Mark'!F101</f>
        <v>JALA BUDHA</v>
      </c>
      <c r="G99" s="12" t="str">
        <f>'[1]Ledger With Mark'!G101</f>
        <v>BHUME 2 RUKUM EAST</v>
      </c>
      <c r="H99" s="7" t="str">
        <f>IF(AND('[1]Ledger With Mark'!H101&gt;=67.5),"A+",IF(AND('[1]Ledger With Mark'!H101&gt;=60),"A",IF(AND('[1]Ledger With Mark'!H101&gt;=52.5),"B+",IF(AND('[1]Ledger With Mark'!H101&gt;=45),"B",IF(AND('[1]Ledger With Mark'!H101&gt;=37.5),"C+",IF(AND('[1]Ledger With Mark'!H101&gt;=30),"C",IF(AND('[1]Ledger With Mark'!H101&gt;=22.5),"D+",IF(AND('[1]Ledger With Mark'!H101&gt;=15),"D",IF(AND('[1]Ledger With Mark'!H101&gt;=1),"E","N")))))))))</f>
        <v>C</v>
      </c>
      <c r="I99" s="7" t="str">
        <f>IF(AND('[1]Ledger With Mark'!I101&gt;=22.5),"A+",IF(AND('[1]Ledger With Mark'!I101&gt;=20),"A",IF(AND('[1]Ledger With Mark'!I101&gt;=17.5),"B+",IF(AND('[1]Ledger With Mark'!I101&gt;=15),"B",IF(AND('[1]Ledger With Mark'!I101&gt;=12.5),"C+",IF(AND('[1]Ledger With Mark'!I101&gt;=10),"C",IF(AND('[1]Ledger With Mark'!I101&gt;=7.5),"D+",IF(AND('[1]Ledger With Mark'!I101&gt;=5),"D",IF(AND('[1]Ledger With Mark'!I101&gt;=1),"E","N")))))))))</f>
        <v>C+</v>
      </c>
      <c r="J99" s="7" t="str">
        <f>IF(AND('[1]Ledger With Mark'!J101&gt;=90),"A+",IF(AND('[1]Ledger With Mark'!J101&gt;=80),"A",IF(AND('[1]Ledger With Mark'!J101&gt;=70),"B+",IF(AND('[1]Ledger With Mark'!J101&gt;=60),"B",IF(AND('[1]Ledger With Mark'!J101&gt;=50),"C+",IF(AND('[1]Ledger With Mark'!J101&gt;=40),"C",IF(AND('[1]Ledger With Mark'!J101&gt;=30),"D+",IF(AND('[1]Ledger With Mark'!J101&gt;=20),"D",IF(AND('[1]Ledger With Mark'!J101&gt;=1),"E","N")))))))))</f>
        <v>C</v>
      </c>
      <c r="K99" s="13">
        <f t="shared" si="10"/>
        <v>2</v>
      </c>
      <c r="L99" s="7" t="str">
        <f>IF(AND('[1]Ledger With Mark'!L101&gt;=67.5),"A+",IF(AND('[1]Ledger With Mark'!L101&gt;=60),"A",IF(AND('[1]Ledger With Mark'!L101&gt;=52.5),"B+",IF(AND('[1]Ledger With Mark'!L101&gt;=45),"B",IF(AND('[1]Ledger With Mark'!L101&gt;=37.5),"C+",IF(AND('[1]Ledger With Mark'!L101&gt;=30),"C",IF(AND('[1]Ledger With Mark'!L101&gt;=22.5),"D+",IF(AND('[1]Ledger With Mark'!L101&gt;=15),"D",IF(AND('[1]Ledger With Mark'!L101&gt;=1),"E","N")))))))))</f>
        <v>C</v>
      </c>
      <c r="M99" s="7" t="str">
        <f>IF(AND('[1]Ledger With Mark'!M101&gt;=22.5),"A+",IF(AND('[1]Ledger With Mark'!M101&gt;=20),"A",IF(AND('[1]Ledger With Mark'!M101&gt;=17.5),"B+",IF(AND('[1]Ledger With Mark'!M101&gt;=15),"B",IF(AND('[1]Ledger With Mark'!M101&gt;=12.5),"C+",IF(AND('[1]Ledger With Mark'!M101&gt;=10),"C",IF(AND('[1]Ledger With Mark'!M101&gt;=7.5),"D+",IF(AND('[1]Ledger With Mark'!M101&gt;=5),"D",IF(AND('[1]Ledger With Mark'!M101&gt;=1),"E","N")))))))))</f>
        <v>C</v>
      </c>
      <c r="N99" s="7" t="str">
        <f>IF(AND('[1]Ledger With Mark'!N101&gt;=90),"A+",IF(AND('[1]Ledger With Mark'!N101&gt;=80),"A",IF(AND('[1]Ledger With Mark'!N101&gt;=70),"B+",IF(AND('[1]Ledger With Mark'!N101&gt;=60),"B",IF(AND('[1]Ledger With Mark'!N101&gt;=50),"C+",IF(AND('[1]Ledger With Mark'!N101&gt;=40),"C",IF(AND('[1]Ledger With Mark'!N101&gt;=30),"D+",IF(AND('[1]Ledger With Mark'!N101&gt;=20),"D",IF(AND('[1]Ledger With Mark'!N101&gt;=1),"E","N")))))))))</f>
        <v>C</v>
      </c>
      <c r="O99" s="13">
        <f t="shared" si="11"/>
        <v>2</v>
      </c>
      <c r="P99" s="7" t="str">
        <f>IF(AND('[1]Ledger With Mark'!P101&gt;=90),"A+",IF(AND('[1]Ledger With Mark'!P101&gt;=80),"A",IF(AND('[1]Ledger With Mark'!P101&gt;=70),"B+",IF(AND('[1]Ledger With Mark'!P101&gt;=60),"B",IF(AND('[1]Ledger With Mark'!P101&gt;=50),"C+",IF(AND('[1]Ledger With Mark'!P101&gt;=40),"C",IF(AND('[1]Ledger With Mark'!P101&gt;=30),"D+",IF(AND('[1]Ledger With Mark'!P101&gt;=20),"D",IF(AND('[1]Ledger With Mark'!P101&gt;=1),"E","N")))))))))</f>
        <v>C</v>
      </c>
      <c r="Q99" s="13">
        <f t="shared" si="12"/>
        <v>2</v>
      </c>
      <c r="R99" s="7" t="str">
        <f>IF(AND('[1]Ledger With Mark'!R101&gt;=67.5),"A+",IF(AND('[1]Ledger With Mark'!R101&gt;=60),"A",IF(AND('[1]Ledger With Mark'!R101&gt;=52.5),"B+",IF(AND('[1]Ledger With Mark'!R101&gt;=45),"B",IF(AND('[1]Ledger With Mark'!R101&gt;=37.5),"C+",IF(AND('[1]Ledger With Mark'!R101&gt;=30),"C",IF(AND('[1]Ledger With Mark'!R101&gt;=22.5),"D+",IF(AND('[1]Ledger With Mark'!R101&gt;=15),"D",IF(AND('[1]Ledger With Mark'!R101&gt;=1),"E","N")))))))))</f>
        <v>C</v>
      </c>
      <c r="S99" s="7" t="str">
        <f>IF(AND('[1]Ledger With Mark'!S101&gt;=22.5),"A+",IF(AND('[1]Ledger With Mark'!S101&gt;=20),"A",IF(AND('[1]Ledger With Mark'!S101&gt;=17.5),"B+",IF(AND('[1]Ledger With Mark'!S101&gt;=15),"B",IF(AND('[1]Ledger With Mark'!S101&gt;=12.5),"C+",IF(AND('[1]Ledger With Mark'!S101&gt;=10),"C",IF(AND('[1]Ledger With Mark'!S101&gt;=7.5),"D+",IF(AND('[1]Ledger With Mark'!S101&gt;=5),"D",IF(AND('[1]Ledger With Mark'!S101&gt;=1),"E","N")))))))))</f>
        <v>C</v>
      </c>
      <c r="T99" s="7" t="str">
        <f>IF(AND('[1]Ledger With Mark'!T101&gt;=90),"A+",IF(AND('[1]Ledger With Mark'!T101&gt;=80),"A",IF(AND('[1]Ledger With Mark'!T101&gt;=70),"B+",IF(AND('[1]Ledger With Mark'!T101&gt;=60),"B",IF(AND('[1]Ledger With Mark'!T101&gt;=50),"C+",IF(AND('[1]Ledger With Mark'!T101&gt;=40),"C",IF(AND('[1]Ledger With Mark'!T101&gt;=30),"D+",IF(AND('[1]Ledger With Mark'!T101&gt;=20),"D",IF(AND('[1]Ledger With Mark'!T101&gt;=1),"E","N")))))))))</f>
        <v>C</v>
      </c>
      <c r="U99" s="13">
        <f t="shared" si="13"/>
        <v>2</v>
      </c>
      <c r="V99" s="7" t="str">
        <f>IF(AND('[1]Ledger With Mark'!V101&gt;=67.5),"A+",IF(AND('[1]Ledger With Mark'!V101&gt;=60),"A",IF(AND('[1]Ledger With Mark'!V101&gt;=52.5),"B+",IF(AND('[1]Ledger With Mark'!V101&gt;=45),"B",IF(AND('[1]Ledger With Mark'!V101&gt;=37.5),"C+",IF(AND('[1]Ledger With Mark'!V101&gt;=30),"C",IF(AND('[1]Ledger With Mark'!V101&gt;=22.5),"D+",IF(AND('[1]Ledger With Mark'!V101&gt;=15),"D",IF(AND('[1]Ledger With Mark'!V101&gt;=1),"E","N")))))))))</f>
        <v>C</v>
      </c>
      <c r="W99" s="7" t="str">
        <f>IF(AND('[1]Ledger With Mark'!W101&gt;=22.5),"A+",IF(AND('[1]Ledger With Mark'!W101&gt;=20),"A",IF(AND('[1]Ledger With Mark'!W101&gt;=17.5),"B+",IF(AND('[1]Ledger With Mark'!W101&gt;=15),"B",IF(AND('[1]Ledger With Mark'!W101&gt;=12.5),"C+",IF(AND('[1]Ledger With Mark'!W101&gt;=10),"C",IF(AND('[1]Ledger With Mark'!W101&gt;=7.5),"D+",IF(AND('[1]Ledger With Mark'!W101&gt;=5),"D",IF(AND('[1]Ledger With Mark'!W101&gt;=1),"E","N")))))))))</f>
        <v>C</v>
      </c>
      <c r="X99" s="7" t="str">
        <f>IF(AND('[1]Ledger With Mark'!X101&gt;=90),"A+",IF(AND('[1]Ledger With Mark'!X101&gt;=80),"A",IF(AND('[1]Ledger With Mark'!X101&gt;=70),"B+",IF(AND('[1]Ledger With Mark'!X101&gt;=60),"B",IF(AND('[1]Ledger With Mark'!X101&gt;=50),"C+",IF(AND('[1]Ledger With Mark'!X101&gt;=40),"C",IF(AND('[1]Ledger With Mark'!X101&gt;=30),"D+",IF(AND('[1]Ledger With Mark'!X101&gt;=20),"D",IF(AND('[1]Ledger With Mark'!X101&gt;=1),"E","N")))))))))</f>
        <v>C</v>
      </c>
      <c r="Y99" s="13">
        <f t="shared" si="14"/>
        <v>2</v>
      </c>
      <c r="Z99" s="7" t="str">
        <f>IF(AND('[1]Ledger With Mark'!Z101&gt;=27),"A+",IF(AND('[1]Ledger With Mark'!Z101&gt;=24),"A",IF(AND('[1]Ledger With Mark'!Z101&gt;=21),"B+",IF(AND('[1]Ledger With Mark'!Z101&gt;=18),"B",IF(AND('[1]Ledger With Mark'!Z101&gt;=15),"C+",IF(AND('[1]Ledger With Mark'!Z101&gt;=12),"C",IF(AND('[1]Ledger With Mark'!Z101&gt;=9),"D+",IF(AND('[1]Ledger With Mark'!Z101&gt;=6),"D",IF(AND('[1]Ledger With Mark'!Z101&gt;=1),"E","N")))))))))</f>
        <v>C</v>
      </c>
      <c r="AA99" s="7" t="str">
        <f>IF(AND('[1]Ledger With Mark'!AA101&gt;=18),"A+",IF(AND('[1]Ledger With Mark'!AA101&gt;=16),"A",IF(AND('[1]Ledger With Mark'!AA101&gt;=14),"B+",IF(AND('[1]Ledger With Mark'!AA101&gt;=12),"B",IF(AND('[1]Ledger With Mark'!AA101&gt;=10),"C+",IF(AND('[1]Ledger With Mark'!AA101&gt;=8),"C",IF(AND('[1]Ledger With Mark'!AA101&gt;=6),"D+",IF(AND('[1]Ledger With Mark'!AA101&gt;=4),"D",IF(AND('[1]Ledger With Mark'!AA101&gt;=1),"E","N")))))))))</f>
        <v>C</v>
      </c>
      <c r="AB99" s="7" t="str">
        <f>IF(AND('[1]Ledger With Mark'!AB101&gt;=45),"A+",IF(AND('[1]Ledger With Mark'!AB101&gt;=40),"A",IF(AND('[1]Ledger With Mark'!AB101&gt;=35),"B+",IF(AND('[1]Ledger With Mark'!AB101&gt;=30),"B",IF(AND('[1]Ledger With Mark'!AB101&gt;=25),"C+",IF(AND('[1]Ledger With Mark'!AB101&gt;=20),"C",IF(AND('[1]Ledger With Mark'!AB101&gt;=15),"D+",IF(AND('[1]Ledger With Mark'!AB101&gt;=10),"D",IF(AND('[1]Ledger With Mark'!AB101&gt;=1),"E","N")))))))))</f>
        <v>C</v>
      </c>
      <c r="AC99" s="13">
        <f t="shared" si="15"/>
        <v>1</v>
      </c>
      <c r="AD99" s="7" t="str">
        <f>IF(AND('[1]Ledger With Mark'!AD101&gt;=22.5),"A+",IF(AND('[1]Ledger With Mark'!AD101&gt;=20),"A",IF(AND('[1]Ledger With Mark'!AD101&gt;=17.5),"B+",IF(AND('[1]Ledger With Mark'!AD101&gt;=15),"B",IF(AND('[1]Ledger With Mark'!AD101&gt;=12.5),"C+",IF(AND('[1]Ledger With Mark'!AD101&gt;=10),"C",IF(AND('[1]Ledger With Mark'!AD101&gt;=7.5),"D+",IF(AND('[1]Ledger With Mark'!AD101&gt;=5),"D",IF(AND('[1]Ledger With Mark'!AD101&gt;=1),"E","N")))))))))</f>
        <v>C</v>
      </c>
      <c r="AE99" s="7" t="str">
        <f>IF(AND('[1]Ledger With Mark'!AE101&gt;=22.5),"A+",IF(AND('[1]Ledger With Mark'!AE101&gt;=20),"A",IF(AND('[1]Ledger With Mark'!AE101&gt;=17.5),"B+",IF(AND('[1]Ledger With Mark'!AE101&gt;=15),"B",IF(AND('[1]Ledger With Mark'!AE101&gt;=12.5),"C+",IF(AND('[1]Ledger With Mark'!AE101&gt;=10),"C",IF(AND('[1]Ledger With Mark'!AE101&gt;=7.5),"D+",IF(AND('[1]Ledger With Mark'!AE101&gt;=5),"D",IF(AND('[1]Ledger With Mark'!AE101&gt;=1),"E","N")))))))))</f>
        <v>C</v>
      </c>
      <c r="AF99" s="7" t="str">
        <f>IF(AND('[1]Ledger With Mark'!AF101&gt;=45),"A+",IF(AND('[1]Ledger With Mark'!AF101&gt;=40),"A",IF(AND('[1]Ledger With Mark'!AF101&gt;=35),"B+",IF(AND('[1]Ledger With Mark'!AF101&gt;=30),"B",IF(AND('[1]Ledger With Mark'!AF101&gt;=25),"C+",IF(AND('[1]Ledger With Mark'!AF101&gt;=20),"C",IF(AND('[1]Ledger With Mark'!AF101&gt;=15),"D+",IF(AND('[1]Ledger With Mark'!AF101&gt;=10),"D",IF(AND('[1]Ledger With Mark'!AF101&gt;=1),"E","N")))))))))</f>
        <v>C</v>
      </c>
      <c r="AG99" s="13">
        <f t="shared" si="16"/>
        <v>1</v>
      </c>
      <c r="AH99" s="7" t="str">
        <f>IF(AND('[1]Ledger With Mark'!AH101&gt;=45),"A+",IF(AND('[1]Ledger With Mark'!AH101&gt;=40),"A",IF(AND('[1]Ledger With Mark'!AH101&gt;=35),"B+",IF(AND('[1]Ledger With Mark'!AH101&gt;=30),"B",IF(AND('[1]Ledger With Mark'!AH101&gt;=25),"C+",IF(AND('[1]Ledger With Mark'!AH101&gt;=20),"C",IF(AND('[1]Ledger With Mark'!AH101&gt;=15),"D+",IF(AND('[1]Ledger With Mark'!AH101&gt;=10),"D",IF(AND('[1]Ledger With Mark'!AH101&gt;=1),"E","N")))))))))</f>
        <v>C</v>
      </c>
      <c r="AI99" s="7" t="str">
        <f>IF(AND('[1]Ledger With Mark'!AI101&gt;=45),"A+",IF(AND('[1]Ledger With Mark'!AI101&gt;=40),"A",IF(AND('[1]Ledger With Mark'!AI101&gt;=35),"B+",IF(AND('[1]Ledger With Mark'!AI101&gt;=30),"B",IF(AND('[1]Ledger With Mark'!AI101&gt;=25),"C+",IF(AND('[1]Ledger With Mark'!AI101&gt;=20),"C",IF(AND('[1]Ledger With Mark'!AI101&gt;=15),"D+",IF(AND('[1]Ledger With Mark'!AI101&gt;=10),"D",IF(AND('[1]Ledger With Mark'!AI101&gt;=1),"E","N")))))))))</f>
        <v>C</v>
      </c>
      <c r="AJ99" s="7" t="str">
        <f>IF(AND('[1]Ledger With Mark'!AJ101&gt;=90),"A+",IF(AND('[1]Ledger With Mark'!AJ101&gt;=80),"A",IF(AND('[1]Ledger With Mark'!AJ101&gt;=70),"B+",IF(AND('[1]Ledger With Mark'!AJ101&gt;=60),"B",IF(AND('[1]Ledger With Mark'!AJ101&gt;=50),"C+",IF(AND('[1]Ledger With Mark'!AJ101&gt;=40),"C",IF(AND('[1]Ledger With Mark'!AJ101&gt;=30),"D+",IF(AND('[1]Ledger With Mark'!AJ101&gt;=20),"D",IF(AND('[1]Ledger With Mark'!AJ101&gt;=1),"E","N")))))))))</f>
        <v>C</v>
      </c>
      <c r="AK99" s="13">
        <f t="shared" si="17"/>
        <v>2</v>
      </c>
      <c r="AL99" s="7" t="str">
        <f>IF(AND('[1]Ledger With Mark'!AL101&gt;=45),"A+",IF(AND('[1]Ledger With Mark'!AL101&gt;=40),"A",IF(AND('[1]Ledger With Mark'!AL101&gt;=35),"B+",IF(AND('[1]Ledger With Mark'!AL101&gt;=30),"B",IF(AND('[1]Ledger With Mark'!AL101&gt;=25),"C+",IF(AND('[1]Ledger With Mark'!AL101&gt;=20),"C",IF(AND('[1]Ledger With Mark'!AL101&gt;=15),"D+",IF(AND('[1]Ledger With Mark'!AL101&gt;=10),"D",IF(AND('[1]Ledger With Mark'!AL101&gt;=1),"E","N")))))))))</f>
        <v>C</v>
      </c>
      <c r="AM99" s="7" t="str">
        <f>IF(AND('[1]Ledger With Mark'!AM101&gt;=45),"A+",IF(AND('[1]Ledger With Mark'!AM101&gt;=40),"A",IF(AND('[1]Ledger With Mark'!AM101&gt;=35),"B+",IF(AND('[1]Ledger With Mark'!AM101&gt;=30),"B",IF(AND('[1]Ledger With Mark'!AM101&gt;=25),"C+",IF(AND('[1]Ledger With Mark'!AM101&gt;=20),"C",IF(AND('[1]Ledger With Mark'!AM101&gt;=15),"D+",IF(AND('[1]Ledger With Mark'!AM101&gt;=10),"D",IF(AND('[1]Ledger With Mark'!AM101&gt;=1),"E","N")))))))))</f>
        <v>C</v>
      </c>
      <c r="AN99" s="7" t="str">
        <f>IF(AND('[1]Ledger With Mark'!AN101&gt;=90),"A+",IF(AND('[1]Ledger With Mark'!AN101&gt;=80),"A",IF(AND('[1]Ledger With Mark'!AN101&gt;=70),"B+",IF(AND('[1]Ledger With Mark'!AN101&gt;=60),"B",IF(AND('[1]Ledger With Mark'!AN101&gt;=50),"C+",IF(AND('[1]Ledger With Mark'!AN101&gt;=40),"C",IF(AND('[1]Ledger With Mark'!AN101&gt;=30),"D+",IF(AND('[1]Ledger With Mark'!AN101&gt;=20),"D",IF(AND('[1]Ledger With Mark'!AN101&gt;=1),"E","N")))))))))</f>
        <v>C</v>
      </c>
      <c r="AO99" s="13">
        <f t="shared" si="18"/>
        <v>2</v>
      </c>
      <c r="AP99" s="14">
        <f t="shared" si="19"/>
        <v>2</v>
      </c>
      <c r="AQ99" s="7"/>
      <c r="AR99" s="15" t="s">
        <v>137</v>
      </c>
      <c r="BB99" s="17">
        <v>98</v>
      </c>
    </row>
    <row r="100" spans="1:54" ht="15">
      <c r="A100" s="7">
        <f>'[1]Ledger With Mark'!A102</f>
        <v>99</v>
      </c>
      <c r="B100" s="8">
        <f>'[1]Ledger With Mark'!B102</f>
        <v>752099</v>
      </c>
      <c r="C100" s="9" t="str">
        <f>'[1]Ledger With Mark'!C102</f>
        <v>PRABESH PUN MAGAR</v>
      </c>
      <c r="D100" s="10" t="str">
        <f>'[1]Ledger With Mark'!D102</f>
        <v>2060/12/26</v>
      </c>
      <c r="E100" s="11" t="str">
        <f>'[1]Ledger With Mark'!E102</f>
        <v>TEJLAL PUN</v>
      </c>
      <c r="F100" s="11" t="str">
        <f>'[1]Ledger With Mark'!F102</f>
        <v>RAMLAGI PUN</v>
      </c>
      <c r="G100" s="12" t="str">
        <f>'[1]Ledger With Mark'!G102</f>
        <v>PUTHAUTTARGANGA 12 RUKUM EAST</v>
      </c>
      <c r="H100" s="7" t="str">
        <f>IF(AND('[1]Ledger With Mark'!H102&gt;=67.5),"A+",IF(AND('[1]Ledger With Mark'!H102&gt;=60),"A",IF(AND('[1]Ledger With Mark'!H102&gt;=52.5),"B+",IF(AND('[1]Ledger With Mark'!H102&gt;=45),"B",IF(AND('[1]Ledger With Mark'!H102&gt;=37.5),"C+",IF(AND('[1]Ledger With Mark'!H102&gt;=30),"C",IF(AND('[1]Ledger With Mark'!H102&gt;=22.5),"D+",IF(AND('[1]Ledger With Mark'!H102&gt;=15),"D",IF(AND('[1]Ledger With Mark'!H102&gt;=1),"E","N")))))))))</f>
        <v>C+</v>
      </c>
      <c r="I100" s="7" t="str">
        <f>IF(AND('[1]Ledger With Mark'!I102&gt;=22.5),"A+",IF(AND('[1]Ledger With Mark'!I102&gt;=20),"A",IF(AND('[1]Ledger With Mark'!I102&gt;=17.5),"B+",IF(AND('[1]Ledger With Mark'!I102&gt;=15),"B",IF(AND('[1]Ledger With Mark'!I102&gt;=12.5),"C+",IF(AND('[1]Ledger With Mark'!I102&gt;=10),"C",IF(AND('[1]Ledger With Mark'!I102&gt;=7.5),"D+",IF(AND('[1]Ledger With Mark'!I102&gt;=5),"D",IF(AND('[1]Ledger With Mark'!I102&gt;=1),"E","N")))))))))</f>
        <v>B</v>
      </c>
      <c r="J100" s="7" t="str">
        <f>IF(AND('[1]Ledger With Mark'!J102&gt;=90),"A+",IF(AND('[1]Ledger With Mark'!J102&gt;=80),"A",IF(AND('[1]Ledger With Mark'!J102&gt;=70),"B+",IF(AND('[1]Ledger With Mark'!J102&gt;=60),"B",IF(AND('[1]Ledger With Mark'!J102&gt;=50),"C+",IF(AND('[1]Ledger With Mark'!J102&gt;=40),"C",IF(AND('[1]Ledger With Mark'!J102&gt;=30),"D+",IF(AND('[1]Ledger With Mark'!J102&gt;=20),"D",IF(AND('[1]Ledger With Mark'!J102&gt;=1),"E","N")))))))))</f>
        <v>C+</v>
      </c>
      <c r="K100" s="13">
        <f t="shared" si="10"/>
        <v>2.4</v>
      </c>
      <c r="L100" s="7" t="str">
        <f>IF(AND('[1]Ledger With Mark'!L102&gt;=67.5),"A+",IF(AND('[1]Ledger With Mark'!L102&gt;=60),"A",IF(AND('[1]Ledger With Mark'!L102&gt;=52.5),"B+",IF(AND('[1]Ledger With Mark'!L102&gt;=45),"B",IF(AND('[1]Ledger With Mark'!L102&gt;=37.5),"C+",IF(AND('[1]Ledger With Mark'!L102&gt;=30),"C",IF(AND('[1]Ledger With Mark'!L102&gt;=22.5),"D+",IF(AND('[1]Ledger With Mark'!L102&gt;=15),"D",IF(AND('[1]Ledger With Mark'!L102&gt;=1),"E","N")))))))))</f>
        <v>C</v>
      </c>
      <c r="M100" s="7" t="str">
        <f>IF(AND('[1]Ledger With Mark'!M102&gt;=22.5),"A+",IF(AND('[1]Ledger With Mark'!M102&gt;=20),"A",IF(AND('[1]Ledger With Mark'!M102&gt;=17.5),"B+",IF(AND('[1]Ledger With Mark'!M102&gt;=15),"B",IF(AND('[1]Ledger With Mark'!M102&gt;=12.5),"C+",IF(AND('[1]Ledger With Mark'!M102&gt;=10),"C",IF(AND('[1]Ledger With Mark'!M102&gt;=7.5),"D+",IF(AND('[1]Ledger With Mark'!M102&gt;=5),"D",IF(AND('[1]Ledger With Mark'!M102&gt;=1),"E","N")))))))))</f>
        <v>B</v>
      </c>
      <c r="N100" s="7" t="str">
        <f>IF(AND('[1]Ledger With Mark'!N102&gt;=90),"A+",IF(AND('[1]Ledger With Mark'!N102&gt;=80),"A",IF(AND('[1]Ledger With Mark'!N102&gt;=70),"B+",IF(AND('[1]Ledger With Mark'!N102&gt;=60),"B",IF(AND('[1]Ledger With Mark'!N102&gt;=50),"C+",IF(AND('[1]Ledger With Mark'!N102&gt;=40),"C",IF(AND('[1]Ledger With Mark'!N102&gt;=30),"D+",IF(AND('[1]Ledger With Mark'!N102&gt;=20),"D",IF(AND('[1]Ledger With Mark'!N102&gt;=1),"E","N")))))))))</f>
        <v>C</v>
      </c>
      <c r="O100" s="13">
        <f t="shared" si="11"/>
        <v>2</v>
      </c>
      <c r="P100" s="7" t="str">
        <f>IF(AND('[1]Ledger With Mark'!P102&gt;=90),"A+",IF(AND('[1]Ledger With Mark'!P102&gt;=80),"A",IF(AND('[1]Ledger With Mark'!P102&gt;=70),"B+",IF(AND('[1]Ledger With Mark'!P102&gt;=60),"B",IF(AND('[1]Ledger With Mark'!P102&gt;=50),"C+",IF(AND('[1]Ledger With Mark'!P102&gt;=40),"C",IF(AND('[1]Ledger With Mark'!P102&gt;=30),"D+",IF(AND('[1]Ledger With Mark'!P102&gt;=20),"D",IF(AND('[1]Ledger With Mark'!P102&gt;=1),"E","N")))))))))</f>
        <v>C</v>
      </c>
      <c r="Q100" s="13">
        <f t="shared" si="12"/>
        <v>2</v>
      </c>
      <c r="R100" s="7" t="str">
        <f>IF(AND('[1]Ledger With Mark'!R102&gt;=67.5),"A+",IF(AND('[1]Ledger With Mark'!R102&gt;=60),"A",IF(AND('[1]Ledger With Mark'!R102&gt;=52.5),"B+",IF(AND('[1]Ledger With Mark'!R102&gt;=45),"B",IF(AND('[1]Ledger With Mark'!R102&gt;=37.5),"C+",IF(AND('[1]Ledger With Mark'!R102&gt;=30),"C",IF(AND('[1]Ledger With Mark'!R102&gt;=22.5),"D+",IF(AND('[1]Ledger With Mark'!R102&gt;=15),"D",IF(AND('[1]Ledger With Mark'!R102&gt;=1),"E","N")))))))))</f>
        <v>C+</v>
      </c>
      <c r="S100" s="7" t="str">
        <f>IF(AND('[1]Ledger With Mark'!S102&gt;=22.5),"A+",IF(AND('[1]Ledger With Mark'!S102&gt;=20),"A",IF(AND('[1]Ledger With Mark'!S102&gt;=17.5),"B+",IF(AND('[1]Ledger With Mark'!S102&gt;=15),"B",IF(AND('[1]Ledger With Mark'!S102&gt;=12.5),"C+",IF(AND('[1]Ledger With Mark'!S102&gt;=10),"C",IF(AND('[1]Ledger With Mark'!S102&gt;=7.5),"D+",IF(AND('[1]Ledger With Mark'!S102&gt;=5),"D",IF(AND('[1]Ledger With Mark'!S102&gt;=1),"E","N")))))))))</f>
        <v>B</v>
      </c>
      <c r="T100" s="7" t="str">
        <f>IF(AND('[1]Ledger With Mark'!T102&gt;=90),"A+",IF(AND('[1]Ledger With Mark'!T102&gt;=80),"A",IF(AND('[1]Ledger With Mark'!T102&gt;=70),"B+",IF(AND('[1]Ledger With Mark'!T102&gt;=60),"B",IF(AND('[1]Ledger With Mark'!T102&gt;=50),"C+",IF(AND('[1]Ledger With Mark'!T102&gt;=40),"C",IF(AND('[1]Ledger With Mark'!T102&gt;=30),"D+",IF(AND('[1]Ledger With Mark'!T102&gt;=20),"D",IF(AND('[1]Ledger With Mark'!T102&gt;=1),"E","N")))))))))</f>
        <v>C+</v>
      </c>
      <c r="U100" s="13">
        <f t="shared" si="13"/>
        <v>2.4</v>
      </c>
      <c r="V100" s="7" t="str">
        <f>IF(AND('[1]Ledger With Mark'!V102&gt;=67.5),"A+",IF(AND('[1]Ledger With Mark'!V102&gt;=60),"A",IF(AND('[1]Ledger With Mark'!V102&gt;=52.5),"B+",IF(AND('[1]Ledger With Mark'!V102&gt;=45),"B",IF(AND('[1]Ledger With Mark'!V102&gt;=37.5),"C+",IF(AND('[1]Ledger With Mark'!V102&gt;=30),"C",IF(AND('[1]Ledger With Mark'!V102&gt;=22.5),"D+",IF(AND('[1]Ledger With Mark'!V102&gt;=15),"D",IF(AND('[1]Ledger With Mark'!V102&gt;=1),"E","N")))))))))</f>
        <v>B</v>
      </c>
      <c r="W100" s="7" t="str">
        <f>IF(AND('[1]Ledger With Mark'!W102&gt;=22.5),"A+",IF(AND('[1]Ledger With Mark'!W102&gt;=20),"A",IF(AND('[1]Ledger With Mark'!W102&gt;=17.5),"B+",IF(AND('[1]Ledger With Mark'!W102&gt;=15),"B",IF(AND('[1]Ledger With Mark'!W102&gt;=12.5),"C+",IF(AND('[1]Ledger With Mark'!W102&gt;=10),"C",IF(AND('[1]Ledger With Mark'!W102&gt;=7.5),"D+",IF(AND('[1]Ledger With Mark'!W102&gt;=5),"D",IF(AND('[1]Ledger With Mark'!W102&gt;=1),"E","N")))))))))</f>
        <v>C</v>
      </c>
      <c r="X100" s="7" t="str">
        <f>IF(AND('[1]Ledger With Mark'!X102&gt;=90),"A+",IF(AND('[1]Ledger With Mark'!X102&gt;=80),"A",IF(AND('[1]Ledger With Mark'!X102&gt;=70),"B+",IF(AND('[1]Ledger With Mark'!X102&gt;=60),"B",IF(AND('[1]Ledger With Mark'!X102&gt;=50),"C+",IF(AND('[1]Ledger With Mark'!X102&gt;=40),"C",IF(AND('[1]Ledger With Mark'!X102&gt;=30),"D+",IF(AND('[1]Ledger With Mark'!X102&gt;=20),"D",IF(AND('[1]Ledger With Mark'!X102&gt;=1),"E","N")))))))))</f>
        <v>C+</v>
      </c>
      <c r="Y100" s="13">
        <f t="shared" si="14"/>
        <v>2.4</v>
      </c>
      <c r="Z100" s="7" t="str">
        <f>IF(AND('[1]Ledger With Mark'!Z102&gt;=27),"A+",IF(AND('[1]Ledger With Mark'!Z102&gt;=24),"A",IF(AND('[1]Ledger With Mark'!Z102&gt;=21),"B+",IF(AND('[1]Ledger With Mark'!Z102&gt;=18),"B",IF(AND('[1]Ledger With Mark'!Z102&gt;=15),"C+",IF(AND('[1]Ledger With Mark'!Z102&gt;=12),"C",IF(AND('[1]Ledger With Mark'!Z102&gt;=9),"D+",IF(AND('[1]Ledger With Mark'!Z102&gt;=6),"D",IF(AND('[1]Ledger With Mark'!Z102&gt;=1),"E","N")))))))))</f>
        <v>C+</v>
      </c>
      <c r="AA100" s="7" t="str">
        <f>IF(AND('[1]Ledger With Mark'!AA102&gt;=18),"A+",IF(AND('[1]Ledger With Mark'!AA102&gt;=16),"A",IF(AND('[1]Ledger With Mark'!AA102&gt;=14),"B+",IF(AND('[1]Ledger With Mark'!AA102&gt;=12),"B",IF(AND('[1]Ledger With Mark'!AA102&gt;=10),"C+",IF(AND('[1]Ledger With Mark'!AA102&gt;=8),"C",IF(AND('[1]Ledger With Mark'!AA102&gt;=6),"D+",IF(AND('[1]Ledger With Mark'!AA102&gt;=4),"D",IF(AND('[1]Ledger With Mark'!AA102&gt;=1),"E","N")))))))))</f>
        <v>C+</v>
      </c>
      <c r="AB100" s="7" t="str">
        <f>IF(AND('[1]Ledger With Mark'!AB102&gt;=45),"A+",IF(AND('[1]Ledger With Mark'!AB102&gt;=40),"A",IF(AND('[1]Ledger With Mark'!AB102&gt;=35),"B+",IF(AND('[1]Ledger With Mark'!AB102&gt;=30),"B",IF(AND('[1]Ledger With Mark'!AB102&gt;=25),"C+",IF(AND('[1]Ledger With Mark'!AB102&gt;=20),"C",IF(AND('[1]Ledger With Mark'!AB102&gt;=15),"D+",IF(AND('[1]Ledger With Mark'!AB102&gt;=10),"D",IF(AND('[1]Ledger With Mark'!AB102&gt;=1),"E","N")))))))))</f>
        <v>C+</v>
      </c>
      <c r="AC100" s="13">
        <f t="shared" si="15"/>
        <v>1.2</v>
      </c>
      <c r="AD100" s="7" t="str">
        <f>IF(AND('[1]Ledger With Mark'!AD102&gt;=22.5),"A+",IF(AND('[1]Ledger With Mark'!AD102&gt;=20),"A",IF(AND('[1]Ledger With Mark'!AD102&gt;=17.5),"B+",IF(AND('[1]Ledger With Mark'!AD102&gt;=15),"B",IF(AND('[1]Ledger With Mark'!AD102&gt;=12.5),"C+",IF(AND('[1]Ledger With Mark'!AD102&gt;=10),"C",IF(AND('[1]Ledger With Mark'!AD102&gt;=7.5),"D+",IF(AND('[1]Ledger With Mark'!AD102&gt;=5),"D",IF(AND('[1]Ledger With Mark'!AD102&gt;=1),"E","N")))))))))</f>
        <v>C+</v>
      </c>
      <c r="AE100" s="7" t="str">
        <f>IF(AND('[1]Ledger With Mark'!AE102&gt;=22.5),"A+",IF(AND('[1]Ledger With Mark'!AE102&gt;=20),"A",IF(AND('[1]Ledger With Mark'!AE102&gt;=17.5),"B+",IF(AND('[1]Ledger With Mark'!AE102&gt;=15),"B",IF(AND('[1]Ledger With Mark'!AE102&gt;=12.5),"C+",IF(AND('[1]Ledger With Mark'!AE102&gt;=10),"C",IF(AND('[1]Ledger With Mark'!AE102&gt;=7.5),"D+",IF(AND('[1]Ledger With Mark'!AE102&gt;=5),"D",IF(AND('[1]Ledger With Mark'!AE102&gt;=1),"E","N")))))))))</f>
        <v>C</v>
      </c>
      <c r="AF100" s="7" t="str">
        <f>IF(AND('[1]Ledger With Mark'!AF102&gt;=45),"A+",IF(AND('[1]Ledger With Mark'!AF102&gt;=40),"A",IF(AND('[1]Ledger With Mark'!AF102&gt;=35),"B+",IF(AND('[1]Ledger With Mark'!AF102&gt;=30),"B",IF(AND('[1]Ledger With Mark'!AF102&gt;=25),"C+",IF(AND('[1]Ledger With Mark'!AF102&gt;=20),"C",IF(AND('[1]Ledger With Mark'!AF102&gt;=15),"D+",IF(AND('[1]Ledger With Mark'!AF102&gt;=10),"D",IF(AND('[1]Ledger With Mark'!AF102&gt;=1),"E","N")))))))))</f>
        <v>C</v>
      </c>
      <c r="AG100" s="13">
        <f t="shared" si="16"/>
        <v>1</v>
      </c>
      <c r="AH100" s="7" t="str">
        <f>IF(AND('[1]Ledger With Mark'!AH102&gt;=45),"A+",IF(AND('[1]Ledger With Mark'!AH102&gt;=40),"A",IF(AND('[1]Ledger With Mark'!AH102&gt;=35),"B+",IF(AND('[1]Ledger With Mark'!AH102&gt;=30),"B",IF(AND('[1]Ledger With Mark'!AH102&gt;=25),"C+",IF(AND('[1]Ledger With Mark'!AH102&gt;=20),"C",IF(AND('[1]Ledger With Mark'!AH102&gt;=15),"D+",IF(AND('[1]Ledger With Mark'!AH102&gt;=10),"D",IF(AND('[1]Ledger With Mark'!AH102&gt;=1),"E","N")))))))))</f>
        <v>C+</v>
      </c>
      <c r="AI100" s="7" t="str">
        <f>IF(AND('[1]Ledger With Mark'!AI102&gt;=45),"A+",IF(AND('[1]Ledger With Mark'!AI102&gt;=40),"A",IF(AND('[1]Ledger With Mark'!AI102&gt;=35),"B+",IF(AND('[1]Ledger With Mark'!AI102&gt;=30),"B",IF(AND('[1]Ledger With Mark'!AI102&gt;=25),"C+",IF(AND('[1]Ledger With Mark'!AI102&gt;=20),"C",IF(AND('[1]Ledger With Mark'!AI102&gt;=15),"D+",IF(AND('[1]Ledger With Mark'!AI102&gt;=10),"D",IF(AND('[1]Ledger With Mark'!AI102&gt;=1),"E","N")))))))))</f>
        <v>C</v>
      </c>
      <c r="AJ100" s="7" t="str">
        <f>IF(AND('[1]Ledger With Mark'!AJ102&gt;=90),"A+",IF(AND('[1]Ledger With Mark'!AJ102&gt;=80),"A",IF(AND('[1]Ledger With Mark'!AJ102&gt;=70),"B+",IF(AND('[1]Ledger With Mark'!AJ102&gt;=60),"B",IF(AND('[1]Ledger With Mark'!AJ102&gt;=50),"C+",IF(AND('[1]Ledger With Mark'!AJ102&gt;=40),"C",IF(AND('[1]Ledger With Mark'!AJ102&gt;=30),"D+",IF(AND('[1]Ledger With Mark'!AJ102&gt;=20),"D",IF(AND('[1]Ledger With Mark'!AJ102&gt;=1),"E","N")))))))))</f>
        <v>C</v>
      </c>
      <c r="AK100" s="13">
        <f t="shared" si="17"/>
        <v>2</v>
      </c>
      <c r="AL100" s="7" t="str">
        <f>IF(AND('[1]Ledger With Mark'!AL102&gt;=45),"A+",IF(AND('[1]Ledger With Mark'!AL102&gt;=40),"A",IF(AND('[1]Ledger With Mark'!AL102&gt;=35),"B+",IF(AND('[1]Ledger With Mark'!AL102&gt;=30),"B",IF(AND('[1]Ledger With Mark'!AL102&gt;=25),"C+",IF(AND('[1]Ledger With Mark'!AL102&gt;=20),"C",IF(AND('[1]Ledger With Mark'!AL102&gt;=15),"D+",IF(AND('[1]Ledger With Mark'!AL102&gt;=10),"D",IF(AND('[1]Ledger With Mark'!AL102&gt;=1),"E","N")))))))))</f>
        <v>B</v>
      </c>
      <c r="AM100" s="7" t="str">
        <f>IF(AND('[1]Ledger With Mark'!AM102&gt;=45),"A+",IF(AND('[1]Ledger With Mark'!AM102&gt;=40),"A",IF(AND('[1]Ledger With Mark'!AM102&gt;=35),"B+",IF(AND('[1]Ledger With Mark'!AM102&gt;=30),"B",IF(AND('[1]Ledger With Mark'!AM102&gt;=25),"C+",IF(AND('[1]Ledger With Mark'!AM102&gt;=20),"C",IF(AND('[1]Ledger With Mark'!AM102&gt;=15),"D+",IF(AND('[1]Ledger With Mark'!AM102&gt;=10),"D",IF(AND('[1]Ledger With Mark'!AM102&gt;=1),"E","N")))))))))</f>
        <v>C</v>
      </c>
      <c r="AN100" s="7" t="str">
        <f>IF(AND('[1]Ledger With Mark'!AN102&gt;=90),"A+",IF(AND('[1]Ledger With Mark'!AN102&gt;=80),"A",IF(AND('[1]Ledger With Mark'!AN102&gt;=70),"B+",IF(AND('[1]Ledger With Mark'!AN102&gt;=60),"B",IF(AND('[1]Ledger With Mark'!AN102&gt;=50),"C+",IF(AND('[1]Ledger With Mark'!AN102&gt;=40),"C",IF(AND('[1]Ledger With Mark'!AN102&gt;=30),"D+",IF(AND('[1]Ledger With Mark'!AN102&gt;=20),"D",IF(AND('[1]Ledger With Mark'!AN102&gt;=1),"E","N")))))))))</f>
        <v>C+</v>
      </c>
      <c r="AO100" s="13">
        <f t="shared" si="18"/>
        <v>2.4</v>
      </c>
      <c r="AP100" s="14">
        <f t="shared" si="19"/>
        <v>2.2250000000000001</v>
      </c>
      <c r="AQ100" s="7"/>
      <c r="AR100" s="15" t="s">
        <v>137</v>
      </c>
      <c r="BB100" s="17">
        <v>99</v>
      </c>
    </row>
    <row r="101" spans="1:54" ht="15">
      <c r="A101" s="7">
        <f>'[1]Ledger With Mark'!A103</f>
        <v>100</v>
      </c>
      <c r="B101" s="8">
        <f>'[1]Ledger With Mark'!B103</f>
        <v>752100</v>
      </c>
      <c r="C101" s="9" t="str">
        <f>'[1]Ledger With Mark'!C103</f>
        <v>RABINA SUNAR</v>
      </c>
      <c r="D101" s="10" t="str">
        <f>'[1]Ledger With Mark'!D103</f>
        <v>2062/11/17</v>
      </c>
      <c r="E101" s="11" t="str">
        <f>'[1]Ledger With Mark'!E103</f>
        <v>JAMLAL SUNAR</v>
      </c>
      <c r="F101" s="11" t="str">
        <f>'[1]Ledger With Mark'!F103</f>
        <v>PHIKRIMAYA SUNAR</v>
      </c>
      <c r="G101" s="12" t="str">
        <f>'[1]Ledger With Mark'!G103</f>
        <v>BHUME 3 RUKUM EAST</v>
      </c>
      <c r="H101" s="7" t="str">
        <f>IF(AND('[1]Ledger With Mark'!H103&gt;=67.5),"A+",IF(AND('[1]Ledger With Mark'!H103&gt;=60),"A",IF(AND('[1]Ledger With Mark'!H103&gt;=52.5),"B+",IF(AND('[1]Ledger With Mark'!H103&gt;=45),"B",IF(AND('[1]Ledger With Mark'!H103&gt;=37.5),"C+",IF(AND('[1]Ledger With Mark'!H103&gt;=30),"C",IF(AND('[1]Ledger With Mark'!H103&gt;=22.5),"D+",IF(AND('[1]Ledger With Mark'!H103&gt;=15),"D",IF(AND('[1]Ledger With Mark'!H103&gt;=1),"E","N")))))))))</f>
        <v>C</v>
      </c>
      <c r="I101" s="7" t="str">
        <f>IF(AND('[1]Ledger With Mark'!I103&gt;=22.5),"A+",IF(AND('[1]Ledger With Mark'!I103&gt;=20),"A",IF(AND('[1]Ledger With Mark'!I103&gt;=17.5),"B+",IF(AND('[1]Ledger With Mark'!I103&gt;=15),"B",IF(AND('[1]Ledger With Mark'!I103&gt;=12.5),"C+",IF(AND('[1]Ledger With Mark'!I103&gt;=10),"C",IF(AND('[1]Ledger With Mark'!I103&gt;=7.5),"D+",IF(AND('[1]Ledger With Mark'!I103&gt;=5),"D",IF(AND('[1]Ledger With Mark'!I103&gt;=1),"E","N")))))))))</f>
        <v>C+</v>
      </c>
      <c r="J101" s="7" t="str">
        <f>IF(AND('[1]Ledger With Mark'!J103&gt;=90),"A+",IF(AND('[1]Ledger With Mark'!J103&gt;=80),"A",IF(AND('[1]Ledger With Mark'!J103&gt;=70),"B+",IF(AND('[1]Ledger With Mark'!J103&gt;=60),"B",IF(AND('[1]Ledger With Mark'!J103&gt;=50),"C+",IF(AND('[1]Ledger With Mark'!J103&gt;=40),"C",IF(AND('[1]Ledger With Mark'!J103&gt;=30),"D+",IF(AND('[1]Ledger With Mark'!J103&gt;=20),"D",IF(AND('[1]Ledger With Mark'!J103&gt;=1),"E","N")))))))))</f>
        <v>C</v>
      </c>
      <c r="K101" s="13">
        <f t="shared" si="10"/>
        <v>2</v>
      </c>
      <c r="L101" s="7" t="str">
        <f>IF(AND('[1]Ledger With Mark'!L103&gt;=67.5),"A+",IF(AND('[1]Ledger With Mark'!L103&gt;=60),"A",IF(AND('[1]Ledger With Mark'!L103&gt;=52.5),"B+",IF(AND('[1]Ledger With Mark'!L103&gt;=45),"B",IF(AND('[1]Ledger With Mark'!L103&gt;=37.5),"C+",IF(AND('[1]Ledger With Mark'!L103&gt;=30),"C",IF(AND('[1]Ledger With Mark'!L103&gt;=22.5),"D+",IF(AND('[1]Ledger With Mark'!L103&gt;=15),"D",IF(AND('[1]Ledger With Mark'!L103&gt;=1),"E","N")))))))))</f>
        <v>C</v>
      </c>
      <c r="M101" s="7" t="str">
        <f>IF(AND('[1]Ledger With Mark'!M103&gt;=22.5),"A+",IF(AND('[1]Ledger With Mark'!M103&gt;=20),"A",IF(AND('[1]Ledger With Mark'!M103&gt;=17.5),"B+",IF(AND('[1]Ledger With Mark'!M103&gt;=15),"B",IF(AND('[1]Ledger With Mark'!M103&gt;=12.5),"C+",IF(AND('[1]Ledger With Mark'!M103&gt;=10),"C",IF(AND('[1]Ledger With Mark'!M103&gt;=7.5),"D+",IF(AND('[1]Ledger With Mark'!M103&gt;=5),"D",IF(AND('[1]Ledger With Mark'!M103&gt;=1),"E","N")))))))))</f>
        <v>C</v>
      </c>
      <c r="N101" s="7" t="str">
        <f>IF(AND('[1]Ledger With Mark'!N103&gt;=90),"A+",IF(AND('[1]Ledger With Mark'!N103&gt;=80),"A",IF(AND('[1]Ledger With Mark'!N103&gt;=70),"B+",IF(AND('[1]Ledger With Mark'!N103&gt;=60),"B",IF(AND('[1]Ledger With Mark'!N103&gt;=50),"C+",IF(AND('[1]Ledger With Mark'!N103&gt;=40),"C",IF(AND('[1]Ledger With Mark'!N103&gt;=30),"D+",IF(AND('[1]Ledger With Mark'!N103&gt;=20),"D",IF(AND('[1]Ledger With Mark'!N103&gt;=1),"E","N")))))))))</f>
        <v>C</v>
      </c>
      <c r="O101" s="13">
        <f t="shared" si="11"/>
        <v>2</v>
      </c>
      <c r="P101" s="7" t="str">
        <f>IF(AND('[1]Ledger With Mark'!P103&gt;=90),"A+",IF(AND('[1]Ledger With Mark'!P103&gt;=80),"A",IF(AND('[1]Ledger With Mark'!P103&gt;=70),"B+",IF(AND('[1]Ledger With Mark'!P103&gt;=60),"B",IF(AND('[1]Ledger With Mark'!P103&gt;=50),"C+",IF(AND('[1]Ledger With Mark'!P103&gt;=40),"C",IF(AND('[1]Ledger With Mark'!P103&gt;=30),"D+",IF(AND('[1]Ledger With Mark'!P103&gt;=20),"D",IF(AND('[1]Ledger With Mark'!P103&gt;=1),"E","N")))))))))</f>
        <v>C</v>
      </c>
      <c r="Q101" s="13">
        <f t="shared" si="12"/>
        <v>2</v>
      </c>
      <c r="R101" s="7" t="str">
        <f>IF(AND('[1]Ledger With Mark'!R103&gt;=67.5),"A+",IF(AND('[1]Ledger With Mark'!R103&gt;=60),"A",IF(AND('[1]Ledger With Mark'!R103&gt;=52.5),"B+",IF(AND('[1]Ledger With Mark'!R103&gt;=45),"B",IF(AND('[1]Ledger With Mark'!R103&gt;=37.5),"C+",IF(AND('[1]Ledger With Mark'!R103&gt;=30),"C",IF(AND('[1]Ledger With Mark'!R103&gt;=22.5),"D+",IF(AND('[1]Ledger With Mark'!R103&gt;=15),"D",IF(AND('[1]Ledger With Mark'!R103&gt;=1),"E","N")))))))))</f>
        <v>C</v>
      </c>
      <c r="S101" s="7" t="str">
        <f>IF(AND('[1]Ledger With Mark'!S103&gt;=22.5),"A+",IF(AND('[1]Ledger With Mark'!S103&gt;=20),"A",IF(AND('[1]Ledger With Mark'!S103&gt;=17.5),"B+",IF(AND('[1]Ledger With Mark'!S103&gt;=15),"B",IF(AND('[1]Ledger With Mark'!S103&gt;=12.5),"C+",IF(AND('[1]Ledger With Mark'!S103&gt;=10),"C",IF(AND('[1]Ledger With Mark'!S103&gt;=7.5),"D+",IF(AND('[1]Ledger With Mark'!S103&gt;=5),"D",IF(AND('[1]Ledger With Mark'!S103&gt;=1),"E","N")))))))))</f>
        <v>C+</v>
      </c>
      <c r="T101" s="7" t="str">
        <f>IF(AND('[1]Ledger With Mark'!T103&gt;=90),"A+",IF(AND('[1]Ledger With Mark'!T103&gt;=80),"A",IF(AND('[1]Ledger With Mark'!T103&gt;=70),"B+",IF(AND('[1]Ledger With Mark'!T103&gt;=60),"B",IF(AND('[1]Ledger With Mark'!T103&gt;=50),"C+",IF(AND('[1]Ledger With Mark'!T103&gt;=40),"C",IF(AND('[1]Ledger With Mark'!T103&gt;=30),"D+",IF(AND('[1]Ledger With Mark'!T103&gt;=20),"D",IF(AND('[1]Ledger With Mark'!T103&gt;=1),"E","N")))))))))</f>
        <v>C</v>
      </c>
      <c r="U101" s="13">
        <f t="shared" si="13"/>
        <v>2</v>
      </c>
      <c r="V101" s="7" t="str">
        <f>IF(AND('[1]Ledger With Mark'!V103&gt;=67.5),"A+",IF(AND('[1]Ledger With Mark'!V103&gt;=60),"A",IF(AND('[1]Ledger With Mark'!V103&gt;=52.5),"B+",IF(AND('[1]Ledger With Mark'!V103&gt;=45),"B",IF(AND('[1]Ledger With Mark'!V103&gt;=37.5),"C+",IF(AND('[1]Ledger With Mark'!V103&gt;=30),"C",IF(AND('[1]Ledger With Mark'!V103&gt;=22.5),"D+",IF(AND('[1]Ledger With Mark'!V103&gt;=15),"D",IF(AND('[1]Ledger With Mark'!V103&gt;=1),"E","N")))))))))</f>
        <v>C+</v>
      </c>
      <c r="W101" s="7" t="str">
        <f>IF(AND('[1]Ledger With Mark'!W103&gt;=22.5),"A+",IF(AND('[1]Ledger With Mark'!W103&gt;=20),"A",IF(AND('[1]Ledger With Mark'!W103&gt;=17.5),"B+",IF(AND('[1]Ledger With Mark'!W103&gt;=15),"B",IF(AND('[1]Ledger With Mark'!W103&gt;=12.5),"C+",IF(AND('[1]Ledger With Mark'!W103&gt;=10),"C",IF(AND('[1]Ledger With Mark'!W103&gt;=7.5),"D+",IF(AND('[1]Ledger With Mark'!W103&gt;=5),"D",IF(AND('[1]Ledger With Mark'!W103&gt;=1),"E","N")))))))))</f>
        <v>C</v>
      </c>
      <c r="X101" s="7" t="str">
        <f>IF(AND('[1]Ledger With Mark'!X103&gt;=90),"A+",IF(AND('[1]Ledger With Mark'!X103&gt;=80),"A",IF(AND('[1]Ledger With Mark'!X103&gt;=70),"B+",IF(AND('[1]Ledger With Mark'!X103&gt;=60),"B",IF(AND('[1]Ledger With Mark'!X103&gt;=50),"C+",IF(AND('[1]Ledger With Mark'!X103&gt;=40),"C",IF(AND('[1]Ledger With Mark'!X103&gt;=30),"D+",IF(AND('[1]Ledger With Mark'!X103&gt;=20),"D",IF(AND('[1]Ledger With Mark'!X103&gt;=1),"E","N")))))))))</f>
        <v>C+</v>
      </c>
      <c r="Y101" s="13">
        <f t="shared" si="14"/>
        <v>2.4</v>
      </c>
      <c r="Z101" s="7" t="str">
        <f>IF(AND('[1]Ledger With Mark'!Z103&gt;=27),"A+",IF(AND('[1]Ledger With Mark'!Z103&gt;=24),"A",IF(AND('[1]Ledger With Mark'!Z103&gt;=21),"B+",IF(AND('[1]Ledger With Mark'!Z103&gt;=18),"B",IF(AND('[1]Ledger With Mark'!Z103&gt;=15),"C+",IF(AND('[1]Ledger With Mark'!Z103&gt;=12),"C",IF(AND('[1]Ledger With Mark'!Z103&gt;=9),"D+",IF(AND('[1]Ledger With Mark'!Z103&gt;=6),"D",IF(AND('[1]Ledger With Mark'!Z103&gt;=1),"E","N")))))))))</f>
        <v>C</v>
      </c>
      <c r="AA101" s="7" t="str">
        <f>IF(AND('[1]Ledger With Mark'!AA103&gt;=18),"A+",IF(AND('[1]Ledger With Mark'!AA103&gt;=16),"A",IF(AND('[1]Ledger With Mark'!AA103&gt;=14),"B+",IF(AND('[1]Ledger With Mark'!AA103&gt;=12),"B",IF(AND('[1]Ledger With Mark'!AA103&gt;=10),"C+",IF(AND('[1]Ledger With Mark'!AA103&gt;=8),"C",IF(AND('[1]Ledger With Mark'!AA103&gt;=6),"D+",IF(AND('[1]Ledger With Mark'!AA103&gt;=4),"D",IF(AND('[1]Ledger With Mark'!AA103&gt;=1),"E","N")))))))))</f>
        <v>C</v>
      </c>
      <c r="AB101" s="7" t="str">
        <f>IF(AND('[1]Ledger With Mark'!AB103&gt;=45),"A+",IF(AND('[1]Ledger With Mark'!AB103&gt;=40),"A",IF(AND('[1]Ledger With Mark'!AB103&gt;=35),"B+",IF(AND('[1]Ledger With Mark'!AB103&gt;=30),"B",IF(AND('[1]Ledger With Mark'!AB103&gt;=25),"C+",IF(AND('[1]Ledger With Mark'!AB103&gt;=20),"C",IF(AND('[1]Ledger With Mark'!AB103&gt;=15),"D+",IF(AND('[1]Ledger With Mark'!AB103&gt;=10),"D",IF(AND('[1]Ledger With Mark'!AB103&gt;=1),"E","N")))))))))</f>
        <v>C</v>
      </c>
      <c r="AC101" s="13">
        <f t="shared" si="15"/>
        <v>1</v>
      </c>
      <c r="AD101" s="7" t="str">
        <f>IF(AND('[1]Ledger With Mark'!AD103&gt;=22.5),"A+",IF(AND('[1]Ledger With Mark'!AD103&gt;=20),"A",IF(AND('[1]Ledger With Mark'!AD103&gt;=17.5),"B+",IF(AND('[1]Ledger With Mark'!AD103&gt;=15),"B",IF(AND('[1]Ledger With Mark'!AD103&gt;=12.5),"C+",IF(AND('[1]Ledger With Mark'!AD103&gt;=10),"C",IF(AND('[1]Ledger With Mark'!AD103&gt;=7.5),"D+",IF(AND('[1]Ledger With Mark'!AD103&gt;=5),"D",IF(AND('[1]Ledger With Mark'!AD103&gt;=1),"E","N")))))))))</f>
        <v>C</v>
      </c>
      <c r="AE101" s="7" t="str">
        <f>IF(AND('[1]Ledger With Mark'!AE103&gt;=22.5),"A+",IF(AND('[1]Ledger With Mark'!AE103&gt;=20),"A",IF(AND('[1]Ledger With Mark'!AE103&gt;=17.5),"B+",IF(AND('[1]Ledger With Mark'!AE103&gt;=15),"B",IF(AND('[1]Ledger With Mark'!AE103&gt;=12.5),"C+",IF(AND('[1]Ledger With Mark'!AE103&gt;=10),"C",IF(AND('[1]Ledger With Mark'!AE103&gt;=7.5),"D+",IF(AND('[1]Ledger With Mark'!AE103&gt;=5),"D",IF(AND('[1]Ledger With Mark'!AE103&gt;=1),"E","N")))))))))</f>
        <v>C</v>
      </c>
      <c r="AF101" s="7" t="str">
        <f>IF(AND('[1]Ledger With Mark'!AF103&gt;=45),"A+",IF(AND('[1]Ledger With Mark'!AF103&gt;=40),"A",IF(AND('[1]Ledger With Mark'!AF103&gt;=35),"B+",IF(AND('[1]Ledger With Mark'!AF103&gt;=30),"B",IF(AND('[1]Ledger With Mark'!AF103&gt;=25),"C+",IF(AND('[1]Ledger With Mark'!AF103&gt;=20),"C",IF(AND('[1]Ledger With Mark'!AF103&gt;=15),"D+",IF(AND('[1]Ledger With Mark'!AF103&gt;=10),"D",IF(AND('[1]Ledger With Mark'!AF103&gt;=1),"E","N")))))))))</f>
        <v>C</v>
      </c>
      <c r="AG101" s="13">
        <f t="shared" si="16"/>
        <v>1</v>
      </c>
      <c r="AH101" s="7" t="str">
        <f>IF(AND('[1]Ledger With Mark'!AH103&gt;=45),"A+",IF(AND('[1]Ledger With Mark'!AH103&gt;=40),"A",IF(AND('[1]Ledger With Mark'!AH103&gt;=35),"B+",IF(AND('[1]Ledger With Mark'!AH103&gt;=30),"B",IF(AND('[1]Ledger With Mark'!AH103&gt;=25),"C+",IF(AND('[1]Ledger With Mark'!AH103&gt;=20),"C",IF(AND('[1]Ledger With Mark'!AH103&gt;=15),"D+",IF(AND('[1]Ledger With Mark'!AH103&gt;=10),"D",IF(AND('[1]Ledger With Mark'!AH103&gt;=1),"E","N")))))))))</f>
        <v>C</v>
      </c>
      <c r="AI101" s="7" t="str">
        <f>IF(AND('[1]Ledger With Mark'!AI103&gt;=45),"A+",IF(AND('[1]Ledger With Mark'!AI103&gt;=40),"A",IF(AND('[1]Ledger With Mark'!AI103&gt;=35),"B+",IF(AND('[1]Ledger With Mark'!AI103&gt;=30),"B",IF(AND('[1]Ledger With Mark'!AI103&gt;=25),"C+",IF(AND('[1]Ledger With Mark'!AI103&gt;=20),"C",IF(AND('[1]Ledger With Mark'!AI103&gt;=15),"D+",IF(AND('[1]Ledger With Mark'!AI103&gt;=10),"D",IF(AND('[1]Ledger With Mark'!AI103&gt;=1),"E","N")))))))))</f>
        <v>C</v>
      </c>
      <c r="AJ101" s="7" t="str">
        <f>IF(AND('[1]Ledger With Mark'!AJ103&gt;=90),"A+",IF(AND('[1]Ledger With Mark'!AJ103&gt;=80),"A",IF(AND('[1]Ledger With Mark'!AJ103&gt;=70),"B+",IF(AND('[1]Ledger With Mark'!AJ103&gt;=60),"B",IF(AND('[1]Ledger With Mark'!AJ103&gt;=50),"C+",IF(AND('[1]Ledger With Mark'!AJ103&gt;=40),"C",IF(AND('[1]Ledger With Mark'!AJ103&gt;=30),"D+",IF(AND('[1]Ledger With Mark'!AJ103&gt;=20),"D",IF(AND('[1]Ledger With Mark'!AJ103&gt;=1),"E","N")))))))))</f>
        <v>C</v>
      </c>
      <c r="AK101" s="13">
        <f t="shared" si="17"/>
        <v>2</v>
      </c>
      <c r="AL101" s="7" t="str">
        <f>IF(AND('[1]Ledger With Mark'!AL103&gt;=45),"A+",IF(AND('[1]Ledger With Mark'!AL103&gt;=40),"A",IF(AND('[1]Ledger With Mark'!AL103&gt;=35),"B+",IF(AND('[1]Ledger With Mark'!AL103&gt;=30),"B",IF(AND('[1]Ledger With Mark'!AL103&gt;=25),"C+",IF(AND('[1]Ledger With Mark'!AL103&gt;=20),"C",IF(AND('[1]Ledger With Mark'!AL103&gt;=15),"D+",IF(AND('[1]Ledger With Mark'!AL103&gt;=10),"D",IF(AND('[1]Ledger With Mark'!AL103&gt;=1),"E","N")))))))))</f>
        <v>C</v>
      </c>
      <c r="AM101" s="7" t="str">
        <f>IF(AND('[1]Ledger With Mark'!AM103&gt;=45),"A+",IF(AND('[1]Ledger With Mark'!AM103&gt;=40),"A",IF(AND('[1]Ledger With Mark'!AM103&gt;=35),"B+",IF(AND('[1]Ledger With Mark'!AM103&gt;=30),"B",IF(AND('[1]Ledger With Mark'!AM103&gt;=25),"C+",IF(AND('[1]Ledger With Mark'!AM103&gt;=20),"C",IF(AND('[1]Ledger With Mark'!AM103&gt;=15),"D+",IF(AND('[1]Ledger With Mark'!AM103&gt;=10),"D",IF(AND('[1]Ledger With Mark'!AM103&gt;=1),"E","N")))))))))</f>
        <v>C</v>
      </c>
      <c r="AN101" s="7" t="str">
        <f>IF(AND('[1]Ledger With Mark'!AN103&gt;=90),"A+",IF(AND('[1]Ledger With Mark'!AN103&gt;=80),"A",IF(AND('[1]Ledger With Mark'!AN103&gt;=70),"B+",IF(AND('[1]Ledger With Mark'!AN103&gt;=60),"B",IF(AND('[1]Ledger With Mark'!AN103&gt;=50),"C+",IF(AND('[1]Ledger With Mark'!AN103&gt;=40),"C",IF(AND('[1]Ledger With Mark'!AN103&gt;=30),"D+",IF(AND('[1]Ledger With Mark'!AN103&gt;=20),"D",IF(AND('[1]Ledger With Mark'!AN103&gt;=1),"E","N")))))))))</f>
        <v>C</v>
      </c>
      <c r="AO101" s="13">
        <f t="shared" si="18"/>
        <v>2</v>
      </c>
      <c r="AP101" s="14">
        <f t="shared" si="19"/>
        <v>2.0499999999999998</v>
      </c>
      <c r="AQ101" s="7"/>
      <c r="AR101" s="15" t="s">
        <v>137</v>
      </c>
      <c r="BB101" s="17">
        <v>100</v>
      </c>
    </row>
    <row r="102" spans="1:54" ht="15">
      <c r="A102" s="7">
        <f>'[1]Ledger With Mark'!A104</f>
        <v>101</v>
      </c>
      <c r="B102" s="8">
        <f>'[1]Ledger With Mark'!B104</f>
        <v>752101</v>
      </c>
      <c r="C102" s="9" t="str">
        <f>'[1]Ledger With Mark'!C104</f>
        <v>ROSHAN BUDHA MAGAR</v>
      </c>
      <c r="D102" s="10" t="str">
        <f>'[1]Ledger With Mark'!D104</f>
        <v>2060/12/09</v>
      </c>
      <c r="E102" s="11" t="str">
        <f>'[1]Ledger With Mark'!E104</f>
        <v>SOHANLAL BUDHA</v>
      </c>
      <c r="F102" s="11" t="str">
        <f>'[1]Ledger With Mark'!F104</f>
        <v>IKHMAYA BUDHA</v>
      </c>
      <c r="G102" s="12" t="str">
        <f>'[1]Ledger With Mark'!G104</f>
        <v>BHUME 2 RUKUM EAST</v>
      </c>
      <c r="H102" s="7" t="str">
        <f>IF(AND('[1]Ledger With Mark'!H104&gt;=67.5),"A+",IF(AND('[1]Ledger With Mark'!H104&gt;=60),"A",IF(AND('[1]Ledger With Mark'!H104&gt;=52.5),"B+",IF(AND('[1]Ledger With Mark'!H104&gt;=45),"B",IF(AND('[1]Ledger With Mark'!H104&gt;=37.5),"C+",IF(AND('[1]Ledger With Mark'!H104&gt;=30),"C",IF(AND('[1]Ledger With Mark'!H104&gt;=22.5),"D+",IF(AND('[1]Ledger With Mark'!H104&gt;=15),"D",IF(AND('[1]Ledger With Mark'!H104&gt;=1),"E","N")))))))))</f>
        <v>C</v>
      </c>
      <c r="I102" s="7" t="str">
        <f>IF(AND('[1]Ledger With Mark'!I104&gt;=22.5),"A+",IF(AND('[1]Ledger With Mark'!I104&gt;=20),"A",IF(AND('[1]Ledger With Mark'!I104&gt;=17.5),"B+",IF(AND('[1]Ledger With Mark'!I104&gt;=15),"B",IF(AND('[1]Ledger With Mark'!I104&gt;=12.5),"C+",IF(AND('[1]Ledger With Mark'!I104&gt;=10),"C",IF(AND('[1]Ledger With Mark'!I104&gt;=7.5),"D+",IF(AND('[1]Ledger With Mark'!I104&gt;=5),"D",IF(AND('[1]Ledger With Mark'!I104&gt;=1),"E","N")))))))))</f>
        <v>C+</v>
      </c>
      <c r="J102" s="7" t="str">
        <f>IF(AND('[1]Ledger With Mark'!J104&gt;=90),"A+",IF(AND('[1]Ledger With Mark'!J104&gt;=80),"A",IF(AND('[1]Ledger With Mark'!J104&gt;=70),"B+",IF(AND('[1]Ledger With Mark'!J104&gt;=60),"B",IF(AND('[1]Ledger With Mark'!J104&gt;=50),"C+",IF(AND('[1]Ledger With Mark'!J104&gt;=40),"C",IF(AND('[1]Ledger With Mark'!J104&gt;=30),"D+",IF(AND('[1]Ledger With Mark'!J104&gt;=20),"D",IF(AND('[1]Ledger With Mark'!J104&gt;=1),"E","N")))))))))</f>
        <v>C</v>
      </c>
      <c r="K102" s="13">
        <f t="shared" si="10"/>
        <v>2</v>
      </c>
      <c r="L102" s="7" t="str">
        <f>IF(AND('[1]Ledger With Mark'!L104&gt;=67.5),"A+",IF(AND('[1]Ledger With Mark'!L104&gt;=60),"A",IF(AND('[1]Ledger With Mark'!L104&gt;=52.5),"B+",IF(AND('[1]Ledger With Mark'!L104&gt;=45),"B",IF(AND('[1]Ledger With Mark'!L104&gt;=37.5),"C+",IF(AND('[1]Ledger With Mark'!L104&gt;=30),"C",IF(AND('[1]Ledger With Mark'!L104&gt;=22.5),"D+",IF(AND('[1]Ledger With Mark'!L104&gt;=15),"D",IF(AND('[1]Ledger With Mark'!L104&gt;=1),"E","N")))))))))</f>
        <v>C</v>
      </c>
      <c r="M102" s="7" t="str">
        <f>IF(AND('[1]Ledger With Mark'!M104&gt;=22.5),"A+",IF(AND('[1]Ledger With Mark'!M104&gt;=20),"A",IF(AND('[1]Ledger With Mark'!M104&gt;=17.5),"B+",IF(AND('[1]Ledger With Mark'!M104&gt;=15),"B",IF(AND('[1]Ledger With Mark'!M104&gt;=12.5),"C+",IF(AND('[1]Ledger With Mark'!M104&gt;=10),"C",IF(AND('[1]Ledger With Mark'!M104&gt;=7.5),"D+",IF(AND('[1]Ledger With Mark'!M104&gt;=5),"D",IF(AND('[1]Ledger With Mark'!M104&gt;=1),"E","N")))))))))</f>
        <v>C</v>
      </c>
      <c r="N102" s="7" t="str">
        <f>IF(AND('[1]Ledger With Mark'!N104&gt;=90),"A+",IF(AND('[1]Ledger With Mark'!N104&gt;=80),"A",IF(AND('[1]Ledger With Mark'!N104&gt;=70),"B+",IF(AND('[1]Ledger With Mark'!N104&gt;=60),"B",IF(AND('[1]Ledger With Mark'!N104&gt;=50),"C+",IF(AND('[1]Ledger With Mark'!N104&gt;=40),"C",IF(AND('[1]Ledger With Mark'!N104&gt;=30),"D+",IF(AND('[1]Ledger With Mark'!N104&gt;=20),"D",IF(AND('[1]Ledger With Mark'!N104&gt;=1),"E","N")))))))))</f>
        <v>C</v>
      </c>
      <c r="O102" s="13">
        <f t="shared" si="11"/>
        <v>2</v>
      </c>
      <c r="P102" s="7" t="str">
        <f>IF(AND('[1]Ledger With Mark'!P104&gt;=90),"A+",IF(AND('[1]Ledger With Mark'!P104&gt;=80),"A",IF(AND('[1]Ledger With Mark'!P104&gt;=70),"B+",IF(AND('[1]Ledger With Mark'!P104&gt;=60),"B",IF(AND('[1]Ledger With Mark'!P104&gt;=50),"C+",IF(AND('[1]Ledger With Mark'!P104&gt;=40),"C",IF(AND('[1]Ledger With Mark'!P104&gt;=30),"D+",IF(AND('[1]Ledger With Mark'!P104&gt;=20),"D",IF(AND('[1]Ledger With Mark'!P104&gt;=1),"E","N")))))))))</f>
        <v>C+</v>
      </c>
      <c r="Q102" s="13">
        <f t="shared" si="12"/>
        <v>2.4</v>
      </c>
      <c r="R102" s="7" t="str">
        <f>IF(AND('[1]Ledger With Mark'!R104&gt;=67.5),"A+",IF(AND('[1]Ledger With Mark'!R104&gt;=60),"A",IF(AND('[1]Ledger With Mark'!R104&gt;=52.5),"B+",IF(AND('[1]Ledger With Mark'!R104&gt;=45),"B",IF(AND('[1]Ledger With Mark'!R104&gt;=37.5),"C+",IF(AND('[1]Ledger With Mark'!R104&gt;=30),"C",IF(AND('[1]Ledger With Mark'!R104&gt;=22.5),"D+",IF(AND('[1]Ledger With Mark'!R104&gt;=15),"D",IF(AND('[1]Ledger With Mark'!R104&gt;=1),"E","N")))))))))</f>
        <v>C</v>
      </c>
      <c r="S102" s="7" t="str">
        <f>IF(AND('[1]Ledger With Mark'!S104&gt;=22.5),"A+",IF(AND('[1]Ledger With Mark'!S104&gt;=20),"A",IF(AND('[1]Ledger With Mark'!S104&gt;=17.5),"B+",IF(AND('[1]Ledger With Mark'!S104&gt;=15),"B",IF(AND('[1]Ledger With Mark'!S104&gt;=12.5),"C+",IF(AND('[1]Ledger With Mark'!S104&gt;=10),"C",IF(AND('[1]Ledger With Mark'!S104&gt;=7.5),"D+",IF(AND('[1]Ledger With Mark'!S104&gt;=5),"D",IF(AND('[1]Ledger With Mark'!S104&gt;=1),"E","N")))))))))</f>
        <v>C+</v>
      </c>
      <c r="T102" s="7" t="str">
        <f>IF(AND('[1]Ledger With Mark'!T104&gt;=90),"A+",IF(AND('[1]Ledger With Mark'!T104&gt;=80),"A",IF(AND('[1]Ledger With Mark'!T104&gt;=70),"B+",IF(AND('[1]Ledger With Mark'!T104&gt;=60),"B",IF(AND('[1]Ledger With Mark'!T104&gt;=50),"C+",IF(AND('[1]Ledger With Mark'!T104&gt;=40),"C",IF(AND('[1]Ledger With Mark'!T104&gt;=30),"D+",IF(AND('[1]Ledger With Mark'!T104&gt;=20),"D",IF(AND('[1]Ledger With Mark'!T104&gt;=1),"E","N")))))))))</f>
        <v>C</v>
      </c>
      <c r="U102" s="13">
        <f t="shared" si="13"/>
        <v>2</v>
      </c>
      <c r="V102" s="7" t="str">
        <f>IF(AND('[1]Ledger With Mark'!V104&gt;=67.5),"A+",IF(AND('[1]Ledger With Mark'!V104&gt;=60),"A",IF(AND('[1]Ledger With Mark'!V104&gt;=52.5),"B+",IF(AND('[1]Ledger With Mark'!V104&gt;=45),"B",IF(AND('[1]Ledger With Mark'!V104&gt;=37.5),"C+",IF(AND('[1]Ledger With Mark'!V104&gt;=30),"C",IF(AND('[1]Ledger With Mark'!V104&gt;=22.5),"D+",IF(AND('[1]Ledger With Mark'!V104&gt;=15),"D",IF(AND('[1]Ledger With Mark'!V104&gt;=1),"E","N")))))))))</f>
        <v>C+</v>
      </c>
      <c r="W102" s="7" t="str">
        <f>IF(AND('[1]Ledger With Mark'!W104&gt;=22.5),"A+",IF(AND('[1]Ledger With Mark'!W104&gt;=20),"A",IF(AND('[1]Ledger With Mark'!W104&gt;=17.5),"B+",IF(AND('[1]Ledger With Mark'!W104&gt;=15),"B",IF(AND('[1]Ledger With Mark'!W104&gt;=12.5),"C+",IF(AND('[1]Ledger With Mark'!W104&gt;=10),"C",IF(AND('[1]Ledger With Mark'!W104&gt;=7.5),"D+",IF(AND('[1]Ledger With Mark'!W104&gt;=5),"D",IF(AND('[1]Ledger With Mark'!W104&gt;=1),"E","N")))))))))</f>
        <v>C</v>
      </c>
      <c r="X102" s="7" t="str">
        <f>IF(AND('[1]Ledger With Mark'!X104&gt;=90),"A+",IF(AND('[1]Ledger With Mark'!X104&gt;=80),"A",IF(AND('[1]Ledger With Mark'!X104&gt;=70),"B+",IF(AND('[1]Ledger With Mark'!X104&gt;=60),"B",IF(AND('[1]Ledger With Mark'!X104&gt;=50),"C+",IF(AND('[1]Ledger With Mark'!X104&gt;=40),"C",IF(AND('[1]Ledger With Mark'!X104&gt;=30),"D+",IF(AND('[1]Ledger With Mark'!X104&gt;=20),"D",IF(AND('[1]Ledger With Mark'!X104&gt;=1),"E","N")))))))))</f>
        <v>C+</v>
      </c>
      <c r="Y102" s="13">
        <f t="shared" si="14"/>
        <v>2.4</v>
      </c>
      <c r="Z102" s="7" t="str">
        <f>IF(AND('[1]Ledger With Mark'!Z104&gt;=27),"A+",IF(AND('[1]Ledger With Mark'!Z104&gt;=24),"A",IF(AND('[1]Ledger With Mark'!Z104&gt;=21),"B+",IF(AND('[1]Ledger With Mark'!Z104&gt;=18),"B",IF(AND('[1]Ledger With Mark'!Z104&gt;=15),"C+",IF(AND('[1]Ledger With Mark'!Z104&gt;=12),"C",IF(AND('[1]Ledger With Mark'!Z104&gt;=9),"D+",IF(AND('[1]Ledger With Mark'!Z104&gt;=6),"D",IF(AND('[1]Ledger With Mark'!Z104&gt;=1),"E","N")))))))))</f>
        <v>C</v>
      </c>
      <c r="AA102" s="7" t="str">
        <f>IF(AND('[1]Ledger With Mark'!AA104&gt;=18),"A+",IF(AND('[1]Ledger With Mark'!AA104&gt;=16),"A",IF(AND('[1]Ledger With Mark'!AA104&gt;=14),"B+",IF(AND('[1]Ledger With Mark'!AA104&gt;=12),"B",IF(AND('[1]Ledger With Mark'!AA104&gt;=10),"C+",IF(AND('[1]Ledger With Mark'!AA104&gt;=8),"C",IF(AND('[1]Ledger With Mark'!AA104&gt;=6),"D+",IF(AND('[1]Ledger With Mark'!AA104&gt;=4),"D",IF(AND('[1]Ledger With Mark'!AA104&gt;=1),"E","N")))))))))</f>
        <v>C</v>
      </c>
      <c r="AB102" s="7" t="str">
        <f>IF(AND('[1]Ledger With Mark'!AB104&gt;=45),"A+",IF(AND('[1]Ledger With Mark'!AB104&gt;=40),"A",IF(AND('[1]Ledger With Mark'!AB104&gt;=35),"B+",IF(AND('[1]Ledger With Mark'!AB104&gt;=30),"B",IF(AND('[1]Ledger With Mark'!AB104&gt;=25),"C+",IF(AND('[1]Ledger With Mark'!AB104&gt;=20),"C",IF(AND('[1]Ledger With Mark'!AB104&gt;=15),"D+",IF(AND('[1]Ledger With Mark'!AB104&gt;=10),"D",IF(AND('[1]Ledger With Mark'!AB104&gt;=1),"E","N")))))))))</f>
        <v>C</v>
      </c>
      <c r="AC102" s="13">
        <f t="shared" si="15"/>
        <v>1</v>
      </c>
      <c r="AD102" s="7" t="str">
        <f>IF(AND('[1]Ledger With Mark'!AD104&gt;=22.5),"A+",IF(AND('[1]Ledger With Mark'!AD104&gt;=20),"A",IF(AND('[1]Ledger With Mark'!AD104&gt;=17.5),"B+",IF(AND('[1]Ledger With Mark'!AD104&gt;=15),"B",IF(AND('[1]Ledger With Mark'!AD104&gt;=12.5),"C+",IF(AND('[1]Ledger With Mark'!AD104&gt;=10),"C",IF(AND('[1]Ledger With Mark'!AD104&gt;=7.5),"D+",IF(AND('[1]Ledger With Mark'!AD104&gt;=5),"D",IF(AND('[1]Ledger With Mark'!AD104&gt;=1),"E","N")))))))))</f>
        <v>C</v>
      </c>
      <c r="AE102" s="7" t="str">
        <f>IF(AND('[1]Ledger With Mark'!AE104&gt;=22.5),"A+",IF(AND('[1]Ledger With Mark'!AE104&gt;=20),"A",IF(AND('[1]Ledger With Mark'!AE104&gt;=17.5),"B+",IF(AND('[1]Ledger With Mark'!AE104&gt;=15),"B",IF(AND('[1]Ledger With Mark'!AE104&gt;=12.5),"C+",IF(AND('[1]Ledger With Mark'!AE104&gt;=10),"C",IF(AND('[1]Ledger With Mark'!AE104&gt;=7.5),"D+",IF(AND('[1]Ledger With Mark'!AE104&gt;=5),"D",IF(AND('[1]Ledger With Mark'!AE104&gt;=1),"E","N")))))))))</f>
        <v>C</v>
      </c>
      <c r="AF102" s="7" t="str">
        <f>IF(AND('[1]Ledger With Mark'!AF104&gt;=45),"A+",IF(AND('[1]Ledger With Mark'!AF104&gt;=40),"A",IF(AND('[1]Ledger With Mark'!AF104&gt;=35),"B+",IF(AND('[1]Ledger With Mark'!AF104&gt;=30),"B",IF(AND('[1]Ledger With Mark'!AF104&gt;=25),"C+",IF(AND('[1]Ledger With Mark'!AF104&gt;=20),"C",IF(AND('[1]Ledger With Mark'!AF104&gt;=15),"D+",IF(AND('[1]Ledger With Mark'!AF104&gt;=10),"D",IF(AND('[1]Ledger With Mark'!AF104&gt;=1),"E","N")))))))))</f>
        <v>C</v>
      </c>
      <c r="AG102" s="13">
        <f t="shared" si="16"/>
        <v>1</v>
      </c>
      <c r="AH102" s="7" t="str">
        <f>IF(AND('[1]Ledger With Mark'!AH104&gt;=45),"A+",IF(AND('[1]Ledger With Mark'!AH104&gt;=40),"A",IF(AND('[1]Ledger With Mark'!AH104&gt;=35),"B+",IF(AND('[1]Ledger With Mark'!AH104&gt;=30),"B",IF(AND('[1]Ledger With Mark'!AH104&gt;=25),"C+",IF(AND('[1]Ledger With Mark'!AH104&gt;=20),"C",IF(AND('[1]Ledger With Mark'!AH104&gt;=15),"D+",IF(AND('[1]Ledger With Mark'!AH104&gt;=10),"D",IF(AND('[1]Ledger With Mark'!AH104&gt;=1),"E","N")))))))))</f>
        <v>C</v>
      </c>
      <c r="AI102" s="7" t="str">
        <f>IF(AND('[1]Ledger With Mark'!AI104&gt;=45),"A+",IF(AND('[1]Ledger With Mark'!AI104&gt;=40),"A",IF(AND('[1]Ledger With Mark'!AI104&gt;=35),"B+",IF(AND('[1]Ledger With Mark'!AI104&gt;=30),"B",IF(AND('[1]Ledger With Mark'!AI104&gt;=25),"C+",IF(AND('[1]Ledger With Mark'!AI104&gt;=20),"C",IF(AND('[1]Ledger With Mark'!AI104&gt;=15),"D+",IF(AND('[1]Ledger With Mark'!AI104&gt;=10),"D",IF(AND('[1]Ledger With Mark'!AI104&gt;=1),"E","N")))))))))</f>
        <v>C</v>
      </c>
      <c r="AJ102" s="7" t="str">
        <f>IF(AND('[1]Ledger With Mark'!AJ104&gt;=90),"A+",IF(AND('[1]Ledger With Mark'!AJ104&gt;=80),"A",IF(AND('[1]Ledger With Mark'!AJ104&gt;=70),"B+",IF(AND('[1]Ledger With Mark'!AJ104&gt;=60),"B",IF(AND('[1]Ledger With Mark'!AJ104&gt;=50),"C+",IF(AND('[1]Ledger With Mark'!AJ104&gt;=40),"C",IF(AND('[1]Ledger With Mark'!AJ104&gt;=30),"D+",IF(AND('[1]Ledger With Mark'!AJ104&gt;=20),"D",IF(AND('[1]Ledger With Mark'!AJ104&gt;=1),"E","N")))))))))</f>
        <v>C</v>
      </c>
      <c r="AK102" s="13">
        <f t="shared" si="17"/>
        <v>2</v>
      </c>
      <c r="AL102" s="7" t="str">
        <f>IF(AND('[1]Ledger With Mark'!AL104&gt;=45),"A+",IF(AND('[1]Ledger With Mark'!AL104&gt;=40),"A",IF(AND('[1]Ledger With Mark'!AL104&gt;=35),"B+",IF(AND('[1]Ledger With Mark'!AL104&gt;=30),"B",IF(AND('[1]Ledger With Mark'!AL104&gt;=25),"C+",IF(AND('[1]Ledger With Mark'!AL104&gt;=20),"C",IF(AND('[1]Ledger With Mark'!AL104&gt;=15),"D+",IF(AND('[1]Ledger With Mark'!AL104&gt;=10),"D",IF(AND('[1]Ledger With Mark'!AL104&gt;=1),"E","N")))))))))</f>
        <v>C</v>
      </c>
      <c r="AM102" s="7" t="str">
        <f>IF(AND('[1]Ledger With Mark'!AM104&gt;=45),"A+",IF(AND('[1]Ledger With Mark'!AM104&gt;=40),"A",IF(AND('[1]Ledger With Mark'!AM104&gt;=35),"B+",IF(AND('[1]Ledger With Mark'!AM104&gt;=30),"B",IF(AND('[1]Ledger With Mark'!AM104&gt;=25),"C+",IF(AND('[1]Ledger With Mark'!AM104&gt;=20),"C",IF(AND('[1]Ledger With Mark'!AM104&gt;=15),"D+",IF(AND('[1]Ledger With Mark'!AM104&gt;=10),"D",IF(AND('[1]Ledger With Mark'!AM104&gt;=1),"E","N")))))))))</f>
        <v>C</v>
      </c>
      <c r="AN102" s="7" t="str">
        <f>IF(AND('[1]Ledger With Mark'!AN104&gt;=90),"A+",IF(AND('[1]Ledger With Mark'!AN104&gt;=80),"A",IF(AND('[1]Ledger With Mark'!AN104&gt;=70),"B+",IF(AND('[1]Ledger With Mark'!AN104&gt;=60),"B",IF(AND('[1]Ledger With Mark'!AN104&gt;=50),"C+",IF(AND('[1]Ledger With Mark'!AN104&gt;=40),"C",IF(AND('[1]Ledger With Mark'!AN104&gt;=30),"D+",IF(AND('[1]Ledger With Mark'!AN104&gt;=20),"D",IF(AND('[1]Ledger With Mark'!AN104&gt;=1),"E","N")))))))))</f>
        <v>C</v>
      </c>
      <c r="AO102" s="13">
        <f t="shared" si="18"/>
        <v>2</v>
      </c>
      <c r="AP102" s="14">
        <f t="shared" si="19"/>
        <v>2.1</v>
      </c>
      <c r="AQ102" s="7"/>
      <c r="AR102" s="15" t="s">
        <v>137</v>
      </c>
      <c r="BB102" s="17">
        <v>101</v>
      </c>
    </row>
    <row r="103" spans="1:54" ht="15">
      <c r="A103" s="7">
        <f>'[1]Ledger With Mark'!A105</f>
        <v>102</v>
      </c>
      <c r="B103" s="8">
        <f>'[1]Ledger With Mark'!B105</f>
        <v>752102</v>
      </c>
      <c r="C103" s="9" t="str">
        <f>'[1]Ledger With Mark'!C105</f>
        <v>SAMJHIPURA ROKA MAGAR</v>
      </c>
      <c r="D103" s="10" t="str">
        <f>'[1]Ledger With Mark'!D105</f>
        <v>2059/05/12</v>
      </c>
      <c r="E103" s="11" t="str">
        <f>'[1]Ledger With Mark'!E105</f>
        <v>SURASINGH ROKA</v>
      </c>
      <c r="F103" s="11" t="str">
        <f>'[1]Ledger With Mark'!F105</f>
        <v>DILBASI ROKA</v>
      </c>
      <c r="G103" s="12" t="str">
        <f>'[1]Ledger With Mark'!G105</f>
        <v>BHUME 3 RUKUM EAST</v>
      </c>
      <c r="H103" s="7" t="str">
        <f>IF(AND('[1]Ledger With Mark'!H105&gt;=67.5),"A+",IF(AND('[1]Ledger With Mark'!H105&gt;=60),"A",IF(AND('[1]Ledger With Mark'!H105&gt;=52.5),"B+",IF(AND('[1]Ledger With Mark'!H105&gt;=45),"B",IF(AND('[1]Ledger With Mark'!H105&gt;=37.5),"C+",IF(AND('[1]Ledger With Mark'!H105&gt;=30),"C",IF(AND('[1]Ledger With Mark'!H105&gt;=22.5),"D+",IF(AND('[1]Ledger With Mark'!H105&gt;=15),"D",IF(AND('[1]Ledger With Mark'!H105&gt;=1),"E","N")))))))))</f>
        <v>C</v>
      </c>
      <c r="I103" s="7" t="str">
        <f>IF(AND('[1]Ledger With Mark'!I105&gt;=22.5),"A+",IF(AND('[1]Ledger With Mark'!I105&gt;=20),"A",IF(AND('[1]Ledger With Mark'!I105&gt;=17.5),"B+",IF(AND('[1]Ledger With Mark'!I105&gt;=15),"B",IF(AND('[1]Ledger With Mark'!I105&gt;=12.5),"C+",IF(AND('[1]Ledger With Mark'!I105&gt;=10),"C",IF(AND('[1]Ledger With Mark'!I105&gt;=7.5),"D+",IF(AND('[1]Ledger With Mark'!I105&gt;=5),"D",IF(AND('[1]Ledger With Mark'!I105&gt;=1),"E","N")))))))))</f>
        <v>C+</v>
      </c>
      <c r="J103" s="7" t="str">
        <f>IF(AND('[1]Ledger With Mark'!J105&gt;=90),"A+",IF(AND('[1]Ledger With Mark'!J105&gt;=80),"A",IF(AND('[1]Ledger With Mark'!J105&gt;=70),"B+",IF(AND('[1]Ledger With Mark'!J105&gt;=60),"B",IF(AND('[1]Ledger With Mark'!J105&gt;=50),"C+",IF(AND('[1]Ledger With Mark'!J105&gt;=40),"C",IF(AND('[1]Ledger With Mark'!J105&gt;=30),"D+",IF(AND('[1]Ledger With Mark'!J105&gt;=20),"D",IF(AND('[1]Ledger With Mark'!J105&gt;=1),"E","N")))))))))</f>
        <v>C</v>
      </c>
      <c r="K103" s="13">
        <f t="shared" si="10"/>
        <v>2</v>
      </c>
      <c r="L103" s="7" t="str">
        <f>IF(AND('[1]Ledger With Mark'!L105&gt;=67.5),"A+",IF(AND('[1]Ledger With Mark'!L105&gt;=60),"A",IF(AND('[1]Ledger With Mark'!L105&gt;=52.5),"B+",IF(AND('[1]Ledger With Mark'!L105&gt;=45),"B",IF(AND('[1]Ledger With Mark'!L105&gt;=37.5),"C+",IF(AND('[1]Ledger With Mark'!L105&gt;=30),"C",IF(AND('[1]Ledger With Mark'!L105&gt;=22.5),"D+",IF(AND('[1]Ledger With Mark'!L105&gt;=15),"D",IF(AND('[1]Ledger With Mark'!L105&gt;=1),"E","N")))))))))</f>
        <v>C</v>
      </c>
      <c r="M103" s="7" t="str">
        <f>IF(AND('[1]Ledger With Mark'!M105&gt;=22.5),"A+",IF(AND('[1]Ledger With Mark'!M105&gt;=20),"A",IF(AND('[1]Ledger With Mark'!M105&gt;=17.5),"B+",IF(AND('[1]Ledger With Mark'!M105&gt;=15),"B",IF(AND('[1]Ledger With Mark'!M105&gt;=12.5),"C+",IF(AND('[1]Ledger With Mark'!M105&gt;=10),"C",IF(AND('[1]Ledger With Mark'!M105&gt;=7.5),"D+",IF(AND('[1]Ledger With Mark'!M105&gt;=5),"D",IF(AND('[1]Ledger With Mark'!M105&gt;=1),"E","N")))))))))</f>
        <v>C</v>
      </c>
      <c r="N103" s="7" t="str">
        <f>IF(AND('[1]Ledger With Mark'!N105&gt;=90),"A+",IF(AND('[1]Ledger With Mark'!N105&gt;=80),"A",IF(AND('[1]Ledger With Mark'!N105&gt;=70),"B+",IF(AND('[1]Ledger With Mark'!N105&gt;=60),"B",IF(AND('[1]Ledger With Mark'!N105&gt;=50),"C+",IF(AND('[1]Ledger With Mark'!N105&gt;=40),"C",IF(AND('[1]Ledger With Mark'!N105&gt;=30),"D+",IF(AND('[1]Ledger With Mark'!N105&gt;=20),"D",IF(AND('[1]Ledger With Mark'!N105&gt;=1),"E","N")))))))))</f>
        <v>C</v>
      </c>
      <c r="O103" s="13">
        <f t="shared" si="11"/>
        <v>2</v>
      </c>
      <c r="P103" s="7" t="str">
        <f>IF(AND('[1]Ledger With Mark'!P105&gt;=90),"A+",IF(AND('[1]Ledger With Mark'!P105&gt;=80),"A",IF(AND('[1]Ledger With Mark'!P105&gt;=70),"B+",IF(AND('[1]Ledger With Mark'!P105&gt;=60),"B",IF(AND('[1]Ledger With Mark'!P105&gt;=50),"C+",IF(AND('[1]Ledger With Mark'!P105&gt;=40),"C",IF(AND('[1]Ledger With Mark'!P105&gt;=30),"D+",IF(AND('[1]Ledger With Mark'!P105&gt;=20),"D",IF(AND('[1]Ledger With Mark'!P105&gt;=1),"E","N")))))))))</f>
        <v>C</v>
      </c>
      <c r="Q103" s="13">
        <f t="shared" si="12"/>
        <v>2</v>
      </c>
      <c r="R103" s="7" t="str">
        <f>IF(AND('[1]Ledger With Mark'!R105&gt;=67.5),"A+",IF(AND('[1]Ledger With Mark'!R105&gt;=60),"A",IF(AND('[1]Ledger With Mark'!R105&gt;=52.5),"B+",IF(AND('[1]Ledger With Mark'!R105&gt;=45),"B",IF(AND('[1]Ledger With Mark'!R105&gt;=37.5),"C+",IF(AND('[1]Ledger With Mark'!R105&gt;=30),"C",IF(AND('[1]Ledger With Mark'!R105&gt;=22.5),"D+",IF(AND('[1]Ledger With Mark'!R105&gt;=15),"D",IF(AND('[1]Ledger With Mark'!R105&gt;=1),"E","N")))))))))</f>
        <v>C</v>
      </c>
      <c r="S103" s="7" t="str">
        <f>IF(AND('[1]Ledger With Mark'!S105&gt;=22.5),"A+",IF(AND('[1]Ledger With Mark'!S105&gt;=20),"A",IF(AND('[1]Ledger With Mark'!S105&gt;=17.5),"B+",IF(AND('[1]Ledger With Mark'!S105&gt;=15),"B",IF(AND('[1]Ledger With Mark'!S105&gt;=12.5),"C+",IF(AND('[1]Ledger With Mark'!S105&gt;=10),"C",IF(AND('[1]Ledger With Mark'!S105&gt;=7.5),"D+",IF(AND('[1]Ledger With Mark'!S105&gt;=5),"D",IF(AND('[1]Ledger With Mark'!S105&gt;=1),"E","N")))))))))</f>
        <v>C+</v>
      </c>
      <c r="T103" s="7" t="str">
        <f>IF(AND('[1]Ledger With Mark'!T105&gt;=90),"A+",IF(AND('[1]Ledger With Mark'!T105&gt;=80),"A",IF(AND('[1]Ledger With Mark'!T105&gt;=70),"B+",IF(AND('[1]Ledger With Mark'!T105&gt;=60),"B",IF(AND('[1]Ledger With Mark'!T105&gt;=50),"C+",IF(AND('[1]Ledger With Mark'!T105&gt;=40),"C",IF(AND('[1]Ledger With Mark'!T105&gt;=30),"D+",IF(AND('[1]Ledger With Mark'!T105&gt;=20),"D",IF(AND('[1]Ledger With Mark'!T105&gt;=1),"E","N")))))))))</f>
        <v>C</v>
      </c>
      <c r="U103" s="13">
        <f t="shared" si="13"/>
        <v>2</v>
      </c>
      <c r="V103" s="7" t="str">
        <f>IF(AND('[1]Ledger With Mark'!V105&gt;=67.5),"A+",IF(AND('[1]Ledger With Mark'!V105&gt;=60),"A",IF(AND('[1]Ledger With Mark'!V105&gt;=52.5),"B+",IF(AND('[1]Ledger With Mark'!V105&gt;=45),"B",IF(AND('[1]Ledger With Mark'!V105&gt;=37.5),"C+",IF(AND('[1]Ledger With Mark'!V105&gt;=30),"C",IF(AND('[1]Ledger With Mark'!V105&gt;=22.5),"D+",IF(AND('[1]Ledger With Mark'!V105&gt;=15),"D",IF(AND('[1]Ledger With Mark'!V105&gt;=1),"E","N")))))))))</f>
        <v>C</v>
      </c>
      <c r="W103" s="7" t="str">
        <f>IF(AND('[1]Ledger With Mark'!W105&gt;=22.5),"A+",IF(AND('[1]Ledger With Mark'!W105&gt;=20),"A",IF(AND('[1]Ledger With Mark'!W105&gt;=17.5),"B+",IF(AND('[1]Ledger With Mark'!W105&gt;=15),"B",IF(AND('[1]Ledger With Mark'!W105&gt;=12.5),"C+",IF(AND('[1]Ledger With Mark'!W105&gt;=10),"C",IF(AND('[1]Ledger With Mark'!W105&gt;=7.5),"D+",IF(AND('[1]Ledger With Mark'!W105&gt;=5),"D",IF(AND('[1]Ledger With Mark'!W105&gt;=1),"E","N")))))))))</f>
        <v>C</v>
      </c>
      <c r="X103" s="7" t="str">
        <f>IF(AND('[1]Ledger With Mark'!X105&gt;=90),"A+",IF(AND('[1]Ledger With Mark'!X105&gt;=80),"A",IF(AND('[1]Ledger With Mark'!X105&gt;=70),"B+",IF(AND('[1]Ledger With Mark'!X105&gt;=60),"B",IF(AND('[1]Ledger With Mark'!X105&gt;=50),"C+",IF(AND('[1]Ledger With Mark'!X105&gt;=40),"C",IF(AND('[1]Ledger With Mark'!X105&gt;=30),"D+",IF(AND('[1]Ledger With Mark'!X105&gt;=20),"D",IF(AND('[1]Ledger With Mark'!X105&gt;=1),"E","N")))))))))</f>
        <v>C</v>
      </c>
      <c r="Y103" s="13">
        <f t="shared" si="14"/>
        <v>2</v>
      </c>
      <c r="Z103" s="7" t="str">
        <f>IF(AND('[1]Ledger With Mark'!Z105&gt;=27),"A+",IF(AND('[1]Ledger With Mark'!Z105&gt;=24),"A",IF(AND('[1]Ledger With Mark'!Z105&gt;=21),"B+",IF(AND('[1]Ledger With Mark'!Z105&gt;=18),"B",IF(AND('[1]Ledger With Mark'!Z105&gt;=15),"C+",IF(AND('[1]Ledger With Mark'!Z105&gt;=12),"C",IF(AND('[1]Ledger With Mark'!Z105&gt;=9),"D+",IF(AND('[1]Ledger With Mark'!Z105&gt;=6),"D",IF(AND('[1]Ledger With Mark'!Z105&gt;=1),"E","N")))))))))</f>
        <v>C</v>
      </c>
      <c r="AA103" s="7" t="str">
        <f>IF(AND('[1]Ledger With Mark'!AA105&gt;=18),"A+",IF(AND('[1]Ledger With Mark'!AA105&gt;=16),"A",IF(AND('[1]Ledger With Mark'!AA105&gt;=14),"B+",IF(AND('[1]Ledger With Mark'!AA105&gt;=12),"B",IF(AND('[1]Ledger With Mark'!AA105&gt;=10),"C+",IF(AND('[1]Ledger With Mark'!AA105&gt;=8),"C",IF(AND('[1]Ledger With Mark'!AA105&gt;=6),"D+",IF(AND('[1]Ledger With Mark'!AA105&gt;=4),"D",IF(AND('[1]Ledger With Mark'!AA105&gt;=1),"E","N")))))))))</f>
        <v>C</v>
      </c>
      <c r="AB103" s="7" t="str">
        <f>IF(AND('[1]Ledger With Mark'!AB105&gt;=45),"A+",IF(AND('[1]Ledger With Mark'!AB105&gt;=40),"A",IF(AND('[1]Ledger With Mark'!AB105&gt;=35),"B+",IF(AND('[1]Ledger With Mark'!AB105&gt;=30),"B",IF(AND('[1]Ledger With Mark'!AB105&gt;=25),"C+",IF(AND('[1]Ledger With Mark'!AB105&gt;=20),"C",IF(AND('[1]Ledger With Mark'!AB105&gt;=15),"D+",IF(AND('[1]Ledger With Mark'!AB105&gt;=10),"D",IF(AND('[1]Ledger With Mark'!AB105&gt;=1),"E","N")))))))))</f>
        <v>C</v>
      </c>
      <c r="AC103" s="13">
        <f t="shared" si="15"/>
        <v>1</v>
      </c>
      <c r="AD103" s="7" t="str">
        <f>IF(AND('[1]Ledger With Mark'!AD105&gt;=22.5),"A+",IF(AND('[1]Ledger With Mark'!AD105&gt;=20),"A",IF(AND('[1]Ledger With Mark'!AD105&gt;=17.5),"B+",IF(AND('[1]Ledger With Mark'!AD105&gt;=15),"B",IF(AND('[1]Ledger With Mark'!AD105&gt;=12.5),"C+",IF(AND('[1]Ledger With Mark'!AD105&gt;=10),"C",IF(AND('[1]Ledger With Mark'!AD105&gt;=7.5),"D+",IF(AND('[1]Ledger With Mark'!AD105&gt;=5),"D",IF(AND('[1]Ledger With Mark'!AD105&gt;=1),"E","N")))))))))</f>
        <v>C</v>
      </c>
      <c r="AE103" s="7" t="str">
        <f>IF(AND('[1]Ledger With Mark'!AE105&gt;=22.5),"A+",IF(AND('[1]Ledger With Mark'!AE105&gt;=20),"A",IF(AND('[1]Ledger With Mark'!AE105&gt;=17.5),"B+",IF(AND('[1]Ledger With Mark'!AE105&gt;=15),"B",IF(AND('[1]Ledger With Mark'!AE105&gt;=12.5),"C+",IF(AND('[1]Ledger With Mark'!AE105&gt;=10),"C",IF(AND('[1]Ledger With Mark'!AE105&gt;=7.5),"D+",IF(AND('[1]Ledger With Mark'!AE105&gt;=5),"D",IF(AND('[1]Ledger With Mark'!AE105&gt;=1),"E","N")))))))))</f>
        <v>C</v>
      </c>
      <c r="AF103" s="7" t="str">
        <f>IF(AND('[1]Ledger With Mark'!AF105&gt;=45),"A+",IF(AND('[1]Ledger With Mark'!AF105&gt;=40),"A",IF(AND('[1]Ledger With Mark'!AF105&gt;=35),"B+",IF(AND('[1]Ledger With Mark'!AF105&gt;=30),"B",IF(AND('[1]Ledger With Mark'!AF105&gt;=25),"C+",IF(AND('[1]Ledger With Mark'!AF105&gt;=20),"C",IF(AND('[1]Ledger With Mark'!AF105&gt;=15),"D+",IF(AND('[1]Ledger With Mark'!AF105&gt;=10),"D",IF(AND('[1]Ledger With Mark'!AF105&gt;=1),"E","N")))))))))</f>
        <v>C</v>
      </c>
      <c r="AG103" s="13">
        <f t="shared" si="16"/>
        <v>1</v>
      </c>
      <c r="AH103" s="7" t="str">
        <f>IF(AND('[1]Ledger With Mark'!AH105&gt;=45),"A+",IF(AND('[1]Ledger With Mark'!AH105&gt;=40),"A",IF(AND('[1]Ledger With Mark'!AH105&gt;=35),"B+",IF(AND('[1]Ledger With Mark'!AH105&gt;=30),"B",IF(AND('[1]Ledger With Mark'!AH105&gt;=25),"C+",IF(AND('[1]Ledger With Mark'!AH105&gt;=20),"C",IF(AND('[1]Ledger With Mark'!AH105&gt;=15),"D+",IF(AND('[1]Ledger With Mark'!AH105&gt;=10),"D",IF(AND('[1]Ledger With Mark'!AH105&gt;=1),"E","N")))))))))</f>
        <v>C</v>
      </c>
      <c r="AI103" s="7" t="str">
        <f>IF(AND('[1]Ledger With Mark'!AI105&gt;=45),"A+",IF(AND('[1]Ledger With Mark'!AI105&gt;=40),"A",IF(AND('[1]Ledger With Mark'!AI105&gt;=35),"B+",IF(AND('[1]Ledger With Mark'!AI105&gt;=30),"B",IF(AND('[1]Ledger With Mark'!AI105&gt;=25),"C+",IF(AND('[1]Ledger With Mark'!AI105&gt;=20),"C",IF(AND('[1]Ledger With Mark'!AI105&gt;=15),"D+",IF(AND('[1]Ledger With Mark'!AI105&gt;=10),"D",IF(AND('[1]Ledger With Mark'!AI105&gt;=1),"E","N")))))))))</f>
        <v>C</v>
      </c>
      <c r="AJ103" s="7" t="str">
        <f>IF(AND('[1]Ledger With Mark'!AJ105&gt;=90),"A+",IF(AND('[1]Ledger With Mark'!AJ105&gt;=80),"A",IF(AND('[1]Ledger With Mark'!AJ105&gt;=70),"B+",IF(AND('[1]Ledger With Mark'!AJ105&gt;=60),"B",IF(AND('[1]Ledger With Mark'!AJ105&gt;=50),"C+",IF(AND('[1]Ledger With Mark'!AJ105&gt;=40),"C",IF(AND('[1]Ledger With Mark'!AJ105&gt;=30),"D+",IF(AND('[1]Ledger With Mark'!AJ105&gt;=20),"D",IF(AND('[1]Ledger With Mark'!AJ105&gt;=1),"E","N")))))))))</f>
        <v>C</v>
      </c>
      <c r="AK103" s="13">
        <f t="shared" si="17"/>
        <v>2</v>
      </c>
      <c r="AL103" s="7" t="str">
        <f>IF(AND('[1]Ledger With Mark'!AL105&gt;=45),"A+",IF(AND('[1]Ledger With Mark'!AL105&gt;=40),"A",IF(AND('[1]Ledger With Mark'!AL105&gt;=35),"B+",IF(AND('[1]Ledger With Mark'!AL105&gt;=30),"B",IF(AND('[1]Ledger With Mark'!AL105&gt;=25),"C+",IF(AND('[1]Ledger With Mark'!AL105&gt;=20),"C",IF(AND('[1]Ledger With Mark'!AL105&gt;=15),"D+",IF(AND('[1]Ledger With Mark'!AL105&gt;=10),"D",IF(AND('[1]Ledger With Mark'!AL105&gt;=1),"E","N")))))))))</f>
        <v>C</v>
      </c>
      <c r="AM103" s="7" t="str">
        <f>IF(AND('[1]Ledger With Mark'!AM105&gt;=45),"A+",IF(AND('[1]Ledger With Mark'!AM105&gt;=40),"A",IF(AND('[1]Ledger With Mark'!AM105&gt;=35),"B+",IF(AND('[1]Ledger With Mark'!AM105&gt;=30),"B",IF(AND('[1]Ledger With Mark'!AM105&gt;=25),"C+",IF(AND('[1]Ledger With Mark'!AM105&gt;=20),"C",IF(AND('[1]Ledger With Mark'!AM105&gt;=15),"D+",IF(AND('[1]Ledger With Mark'!AM105&gt;=10),"D",IF(AND('[1]Ledger With Mark'!AM105&gt;=1),"E","N")))))))))</f>
        <v>C</v>
      </c>
      <c r="AN103" s="7" t="str">
        <f>IF(AND('[1]Ledger With Mark'!AN105&gt;=90),"A+",IF(AND('[1]Ledger With Mark'!AN105&gt;=80),"A",IF(AND('[1]Ledger With Mark'!AN105&gt;=70),"B+",IF(AND('[1]Ledger With Mark'!AN105&gt;=60),"B",IF(AND('[1]Ledger With Mark'!AN105&gt;=50),"C+",IF(AND('[1]Ledger With Mark'!AN105&gt;=40),"C",IF(AND('[1]Ledger With Mark'!AN105&gt;=30),"D+",IF(AND('[1]Ledger With Mark'!AN105&gt;=20),"D",IF(AND('[1]Ledger With Mark'!AN105&gt;=1),"E","N")))))))))</f>
        <v>C</v>
      </c>
      <c r="AO103" s="13">
        <f t="shared" si="18"/>
        <v>2</v>
      </c>
      <c r="AP103" s="14">
        <f t="shared" si="19"/>
        <v>2</v>
      </c>
      <c r="AQ103" s="7"/>
      <c r="AR103" s="15" t="s">
        <v>137</v>
      </c>
      <c r="BB103" s="17">
        <v>102</v>
      </c>
    </row>
    <row r="104" spans="1:54" ht="15">
      <c r="A104" s="7">
        <f>'[1]Ledger With Mark'!A106</f>
        <v>103</v>
      </c>
      <c r="B104" s="8">
        <f>'[1]Ledger With Mark'!B106</f>
        <v>752103</v>
      </c>
      <c r="C104" s="9" t="str">
        <f>'[1]Ledger With Mark'!C106</f>
        <v>SANTOSH ROKA MAGAR</v>
      </c>
      <c r="D104" s="10" t="str">
        <f>'[1]Ledger With Mark'!D106</f>
        <v>2060/04/01</v>
      </c>
      <c r="E104" s="11" t="str">
        <f>'[1]Ledger With Mark'!E106</f>
        <v>BHANDEU ROKA</v>
      </c>
      <c r="F104" s="11" t="str">
        <f>'[1]Ledger With Mark'!F106</f>
        <v>DHANMAYA ROKA MAGAR</v>
      </c>
      <c r="G104" s="12" t="str">
        <f>'[1]Ledger With Mark'!G106</f>
        <v>BHUME 3 RUKUM EAST</v>
      </c>
      <c r="H104" s="7" t="str">
        <f>IF(AND('[1]Ledger With Mark'!H106&gt;=67.5),"A+",IF(AND('[1]Ledger With Mark'!H106&gt;=60),"A",IF(AND('[1]Ledger With Mark'!H106&gt;=52.5),"B+",IF(AND('[1]Ledger With Mark'!H106&gt;=45),"B",IF(AND('[1]Ledger With Mark'!H106&gt;=37.5),"C+",IF(AND('[1]Ledger With Mark'!H106&gt;=30),"C",IF(AND('[1]Ledger With Mark'!H106&gt;=22.5),"D+",IF(AND('[1]Ledger With Mark'!H106&gt;=15),"D",IF(AND('[1]Ledger With Mark'!H106&gt;=1),"E","N")))))))))</f>
        <v>C</v>
      </c>
      <c r="I104" s="7" t="str">
        <f>IF(AND('[1]Ledger With Mark'!I106&gt;=22.5),"A+",IF(AND('[1]Ledger With Mark'!I106&gt;=20),"A",IF(AND('[1]Ledger With Mark'!I106&gt;=17.5),"B+",IF(AND('[1]Ledger With Mark'!I106&gt;=15),"B",IF(AND('[1]Ledger With Mark'!I106&gt;=12.5),"C+",IF(AND('[1]Ledger With Mark'!I106&gt;=10),"C",IF(AND('[1]Ledger With Mark'!I106&gt;=7.5),"D+",IF(AND('[1]Ledger With Mark'!I106&gt;=5),"D",IF(AND('[1]Ledger With Mark'!I106&gt;=1),"E","N")))))))))</f>
        <v>C+</v>
      </c>
      <c r="J104" s="7" t="str">
        <f>IF(AND('[1]Ledger With Mark'!J106&gt;=90),"A+",IF(AND('[1]Ledger With Mark'!J106&gt;=80),"A",IF(AND('[1]Ledger With Mark'!J106&gt;=70),"B+",IF(AND('[1]Ledger With Mark'!J106&gt;=60),"B",IF(AND('[1]Ledger With Mark'!J106&gt;=50),"C+",IF(AND('[1]Ledger With Mark'!J106&gt;=40),"C",IF(AND('[1]Ledger With Mark'!J106&gt;=30),"D+",IF(AND('[1]Ledger With Mark'!J106&gt;=20),"D",IF(AND('[1]Ledger With Mark'!J106&gt;=1),"E","N")))))))))</f>
        <v>C</v>
      </c>
      <c r="K104" s="13">
        <f t="shared" si="10"/>
        <v>2</v>
      </c>
      <c r="L104" s="7" t="str">
        <f>IF(AND('[1]Ledger With Mark'!L106&gt;=67.5),"A+",IF(AND('[1]Ledger With Mark'!L106&gt;=60),"A",IF(AND('[1]Ledger With Mark'!L106&gt;=52.5),"B+",IF(AND('[1]Ledger With Mark'!L106&gt;=45),"B",IF(AND('[1]Ledger With Mark'!L106&gt;=37.5),"C+",IF(AND('[1]Ledger With Mark'!L106&gt;=30),"C",IF(AND('[1]Ledger With Mark'!L106&gt;=22.5),"D+",IF(AND('[1]Ledger With Mark'!L106&gt;=15),"D",IF(AND('[1]Ledger With Mark'!L106&gt;=1),"E","N")))))))))</f>
        <v>C</v>
      </c>
      <c r="M104" s="7" t="str">
        <f>IF(AND('[1]Ledger With Mark'!M106&gt;=22.5),"A+",IF(AND('[1]Ledger With Mark'!M106&gt;=20),"A",IF(AND('[1]Ledger With Mark'!M106&gt;=17.5),"B+",IF(AND('[1]Ledger With Mark'!M106&gt;=15),"B",IF(AND('[1]Ledger With Mark'!M106&gt;=12.5),"C+",IF(AND('[1]Ledger With Mark'!M106&gt;=10),"C",IF(AND('[1]Ledger With Mark'!M106&gt;=7.5),"D+",IF(AND('[1]Ledger With Mark'!M106&gt;=5),"D",IF(AND('[1]Ledger With Mark'!M106&gt;=1),"E","N")))))))))</f>
        <v>C+</v>
      </c>
      <c r="N104" s="7" t="str">
        <f>IF(AND('[1]Ledger With Mark'!N106&gt;=90),"A+",IF(AND('[1]Ledger With Mark'!N106&gt;=80),"A",IF(AND('[1]Ledger With Mark'!N106&gt;=70),"B+",IF(AND('[1]Ledger With Mark'!N106&gt;=60),"B",IF(AND('[1]Ledger With Mark'!N106&gt;=50),"C+",IF(AND('[1]Ledger With Mark'!N106&gt;=40),"C",IF(AND('[1]Ledger With Mark'!N106&gt;=30),"D+",IF(AND('[1]Ledger With Mark'!N106&gt;=20),"D",IF(AND('[1]Ledger With Mark'!N106&gt;=1),"E","N")))))))))</f>
        <v>C</v>
      </c>
      <c r="O104" s="13">
        <f t="shared" si="11"/>
        <v>2</v>
      </c>
      <c r="P104" s="7" t="str">
        <f>IF(AND('[1]Ledger With Mark'!P106&gt;=90),"A+",IF(AND('[1]Ledger With Mark'!P106&gt;=80),"A",IF(AND('[1]Ledger With Mark'!P106&gt;=70),"B+",IF(AND('[1]Ledger With Mark'!P106&gt;=60),"B",IF(AND('[1]Ledger With Mark'!P106&gt;=50),"C+",IF(AND('[1]Ledger With Mark'!P106&gt;=40),"C",IF(AND('[1]Ledger With Mark'!P106&gt;=30),"D+",IF(AND('[1]Ledger With Mark'!P106&gt;=20),"D",IF(AND('[1]Ledger With Mark'!P106&gt;=1),"E","N")))))))))</f>
        <v>C+</v>
      </c>
      <c r="Q104" s="13">
        <f t="shared" si="12"/>
        <v>2.4</v>
      </c>
      <c r="R104" s="7" t="str">
        <f>IF(AND('[1]Ledger With Mark'!R106&gt;=67.5),"A+",IF(AND('[1]Ledger With Mark'!R106&gt;=60),"A",IF(AND('[1]Ledger With Mark'!R106&gt;=52.5),"B+",IF(AND('[1]Ledger With Mark'!R106&gt;=45),"B",IF(AND('[1]Ledger With Mark'!R106&gt;=37.5),"C+",IF(AND('[1]Ledger With Mark'!R106&gt;=30),"C",IF(AND('[1]Ledger With Mark'!R106&gt;=22.5),"D+",IF(AND('[1]Ledger With Mark'!R106&gt;=15),"D",IF(AND('[1]Ledger With Mark'!R106&gt;=1),"E","N")))))))))</f>
        <v>C</v>
      </c>
      <c r="S104" s="7" t="str">
        <f>IF(AND('[1]Ledger With Mark'!S106&gt;=22.5),"A+",IF(AND('[1]Ledger With Mark'!S106&gt;=20),"A",IF(AND('[1]Ledger With Mark'!S106&gt;=17.5),"B+",IF(AND('[1]Ledger With Mark'!S106&gt;=15),"B",IF(AND('[1]Ledger With Mark'!S106&gt;=12.5),"C+",IF(AND('[1]Ledger With Mark'!S106&gt;=10),"C",IF(AND('[1]Ledger With Mark'!S106&gt;=7.5),"D+",IF(AND('[1]Ledger With Mark'!S106&gt;=5),"D",IF(AND('[1]Ledger With Mark'!S106&gt;=1),"E","N")))))))))</f>
        <v>B</v>
      </c>
      <c r="T104" s="7" t="str">
        <f>IF(AND('[1]Ledger With Mark'!T106&gt;=90),"A+",IF(AND('[1]Ledger With Mark'!T106&gt;=80),"A",IF(AND('[1]Ledger With Mark'!T106&gt;=70),"B+",IF(AND('[1]Ledger With Mark'!T106&gt;=60),"B",IF(AND('[1]Ledger With Mark'!T106&gt;=50),"C+",IF(AND('[1]Ledger With Mark'!T106&gt;=40),"C",IF(AND('[1]Ledger With Mark'!T106&gt;=30),"D+",IF(AND('[1]Ledger With Mark'!T106&gt;=20),"D",IF(AND('[1]Ledger With Mark'!T106&gt;=1),"E","N")))))))))</f>
        <v>C</v>
      </c>
      <c r="U104" s="13">
        <f t="shared" si="13"/>
        <v>2</v>
      </c>
      <c r="V104" s="7" t="str">
        <f>IF(AND('[1]Ledger With Mark'!V106&gt;=67.5),"A+",IF(AND('[1]Ledger With Mark'!V106&gt;=60),"A",IF(AND('[1]Ledger With Mark'!V106&gt;=52.5),"B+",IF(AND('[1]Ledger With Mark'!V106&gt;=45),"B",IF(AND('[1]Ledger With Mark'!V106&gt;=37.5),"C+",IF(AND('[1]Ledger With Mark'!V106&gt;=30),"C",IF(AND('[1]Ledger With Mark'!V106&gt;=22.5),"D+",IF(AND('[1]Ledger With Mark'!V106&gt;=15),"D",IF(AND('[1]Ledger With Mark'!V106&gt;=1),"E","N")))))))))</f>
        <v>B</v>
      </c>
      <c r="W104" s="7" t="str">
        <f>IF(AND('[1]Ledger With Mark'!W106&gt;=22.5),"A+",IF(AND('[1]Ledger With Mark'!W106&gt;=20),"A",IF(AND('[1]Ledger With Mark'!W106&gt;=17.5),"B+",IF(AND('[1]Ledger With Mark'!W106&gt;=15),"B",IF(AND('[1]Ledger With Mark'!W106&gt;=12.5),"C+",IF(AND('[1]Ledger With Mark'!W106&gt;=10),"C",IF(AND('[1]Ledger With Mark'!W106&gt;=7.5),"D+",IF(AND('[1]Ledger With Mark'!W106&gt;=5),"D",IF(AND('[1]Ledger With Mark'!W106&gt;=1),"E","N")))))))))</f>
        <v>C</v>
      </c>
      <c r="X104" s="7" t="str">
        <f>IF(AND('[1]Ledger With Mark'!X106&gt;=90),"A+",IF(AND('[1]Ledger With Mark'!X106&gt;=80),"A",IF(AND('[1]Ledger With Mark'!X106&gt;=70),"B+",IF(AND('[1]Ledger With Mark'!X106&gt;=60),"B",IF(AND('[1]Ledger With Mark'!X106&gt;=50),"C+",IF(AND('[1]Ledger With Mark'!X106&gt;=40),"C",IF(AND('[1]Ledger With Mark'!X106&gt;=30),"D+",IF(AND('[1]Ledger With Mark'!X106&gt;=20),"D",IF(AND('[1]Ledger With Mark'!X106&gt;=1),"E","N")))))))))</f>
        <v>C+</v>
      </c>
      <c r="Y104" s="13">
        <f t="shared" si="14"/>
        <v>2.4</v>
      </c>
      <c r="Z104" s="7" t="str">
        <f>IF(AND('[1]Ledger With Mark'!Z106&gt;=27),"A+",IF(AND('[1]Ledger With Mark'!Z106&gt;=24),"A",IF(AND('[1]Ledger With Mark'!Z106&gt;=21),"B+",IF(AND('[1]Ledger With Mark'!Z106&gt;=18),"B",IF(AND('[1]Ledger With Mark'!Z106&gt;=15),"C+",IF(AND('[1]Ledger With Mark'!Z106&gt;=12),"C",IF(AND('[1]Ledger With Mark'!Z106&gt;=9),"D+",IF(AND('[1]Ledger With Mark'!Z106&gt;=6),"D",IF(AND('[1]Ledger With Mark'!Z106&gt;=1),"E","N")))))))))</f>
        <v>C</v>
      </c>
      <c r="AA104" s="7" t="str">
        <f>IF(AND('[1]Ledger With Mark'!AA106&gt;=18),"A+",IF(AND('[1]Ledger With Mark'!AA106&gt;=16),"A",IF(AND('[1]Ledger With Mark'!AA106&gt;=14),"B+",IF(AND('[1]Ledger With Mark'!AA106&gt;=12),"B",IF(AND('[1]Ledger With Mark'!AA106&gt;=10),"C+",IF(AND('[1]Ledger With Mark'!AA106&gt;=8),"C",IF(AND('[1]Ledger With Mark'!AA106&gt;=6),"D+",IF(AND('[1]Ledger With Mark'!AA106&gt;=4),"D",IF(AND('[1]Ledger With Mark'!AA106&gt;=1),"E","N")))))))))</f>
        <v>B</v>
      </c>
      <c r="AB104" s="7" t="str">
        <f>IF(AND('[1]Ledger With Mark'!AB106&gt;=45),"A+",IF(AND('[1]Ledger With Mark'!AB106&gt;=40),"A",IF(AND('[1]Ledger With Mark'!AB106&gt;=35),"B+",IF(AND('[1]Ledger With Mark'!AB106&gt;=30),"B",IF(AND('[1]Ledger With Mark'!AB106&gt;=25),"C+",IF(AND('[1]Ledger With Mark'!AB106&gt;=20),"C",IF(AND('[1]Ledger With Mark'!AB106&gt;=15),"D+",IF(AND('[1]Ledger With Mark'!AB106&gt;=10),"D",IF(AND('[1]Ledger With Mark'!AB106&gt;=1),"E","N")))))))))</f>
        <v>C+</v>
      </c>
      <c r="AC104" s="13">
        <f t="shared" si="15"/>
        <v>1.2</v>
      </c>
      <c r="AD104" s="7" t="str">
        <f>IF(AND('[1]Ledger With Mark'!AD106&gt;=22.5),"A+",IF(AND('[1]Ledger With Mark'!AD106&gt;=20),"A",IF(AND('[1]Ledger With Mark'!AD106&gt;=17.5),"B+",IF(AND('[1]Ledger With Mark'!AD106&gt;=15),"B",IF(AND('[1]Ledger With Mark'!AD106&gt;=12.5),"C+",IF(AND('[1]Ledger With Mark'!AD106&gt;=10),"C",IF(AND('[1]Ledger With Mark'!AD106&gt;=7.5),"D+",IF(AND('[1]Ledger With Mark'!AD106&gt;=5),"D",IF(AND('[1]Ledger With Mark'!AD106&gt;=1),"E","N")))))))))</f>
        <v>C</v>
      </c>
      <c r="AE104" s="7" t="str">
        <f>IF(AND('[1]Ledger With Mark'!AE106&gt;=22.5),"A+",IF(AND('[1]Ledger With Mark'!AE106&gt;=20),"A",IF(AND('[1]Ledger With Mark'!AE106&gt;=17.5),"B+",IF(AND('[1]Ledger With Mark'!AE106&gt;=15),"B",IF(AND('[1]Ledger With Mark'!AE106&gt;=12.5),"C+",IF(AND('[1]Ledger With Mark'!AE106&gt;=10),"C",IF(AND('[1]Ledger With Mark'!AE106&gt;=7.5),"D+",IF(AND('[1]Ledger With Mark'!AE106&gt;=5),"D",IF(AND('[1]Ledger With Mark'!AE106&gt;=1),"E","N")))))))))</f>
        <v>C</v>
      </c>
      <c r="AF104" s="7" t="str">
        <f>IF(AND('[1]Ledger With Mark'!AF106&gt;=45),"A+",IF(AND('[1]Ledger With Mark'!AF106&gt;=40),"A",IF(AND('[1]Ledger With Mark'!AF106&gt;=35),"B+",IF(AND('[1]Ledger With Mark'!AF106&gt;=30),"B",IF(AND('[1]Ledger With Mark'!AF106&gt;=25),"C+",IF(AND('[1]Ledger With Mark'!AF106&gt;=20),"C",IF(AND('[1]Ledger With Mark'!AF106&gt;=15),"D+",IF(AND('[1]Ledger With Mark'!AF106&gt;=10),"D",IF(AND('[1]Ledger With Mark'!AF106&gt;=1),"E","N")))))))))</f>
        <v>C</v>
      </c>
      <c r="AG104" s="13">
        <f t="shared" si="16"/>
        <v>1</v>
      </c>
      <c r="AH104" s="7" t="str">
        <f>IF(AND('[1]Ledger With Mark'!AH106&gt;=45),"A+",IF(AND('[1]Ledger With Mark'!AH106&gt;=40),"A",IF(AND('[1]Ledger With Mark'!AH106&gt;=35),"B+",IF(AND('[1]Ledger With Mark'!AH106&gt;=30),"B",IF(AND('[1]Ledger With Mark'!AH106&gt;=25),"C+",IF(AND('[1]Ledger With Mark'!AH106&gt;=20),"C",IF(AND('[1]Ledger With Mark'!AH106&gt;=15),"D+",IF(AND('[1]Ledger With Mark'!AH106&gt;=10),"D",IF(AND('[1]Ledger With Mark'!AH106&gt;=1),"E","N")))))))))</f>
        <v>C+</v>
      </c>
      <c r="AI104" s="7" t="str">
        <f>IF(AND('[1]Ledger With Mark'!AI106&gt;=45),"A+",IF(AND('[1]Ledger With Mark'!AI106&gt;=40),"A",IF(AND('[1]Ledger With Mark'!AI106&gt;=35),"B+",IF(AND('[1]Ledger With Mark'!AI106&gt;=30),"B",IF(AND('[1]Ledger With Mark'!AI106&gt;=25),"C+",IF(AND('[1]Ledger With Mark'!AI106&gt;=20),"C",IF(AND('[1]Ledger With Mark'!AI106&gt;=15),"D+",IF(AND('[1]Ledger With Mark'!AI106&gt;=10),"D",IF(AND('[1]Ledger With Mark'!AI106&gt;=1),"E","N")))))))))</f>
        <v>C</v>
      </c>
      <c r="AJ104" s="7" t="str">
        <f>IF(AND('[1]Ledger With Mark'!AJ106&gt;=90),"A+",IF(AND('[1]Ledger With Mark'!AJ106&gt;=80),"A",IF(AND('[1]Ledger With Mark'!AJ106&gt;=70),"B+",IF(AND('[1]Ledger With Mark'!AJ106&gt;=60),"B",IF(AND('[1]Ledger With Mark'!AJ106&gt;=50),"C+",IF(AND('[1]Ledger With Mark'!AJ106&gt;=40),"C",IF(AND('[1]Ledger With Mark'!AJ106&gt;=30),"D+",IF(AND('[1]Ledger With Mark'!AJ106&gt;=20),"D",IF(AND('[1]Ledger With Mark'!AJ106&gt;=1),"E","N")))))))))</f>
        <v>C</v>
      </c>
      <c r="AK104" s="13">
        <f t="shared" si="17"/>
        <v>2</v>
      </c>
      <c r="AL104" s="7" t="str">
        <f>IF(AND('[1]Ledger With Mark'!AL106&gt;=45),"A+",IF(AND('[1]Ledger With Mark'!AL106&gt;=40),"A",IF(AND('[1]Ledger With Mark'!AL106&gt;=35),"B+",IF(AND('[1]Ledger With Mark'!AL106&gt;=30),"B",IF(AND('[1]Ledger With Mark'!AL106&gt;=25),"C+",IF(AND('[1]Ledger With Mark'!AL106&gt;=20),"C",IF(AND('[1]Ledger With Mark'!AL106&gt;=15),"D+",IF(AND('[1]Ledger With Mark'!AL106&gt;=10),"D",IF(AND('[1]Ledger With Mark'!AL106&gt;=1),"E","N")))))))))</f>
        <v>B</v>
      </c>
      <c r="AM104" s="7" t="str">
        <f>IF(AND('[1]Ledger With Mark'!AM106&gt;=45),"A+",IF(AND('[1]Ledger With Mark'!AM106&gt;=40),"A",IF(AND('[1]Ledger With Mark'!AM106&gt;=35),"B+",IF(AND('[1]Ledger With Mark'!AM106&gt;=30),"B",IF(AND('[1]Ledger With Mark'!AM106&gt;=25),"C+",IF(AND('[1]Ledger With Mark'!AM106&gt;=20),"C",IF(AND('[1]Ledger With Mark'!AM106&gt;=15),"D+",IF(AND('[1]Ledger With Mark'!AM106&gt;=10),"D",IF(AND('[1]Ledger With Mark'!AM106&gt;=1),"E","N")))))))))</f>
        <v>C+</v>
      </c>
      <c r="AN104" s="7" t="str">
        <f>IF(AND('[1]Ledger With Mark'!AN106&gt;=90),"A+",IF(AND('[1]Ledger With Mark'!AN106&gt;=80),"A",IF(AND('[1]Ledger With Mark'!AN106&gt;=70),"B+",IF(AND('[1]Ledger With Mark'!AN106&gt;=60),"B",IF(AND('[1]Ledger With Mark'!AN106&gt;=50),"C+",IF(AND('[1]Ledger With Mark'!AN106&gt;=40),"C",IF(AND('[1]Ledger With Mark'!AN106&gt;=30),"D+",IF(AND('[1]Ledger With Mark'!AN106&gt;=20),"D",IF(AND('[1]Ledger With Mark'!AN106&gt;=1),"E","N")))))))))</f>
        <v>C+</v>
      </c>
      <c r="AO104" s="13">
        <f t="shared" si="18"/>
        <v>2.4</v>
      </c>
      <c r="AP104" s="14">
        <f t="shared" si="19"/>
        <v>2.1749999999999998</v>
      </c>
      <c r="AQ104" s="7"/>
      <c r="AR104" s="15" t="s">
        <v>137</v>
      </c>
      <c r="BB104" s="17">
        <v>103</v>
      </c>
    </row>
    <row r="105" spans="1:54" ht="15">
      <c r="A105" s="7">
        <f>'[1]Ledger With Mark'!A107</f>
        <v>104</v>
      </c>
      <c r="B105" s="8">
        <f>'[1]Ledger With Mark'!B107</f>
        <v>752104</v>
      </c>
      <c r="C105" s="9" t="s">
        <v>138</v>
      </c>
      <c r="D105" s="10">
        <v>57726</v>
      </c>
      <c r="E105" s="11" t="s">
        <v>139</v>
      </c>
      <c r="F105" s="11" t="s">
        <v>140</v>
      </c>
      <c r="G105" s="19" t="s">
        <v>141</v>
      </c>
      <c r="H105" s="7" t="str">
        <f>IF(AND('[1]Ledger With Mark'!H107&gt;=67.5),"A+",IF(AND('[1]Ledger With Mark'!H107&gt;=60),"A",IF(AND('[1]Ledger With Mark'!H107&gt;=52.5),"B+",IF(AND('[1]Ledger With Mark'!H107&gt;=45),"B",IF(AND('[1]Ledger With Mark'!H107&gt;=37.5),"C+",IF(AND('[1]Ledger With Mark'!H107&gt;=30),"C",IF(AND('[1]Ledger With Mark'!H107&gt;=22.5),"D+",IF(AND('[1]Ledger With Mark'!H107&gt;=15),"D",IF(AND('[1]Ledger With Mark'!H107&gt;=1),"E","N")))))))))</f>
        <v>B+</v>
      </c>
      <c r="I105" s="7" t="str">
        <f>IF(AND('[1]Ledger With Mark'!I107&gt;=22.5),"A+",IF(AND('[1]Ledger With Mark'!I107&gt;=20),"A",IF(AND('[1]Ledger With Mark'!I107&gt;=17.5),"B+",IF(AND('[1]Ledger With Mark'!I107&gt;=15),"B",IF(AND('[1]Ledger With Mark'!I107&gt;=12.5),"C+",IF(AND('[1]Ledger With Mark'!I107&gt;=10),"C",IF(AND('[1]Ledger With Mark'!I107&gt;=7.5),"D+",IF(AND('[1]Ledger With Mark'!I107&gt;=5),"D",IF(AND('[1]Ledger With Mark'!I107&gt;=1),"E","N")))))))))</f>
        <v>B+</v>
      </c>
      <c r="J105" s="7" t="str">
        <f>IF(AND('[1]Ledger With Mark'!J107&gt;=90),"A+",IF(AND('[1]Ledger With Mark'!J107&gt;=80),"A",IF(AND('[1]Ledger With Mark'!J107&gt;=70),"B+",IF(AND('[1]Ledger With Mark'!J107&gt;=60),"B",IF(AND('[1]Ledger With Mark'!J107&gt;=50),"C+",IF(AND('[1]Ledger With Mark'!J107&gt;=40),"C",IF(AND('[1]Ledger With Mark'!J107&gt;=30),"D+",IF(AND('[1]Ledger With Mark'!J107&gt;=20),"D",IF(AND('[1]Ledger With Mark'!J107&gt;=1),"E","N")))))))))</f>
        <v>B+</v>
      </c>
      <c r="K105" s="13">
        <f t="shared" si="10"/>
        <v>3.2</v>
      </c>
      <c r="L105" s="7" t="str">
        <f>IF(AND('[1]Ledger With Mark'!L107&gt;=67.5),"A+",IF(AND('[1]Ledger With Mark'!L107&gt;=60),"A",IF(AND('[1]Ledger With Mark'!L107&gt;=52.5),"B+",IF(AND('[1]Ledger With Mark'!L107&gt;=45),"B",IF(AND('[1]Ledger With Mark'!L107&gt;=37.5),"C+",IF(AND('[1]Ledger With Mark'!L107&gt;=30),"C",IF(AND('[1]Ledger With Mark'!L107&gt;=22.5),"D+",IF(AND('[1]Ledger With Mark'!L107&gt;=15),"D",IF(AND('[1]Ledger With Mark'!L107&gt;=1),"E","N")))))))))</f>
        <v>C+</v>
      </c>
      <c r="M105" s="7" t="str">
        <f>IF(AND('[1]Ledger With Mark'!M107&gt;=22.5),"A+",IF(AND('[1]Ledger With Mark'!M107&gt;=20),"A",IF(AND('[1]Ledger With Mark'!M107&gt;=17.5),"B+",IF(AND('[1]Ledger With Mark'!M107&gt;=15),"B",IF(AND('[1]Ledger With Mark'!M107&gt;=12.5),"C+",IF(AND('[1]Ledger With Mark'!M107&gt;=10),"C",IF(AND('[1]Ledger With Mark'!M107&gt;=7.5),"D+",IF(AND('[1]Ledger With Mark'!M107&gt;=5),"D",IF(AND('[1]Ledger With Mark'!M107&gt;=1),"E","N")))))))))</f>
        <v>A+</v>
      </c>
      <c r="N105" s="7" t="str">
        <f>IF(AND('[1]Ledger With Mark'!N107&gt;=90),"A+",IF(AND('[1]Ledger With Mark'!N107&gt;=80),"A",IF(AND('[1]Ledger With Mark'!N107&gt;=70),"B+",IF(AND('[1]Ledger With Mark'!N107&gt;=60),"B",IF(AND('[1]Ledger With Mark'!N107&gt;=50),"C+",IF(AND('[1]Ledger With Mark'!N107&gt;=40),"C",IF(AND('[1]Ledger With Mark'!N107&gt;=30),"D+",IF(AND('[1]Ledger With Mark'!N107&gt;=20),"D",IF(AND('[1]Ledger With Mark'!N107&gt;=1),"E","N")))))))))</f>
        <v>B</v>
      </c>
      <c r="O105" s="13">
        <f t="shared" si="11"/>
        <v>2.8</v>
      </c>
      <c r="P105" s="7" t="str">
        <f>IF(AND('[1]Ledger With Mark'!P107&gt;=90),"A+",IF(AND('[1]Ledger With Mark'!P107&gt;=80),"A",IF(AND('[1]Ledger With Mark'!P107&gt;=70),"B+",IF(AND('[1]Ledger With Mark'!P107&gt;=60),"B",IF(AND('[1]Ledger With Mark'!P107&gt;=50),"C+",IF(AND('[1]Ledger With Mark'!P107&gt;=40),"C",IF(AND('[1]Ledger With Mark'!P107&gt;=30),"D+",IF(AND('[1]Ledger With Mark'!P107&gt;=20),"D",IF(AND('[1]Ledger With Mark'!P107&gt;=1),"E","N")))))))))</f>
        <v>C</v>
      </c>
      <c r="Q105" s="13">
        <f t="shared" si="12"/>
        <v>2</v>
      </c>
      <c r="R105" s="7" t="str">
        <f>IF(AND('[1]Ledger With Mark'!R107&gt;=67.5),"A+",IF(AND('[1]Ledger With Mark'!R107&gt;=60),"A",IF(AND('[1]Ledger With Mark'!R107&gt;=52.5),"B+",IF(AND('[1]Ledger With Mark'!R107&gt;=45),"B",IF(AND('[1]Ledger With Mark'!R107&gt;=37.5),"C+",IF(AND('[1]Ledger With Mark'!R107&gt;=30),"C",IF(AND('[1]Ledger With Mark'!R107&gt;=22.5),"D+",IF(AND('[1]Ledger With Mark'!R107&gt;=15),"D",IF(AND('[1]Ledger With Mark'!R107&gt;=1),"E","N")))))))))</f>
        <v>B+</v>
      </c>
      <c r="S105" s="7" t="str">
        <f>IF(AND('[1]Ledger With Mark'!S107&gt;=22.5),"A+",IF(AND('[1]Ledger With Mark'!S107&gt;=20),"A",IF(AND('[1]Ledger With Mark'!S107&gt;=17.5),"B+",IF(AND('[1]Ledger With Mark'!S107&gt;=15),"B",IF(AND('[1]Ledger With Mark'!S107&gt;=12.5),"C+",IF(AND('[1]Ledger With Mark'!S107&gt;=10),"C",IF(AND('[1]Ledger With Mark'!S107&gt;=7.5),"D+",IF(AND('[1]Ledger With Mark'!S107&gt;=5),"D",IF(AND('[1]Ledger With Mark'!S107&gt;=1),"E","N")))))))))</f>
        <v>A+</v>
      </c>
      <c r="T105" s="7" t="str">
        <f>IF(AND('[1]Ledger With Mark'!T107&gt;=90),"A+",IF(AND('[1]Ledger With Mark'!T107&gt;=80),"A",IF(AND('[1]Ledger With Mark'!T107&gt;=70),"B+",IF(AND('[1]Ledger With Mark'!T107&gt;=60),"B",IF(AND('[1]Ledger With Mark'!T107&gt;=50),"C+",IF(AND('[1]Ledger With Mark'!T107&gt;=40),"C",IF(AND('[1]Ledger With Mark'!T107&gt;=30),"D+",IF(AND('[1]Ledger With Mark'!T107&gt;=20),"D",IF(AND('[1]Ledger With Mark'!T107&gt;=1),"E","N")))))))))</f>
        <v>B+</v>
      </c>
      <c r="U105" s="13">
        <f t="shared" si="13"/>
        <v>3.2</v>
      </c>
      <c r="V105" s="7" t="str">
        <f>IF(AND('[1]Ledger With Mark'!V107&gt;=67.5),"A+",IF(AND('[1]Ledger With Mark'!V107&gt;=60),"A",IF(AND('[1]Ledger With Mark'!V107&gt;=52.5),"B+",IF(AND('[1]Ledger With Mark'!V107&gt;=45),"B",IF(AND('[1]Ledger With Mark'!V107&gt;=37.5),"C+",IF(AND('[1]Ledger With Mark'!V107&gt;=30),"C",IF(AND('[1]Ledger With Mark'!V107&gt;=22.5),"D+",IF(AND('[1]Ledger With Mark'!V107&gt;=15),"D",IF(AND('[1]Ledger With Mark'!V107&gt;=1),"E","N")))))))))</f>
        <v>C+</v>
      </c>
      <c r="W105" s="7" t="str">
        <f>IF(AND('[1]Ledger With Mark'!W107&gt;=22.5),"A+",IF(AND('[1]Ledger With Mark'!W107&gt;=20),"A",IF(AND('[1]Ledger With Mark'!W107&gt;=17.5),"B+",IF(AND('[1]Ledger With Mark'!W107&gt;=15),"B",IF(AND('[1]Ledger With Mark'!W107&gt;=12.5),"C+",IF(AND('[1]Ledger With Mark'!W107&gt;=10),"C",IF(AND('[1]Ledger With Mark'!W107&gt;=7.5),"D+",IF(AND('[1]Ledger With Mark'!W107&gt;=5),"D",IF(AND('[1]Ledger With Mark'!W107&gt;=1),"E","N")))))))))</f>
        <v>A+</v>
      </c>
      <c r="X105" s="7" t="str">
        <f>IF(AND('[1]Ledger With Mark'!X107&gt;=90),"A+",IF(AND('[1]Ledger With Mark'!X107&gt;=80),"A",IF(AND('[1]Ledger With Mark'!X107&gt;=70),"B+",IF(AND('[1]Ledger With Mark'!X107&gt;=60),"B",IF(AND('[1]Ledger With Mark'!X107&gt;=50),"C+",IF(AND('[1]Ledger With Mark'!X107&gt;=40),"C",IF(AND('[1]Ledger With Mark'!X107&gt;=30),"D+",IF(AND('[1]Ledger With Mark'!X107&gt;=20),"D",IF(AND('[1]Ledger With Mark'!X107&gt;=1),"E","N")))))))))</f>
        <v>B</v>
      </c>
      <c r="Y105" s="13">
        <f t="shared" si="14"/>
        <v>2.8</v>
      </c>
      <c r="Z105" s="7" t="str">
        <f>IF(AND('[1]Ledger With Mark'!Z107&gt;=27),"A+",IF(AND('[1]Ledger With Mark'!Z107&gt;=24),"A",IF(AND('[1]Ledger With Mark'!Z107&gt;=21),"B+",IF(AND('[1]Ledger With Mark'!Z107&gt;=18),"B",IF(AND('[1]Ledger With Mark'!Z107&gt;=15),"C+",IF(AND('[1]Ledger With Mark'!Z107&gt;=12),"C",IF(AND('[1]Ledger With Mark'!Z107&gt;=9),"D+",IF(AND('[1]Ledger With Mark'!Z107&gt;=6),"D",IF(AND('[1]Ledger With Mark'!Z107&gt;=1),"E","N")))))))))</f>
        <v>B</v>
      </c>
      <c r="AA105" s="7" t="str">
        <f>IF(AND('[1]Ledger With Mark'!AA107&gt;=18),"A+",IF(AND('[1]Ledger With Mark'!AA107&gt;=16),"A",IF(AND('[1]Ledger With Mark'!AA107&gt;=14),"B+",IF(AND('[1]Ledger With Mark'!AA107&gt;=12),"B",IF(AND('[1]Ledger With Mark'!AA107&gt;=10),"C+",IF(AND('[1]Ledger With Mark'!AA107&gt;=8),"C",IF(AND('[1]Ledger With Mark'!AA107&gt;=6),"D+",IF(AND('[1]Ledger With Mark'!AA107&gt;=4),"D",IF(AND('[1]Ledger With Mark'!AA107&gt;=1),"E","N")))))))))</f>
        <v>B</v>
      </c>
      <c r="AB105" s="7" t="str">
        <f>IF(AND('[1]Ledger With Mark'!AB107&gt;=45),"A+",IF(AND('[1]Ledger With Mark'!AB107&gt;=40),"A",IF(AND('[1]Ledger With Mark'!AB107&gt;=35),"B+",IF(AND('[1]Ledger With Mark'!AB107&gt;=30),"B",IF(AND('[1]Ledger With Mark'!AB107&gt;=25),"C+",IF(AND('[1]Ledger With Mark'!AB107&gt;=20),"C",IF(AND('[1]Ledger With Mark'!AB107&gt;=15),"D+",IF(AND('[1]Ledger With Mark'!AB107&gt;=10),"D",IF(AND('[1]Ledger With Mark'!AB107&gt;=1),"E","N")))))))))</f>
        <v>B</v>
      </c>
      <c r="AC105" s="13">
        <f t="shared" si="15"/>
        <v>1.4</v>
      </c>
      <c r="AD105" s="7" t="str">
        <f>IF(AND('[1]Ledger With Mark'!AD107&gt;=22.5),"A+",IF(AND('[1]Ledger With Mark'!AD107&gt;=20),"A",IF(AND('[1]Ledger With Mark'!AD107&gt;=17.5),"B+",IF(AND('[1]Ledger With Mark'!AD107&gt;=15),"B",IF(AND('[1]Ledger With Mark'!AD107&gt;=12.5),"C+",IF(AND('[1]Ledger With Mark'!AD107&gt;=10),"C",IF(AND('[1]Ledger With Mark'!AD107&gt;=7.5),"D+",IF(AND('[1]Ledger With Mark'!AD107&gt;=5),"D",IF(AND('[1]Ledger With Mark'!AD107&gt;=1),"E","N")))))))))</f>
        <v>A</v>
      </c>
      <c r="AE105" s="7" t="str">
        <f>IF(AND('[1]Ledger With Mark'!AE107&gt;=22.5),"A+",IF(AND('[1]Ledger With Mark'!AE107&gt;=20),"A",IF(AND('[1]Ledger With Mark'!AE107&gt;=17.5),"B+",IF(AND('[1]Ledger With Mark'!AE107&gt;=15),"B",IF(AND('[1]Ledger With Mark'!AE107&gt;=12.5),"C+",IF(AND('[1]Ledger With Mark'!AE107&gt;=10),"C",IF(AND('[1]Ledger With Mark'!AE107&gt;=7.5),"D+",IF(AND('[1]Ledger With Mark'!AE107&gt;=5),"D",IF(AND('[1]Ledger With Mark'!AE107&gt;=1),"E","N")))))))))</f>
        <v>B</v>
      </c>
      <c r="AF105" s="7" t="str">
        <f>IF(AND('[1]Ledger With Mark'!AF107&gt;=45),"A+",IF(AND('[1]Ledger With Mark'!AF107&gt;=40),"A",IF(AND('[1]Ledger With Mark'!AF107&gt;=35),"B+",IF(AND('[1]Ledger With Mark'!AF107&gt;=30),"B",IF(AND('[1]Ledger With Mark'!AF107&gt;=25),"C+",IF(AND('[1]Ledger With Mark'!AF107&gt;=20),"C",IF(AND('[1]Ledger With Mark'!AF107&gt;=15),"D+",IF(AND('[1]Ledger With Mark'!AF107&gt;=10),"D",IF(AND('[1]Ledger With Mark'!AF107&gt;=1),"E","N")))))))))</f>
        <v>B+</v>
      </c>
      <c r="AG105" s="13">
        <f t="shared" si="16"/>
        <v>1.6</v>
      </c>
      <c r="AH105" s="7" t="str">
        <f>IF(AND('[1]Ledger With Mark'!AH107&gt;=45),"A+",IF(AND('[1]Ledger With Mark'!AH107&gt;=40),"A",IF(AND('[1]Ledger With Mark'!AH107&gt;=35),"B+",IF(AND('[1]Ledger With Mark'!AH107&gt;=30),"B",IF(AND('[1]Ledger With Mark'!AH107&gt;=25),"C+",IF(AND('[1]Ledger With Mark'!AH107&gt;=20),"C",IF(AND('[1]Ledger With Mark'!AH107&gt;=15),"D+",IF(AND('[1]Ledger With Mark'!AH107&gt;=10),"D",IF(AND('[1]Ledger With Mark'!AH107&gt;=1),"E","N")))))))))</f>
        <v>A</v>
      </c>
      <c r="AI105" s="7" t="str">
        <f>IF(AND('[1]Ledger With Mark'!AI107&gt;=45),"A+",IF(AND('[1]Ledger With Mark'!AI107&gt;=40),"A",IF(AND('[1]Ledger With Mark'!AI107&gt;=35),"B+",IF(AND('[1]Ledger With Mark'!AI107&gt;=30),"B",IF(AND('[1]Ledger With Mark'!AI107&gt;=25),"C+",IF(AND('[1]Ledger With Mark'!AI107&gt;=20),"C",IF(AND('[1]Ledger With Mark'!AI107&gt;=15),"D+",IF(AND('[1]Ledger With Mark'!AI107&gt;=10),"D",IF(AND('[1]Ledger With Mark'!AI107&gt;=1),"E","N")))))))))</f>
        <v>A</v>
      </c>
      <c r="AJ105" s="7" t="str">
        <f>IF(AND('[1]Ledger With Mark'!AJ107&gt;=90),"A+",IF(AND('[1]Ledger With Mark'!AJ107&gt;=80),"A",IF(AND('[1]Ledger With Mark'!AJ107&gt;=70),"B+",IF(AND('[1]Ledger With Mark'!AJ107&gt;=60),"B",IF(AND('[1]Ledger With Mark'!AJ107&gt;=50),"C+",IF(AND('[1]Ledger With Mark'!AJ107&gt;=40),"C",IF(AND('[1]Ledger With Mark'!AJ107&gt;=30),"D+",IF(AND('[1]Ledger With Mark'!AJ107&gt;=20),"D",IF(AND('[1]Ledger With Mark'!AJ107&gt;=1),"E","N")))))))))</f>
        <v>A</v>
      </c>
      <c r="AK105" s="13">
        <f t="shared" si="17"/>
        <v>3.6</v>
      </c>
      <c r="AL105" s="7" t="str">
        <f>IF(AND('[1]Ledger With Mark'!AL107&gt;=45),"A+",IF(AND('[1]Ledger With Mark'!AL107&gt;=40),"A",IF(AND('[1]Ledger With Mark'!AL107&gt;=35),"B+",IF(AND('[1]Ledger With Mark'!AL107&gt;=30),"B",IF(AND('[1]Ledger With Mark'!AL107&gt;=25),"C+",IF(AND('[1]Ledger With Mark'!AL107&gt;=20),"C",IF(AND('[1]Ledger With Mark'!AL107&gt;=15),"D+",IF(AND('[1]Ledger With Mark'!AL107&gt;=10),"D",IF(AND('[1]Ledger With Mark'!AL107&gt;=1),"E","N")))))))))</f>
        <v>C+</v>
      </c>
      <c r="AM105" s="7" t="str">
        <f>IF(AND('[1]Ledger With Mark'!AM107&gt;=45),"A+",IF(AND('[1]Ledger With Mark'!AM107&gt;=40),"A",IF(AND('[1]Ledger With Mark'!AM107&gt;=35),"B+",IF(AND('[1]Ledger With Mark'!AM107&gt;=30),"B",IF(AND('[1]Ledger With Mark'!AM107&gt;=25),"C+",IF(AND('[1]Ledger With Mark'!AM107&gt;=20),"C",IF(AND('[1]Ledger With Mark'!AM107&gt;=15),"D+",IF(AND('[1]Ledger With Mark'!AM107&gt;=10),"D",IF(AND('[1]Ledger With Mark'!AM107&gt;=1),"E","N")))))))))</f>
        <v>A+</v>
      </c>
      <c r="AN105" s="7" t="str">
        <f>IF(AND('[1]Ledger With Mark'!AN107&gt;=90),"A+",IF(AND('[1]Ledger With Mark'!AN107&gt;=80),"A",IF(AND('[1]Ledger With Mark'!AN107&gt;=70),"B+",IF(AND('[1]Ledger With Mark'!AN107&gt;=60),"B",IF(AND('[1]Ledger With Mark'!AN107&gt;=50),"C+",IF(AND('[1]Ledger With Mark'!AN107&gt;=40),"C",IF(AND('[1]Ledger With Mark'!AN107&gt;=30),"D+",IF(AND('[1]Ledger With Mark'!AN107&gt;=20),"D",IF(AND('[1]Ledger With Mark'!AN107&gt;=1),"E","N")))))))))</f>
        <v>B+</v>
      </c>
      <c r="AO105" s="13">
        <f t="shared" si="18"/>
        <v>3.2</v>
      </c>
      <c r="AP105" s="14">
        <f t="shared" si="19"/>
        <v>2.9750000000000001</v>
      </c>
      <c r="AQ105" s="7"/>
      <c r="AR105" s="15" t="s">
        <v>142</v>
      </c>
      <c r="BB105" s="17">
        <v>104</v>
      </c>
    </row>
    <row r="106" spans="1:54" ht="15">
      <c r="A106" s="7">
        <f>'[1]Ledger With Mark'!A108</f>
        <v>105</v>
      </c>
      <c r="B106" s="8">
        <f>'[1]Ledger With Mark'!B108</f>
        <v>752105</v>
      </c>
      <c r="C106" s="9" t="s">
        <v>143</v>
      </c>
      <c r="D106" s="10">
        <v>59870</v>
      </c>
      <c r="E106" s="11" t="s">
        <v>144</v>
      </c>
      <c r="F106" s="11" t="s">
        <v>145</v>
      </c>
      <c r="G106" s="19" t="s">
        <v>141</v>
      </c>
      <c r="H106" s="7" t="str">
        <f>IF(AND('[1]Ledger With Mark'!H108&gt;=67.5),"A+",IF(AND('[1]Ledger With Mark'!H108&gt;=60),"A",IF(AND('[1]Ledger With Mark'!H108&gt;=52.5),"B+",IF(AND('[1]Ledger With Mark'!H108&gt;=45),"B",IF(AND('[1]Ledger With Mark'!H108&gt;=37.5),"C+",IF(AND('[1]Ledger With Mark'!H108&gt;=30),"C",IF(AND('[1]Ledger With Mark'!H108&gt;=22.5),"D+",IF(AND('[1]Ledger With Mark'!H108&gt;=15),"D",IF(AND('[1]Ledger With Mark'!H108&gt;=1),"E","N")))))))))</f>
        <v>C+</v>
      </c>
      <c r="I106" s="7" t="str">
        <f>IF(AND('[1]Ledger With Mark'!I108&gt;=22.5),"A+",IF(AND('[1]Ledger With Mark'!I108&gt;=20),"A",IF(AND('[1]Ledger With Mark'!I108&gt;=17.5),"B+",IF(AND('[1]Ledger With Mark'!I108&gt;=15),"B",IF(AND('[1]Ledger With Mark'!I108&gt;=12.5),"C+",IF(AND('[1]Ledger With Mark'!I108&gt;=10),"C",IF(AND('[1]Ledger With Mark'!I108&gt;=7.5),"D+",IF(AND('[1]Ledger With Mark'!I108&gt;=5),"D",IF(AND('[1]Ledger With Mark'!I108&gt;=1),"E","N")))))))))</f>
        <v>A+</v>
      </c>
      <c r="J106" s="7" t="str">
        <f>IF(AND('[1]Ledger With Mark'!J108&gt;=90),"A+",IF(AND('[1]Ledger With Mark'!J108&gt;=80),"A",IF(AND('[1]Ledger With Mark'!J108&gt;=70),"B+",IF(AND('[1]Ledger With Mark'!J108&gt;=60),"B",IF(AND('[1]Ledger With Mark'!J108&gt;=50),"C+",IF(AND('[1]Ledger With Mark'!J108&gt;=40),"C",IF(AND('[1]Ledger With Mark'!J108&gt;=30),"D+",IF(AND('[1]Ledger With Mark'!J108&gt;=20),"D",IF(AND('[1]Ledger With Mark'!J108&gt;=1),"E","N")))))))))</f>
        <v>B</v>
      </c>
      <c r="K106" s="13">
        <f t="shared" si="10"/>
        <v>2.8</v>
      </c>
      <c r="L106" s="7" t="str">
        <f>IF(AND('[1]Ledger With Mark'!L108&gt;=67.5),"A+",IF(AND('[1]Ledger With Mark'!L108&gt;=60),"A",IF(AND('[1]Ledger With Mark'!L108&gt;=52.5),"B+",IF(AND('[1]Ledger With Mark'!L108&gt;=45),"B",IF(AND('[1]Ledger With Mark'!L108&gt;=37.5),"C+",IF(AND('[1]Ledger With Mark'!L108&gt;=30),"C",IF(AND('[1]Ledger With Mark'!L108&gt;=22.5),"D+",IF(AND('[1]Ledger With Mark'!L108&gt;=15),"D",IF(AND('[1]Ledger With Mark'!L108&gt;=1),"E","N")))))))))</f>
        <v>C</v>
      </c>
      <c r="M106" s="7" t="str">
        <f>IF(AND('[1]Ledger With Mark'!M108&gt;=22.5),"A+",IF(AND('[1]Ledger With Mark'!M108&gt;=20),"A",IF(AND('[1]Ledger With Mark'!M108&gt;=17.5),"B+",IF(AND('[1]Ledger With Mark'!M108&gt;=15),"B",IF(AND('[1]Ledger With Mark'!M108&gt;=12.5),"C+",IF(AND('[1]Ledger With Mark'!M108&gt;=10),"C",IF(AND('[1]Ledger With Mark'!M108&gt;=7.5),"D+",IF(AND('[1]Ledger With Mark'!M108&gt;=5),"D",IF(AND('[1]Ledger With Mark'!M108&gt;=1),"E","N")))))))))</f>
        <v>A</v>
      </c>
      <c r="N106" s="7" t="str">
        <f>IF(AND('[1]Ledger With Mark'!N108&gt;=90),"A+",IF(AND('[1]Ledger With Mark'!N108&gt;=80),"A",IF(AND('[1]Ledger With Mark'!N108&gt;=70),"B+",IF(AND('[1]Ledger With Mark'!N108&gt;=60),"B",IF(AND('[1]Ledger With Mark'!N108&gt;=50),"C+",IF(AND('[1]Ledger With Mark'!N108&gt;=40),"C",IF(AND('[1]Ledger With Mark'!N108&gt;=30),"D+",IF(AND('[1]Ledger With Mark'!N108&gt;=20),"D",IF(AND('[1]Ledger With Mark'!N108&gt;=1),"E","N")))))))))</f>
        <v>C+</v>
      </c>
      <c r="O106" s="13">
        <f t="shared" si="11"/>
        <v>2.4</v>
      </c>
      <c r="P106" s="7" t="str">
        <f>IF(AND('[1]Ledger With Mark'!P108&gt;=90),"A+",IF(AND('[1]Ledger With Mark'!P108&gt;=80),"A",IF(AND('[1]Ledger With Mark'!P108&gt;=70),"B+",IF(AND('[1]Ledger With Mark'!P108&gt;=60),"B",IF(AND('[1]Ledger With Mark'!P108&gt;=50),"C+",IF(AND('[1]Ledger With Mark'!P108&gt;=40),"C",IF(AND('[1]Ledger With Mark'!P108&gt;=30),"D+",IF(AND('[1]Ledger With Mark'!P108&gt;=20),"D",IF(AND('[1]Ledger With Mark'!P108&gt;=1),"E","N")))))))))</f>
        <v>C+</v>
      </c>
      <c r="Q106" s="13">
        <f t="shared" si="12"/>
        <v>2.4</v>
      </c>
      <c r="R106" s="7" t="str">
        <f>IF(AND('[1]Ledger With Mark'!R108&gt;=67.5),"A+",IF(AND('[1]Ledger With Mark'!R108&gt;=60),"A",IF(AND('[1]Ledger With Mark'!R108&gt;=52.5),"B+",IF(AND('[1]Ledger With Mark'!R108&gt;=45),"B",IF(AND('[1]Ledger With Mark'!R108&gt;=37.5),"C+",IF(AND('[1]Ledger With Mark'!R108&gt;=30),"C",IF(AND('[1]Ledger With Mark'!R108&gt;=22.5),"D+",IF(AND('[1]Ledger With Mark'!R108&gt;=15),"D",IF(AND('[1]Ledger With Mark'!R108&gt;=1),"E","N")))))))))</f>
        <v>B+</v>
      </c>
      <c r="S106" s="7" t="str">
        <f>IF(AND('[1]Ledger With Mark'!S108&gt;=22.5),"A+",IF(AND('[1]Ledger With Mark'!S108&gt;=20),"A",IF(AND('[1]Ledger With Mark'!S108&gt;=17.5),"B+",IF(AND('[1]Ledger With Mark'!S108&gt;=15),"B",IF(AND('[1]Ledger With Mark'!S108&gt;=12.5),"C+",IF(AND('[1]Ledger With Mark'!S108&gt;=10),"C",IF(AND('[1]Ledger With Mark'!S108&gt;=7.5),"D+",IF(AND('[1]Ledger With Mark'!S108&gt;=5),"D",IF(AND('[1]Ledger With Mark'!S108&gt;=1),"E","N")))))))))</f>
        <v>A+</v>
      </c>
      <c r="T106" s="7" t="str">
        <f>IF(AND('[1]Ledger With Mark'!T108&gt;=90),"A+",IF(AND('[1]Ledger With Mark'!T108&gt;=80),"A",IF(AND('[1]Ledger With Mark'!T108&gt;=70),"B+",IF(AND('[1]Ledger With Mark'!T108&gt;=60),"B",IF(AND('[1]Ledger With Mark'!T108&gt;=50),"C+",IF(AND('[1]Ledger With Mark'!T108&gt;=40),"C",IF(AND('[1]Ledger With Mark'!T108&gt;=30),"D+",IF(AND('[1]Ledger With Mark'!T108&gt;=20),"D",IF(AND('[1]Ledger With Mark'!T108&gt;=1),"E","N")))))))))</f>
        <v>B+</v>
      </c>
      <c r="U106" s="13">
        <f t="shared" si="13"/>
        <v>3.2</v>
      </c>
      <c r="V106" s="7" t="str">
        <f>IF(AND('[1]Ledger With Mark'!V108&gt;=67.5),"A+",IF(AND('[1]Ledger With Mark'!V108&gt;=60),"A",IF(AND('[1]Ledger With Mark'!V108&gt;=52.5),"B+",IF(AND('[1]Ledger With Mark'!V108&gt;=45),"B",IF(AND('[1]Ledger With Mark'!V108&gt;=37.5),"C+",IF(AND('[1]Ledger With Mark'!V108&gt;=30),"C",IF(AND('[1]Ledger With Mark'!V108&gt;=22.5),"D+",IF(AND('[1]Ledger With Mark'!V108&gt;=15),"D",IF(AND('[1]Ledger With Mark'!V108&gt;=1),"E","N")))))))))</f>
        <v>C+</v>
      </c>
      <c r="W106" s="7" t="str">
        <f>IF(AND('[1]Ledger With Mark'!W108&gt;=22.5),"A+",IF(AND('[1]Ledger With Mark'!W108&gt;=20),"A",IF(AND('[1]Ledger With Mark'!W108&gt;=17.5),"B+",IF(AND('[1]Ledger With Mark'!W108&gt;=15),"B",IF(AND('[1]Ledger With Mark'!W108&gt;=12.5),"C+",IF(AND('[1]Ledger With Mark'!W108&gt;=10),"C",IF(AND('[1]Ledger With Mark'!W108&gt;=7.5),"D+",IF(AND('[1]Ledger With Mark'!W108&gt;=5),"D",IF(AND('[1]Ledger With Mark'!W108&gt;=1),"E","N")))))))))</f>
        <v>A+</v>
      </c>
      <c r="X106" s="7" t="str">
        <f>IF(AND('[1]Ledger With Mark'!X108&gt;=90),"A+",IF(AND('[1]Ledger With Mark'!X108&gt;=80),"A",IF(AND('[1]Ledger With Mark'!X108&gt;=70),"B+",IF(AND('[1]Ledger With Mark'!X108&gt;=60),"B",IF(AND('[1]Ledger With Mark'!X108&gt;=50),"C+",IF(AND('[1]Ledger With Mark'!X108&gt;=40),"C",IF(AND('[1]Ledger With Mark'!X108&gt;=30),"D+",IF(AND('[1]Ledger With Mark'!X108&gt;=20),"D",IF(AND('[1]Ledger With Mark'!X108&gt;=1),"E","N")))))))))</f>
        <v>B</v>
      </c>
      <c r="Y106" s="13">
        <f t="shared" si="14"/>
        <v>2.8</v>
      </c>
      <c r="Z106" s="7" t="str">
        <f>IF(AND('[1]Ledger With Mark'!Z108&gt;=27),"A+",IF(AND('[1]Ledger With Mark'!Z108&gt;=24),"A",IF(AND('[1]Ledger With Mark'!Z108&gt;=21),"B+",IF(AND('[1]Ledger With Mark'!Z108&gt;=18),"B",IF(AND('[1]Ledger With Mark'!Z108&gt;=15),"C+",IF(AND('[1]Ledger With Mark'!Z108&gt;=12),"C",IF(AND('[1]Ledger With Mark'!Z108&gt;=9),"D+",IF(AND('[1]Ledger With Mark'!Z108&gt;=6),"D",IF(AND('[1]Ledger With Mark'!Z108&gt;=1),"E","N")))))))))</f>
        <v>B+</v>
      </c>
      <c r="AA106" s="7" t="str">
        <f>IF(AND('[1]Ledger With Mark'!AA108&gt;=18),"A+",IF(AND('[1]Ledger With Mark'!AA108&gt;=16),"A",IF(AND('[1]Ledger With Mark'!AA108&gt;=14),"B+",IF(AND('[1]Ledger With Mark'!AA108&gt;=12),"B",IF(AND('[1]Ledger With Mark'!AA108&gt;=10),"C+",IF(AND('[1]Ledger With Mark'!AA108&gt;=8),"C",IF(AND('[1]Ledger With Mark'!AA108&gt;=6),"D+",IF(AND('[1]Ledger With Mark'!AA108&gt;=4),"D",IF(AND('[1]Ledger With Mark'!AA108&gt;=1),"E","N")))))))))</f>
        <v>B+</v>
      </c>
      <c r="AB106" s="7" t="str">
        <f>IF(AND('[1]Ledger With Mark'!AB108&gt;=45),"A+",IF(AND('[1]Ledger With Mark'!AB108&gt;=40),"A",IF(AND('[1]Ledger With Mark'!AB108&gt;=35),"B+",IF(AND('[1]Ledger With Mark'!AB108&gt;=30),"B",IF(AND('[1]Ledger With Mark'!AB108&gt;=25),"C+",IF(AND('[1]Ledger With Mark'!AB108&gt;=20),"C",IF(AND('[1]Ledger With Mark'!AB108&gt;=15),"D+",IF(AND('[1]Ledger With Mark'!AB108&gt;=10),"D",IF(AND('[1]Ledger With Mark'!AB108&gt;=1),"E","N")))))))))</f>
        <v>B+</v>
      </c>
      <c r="AC106" s="13">
        <f t="shared" si="15"/>
        <v>1.6</v>
      </c>
      <c r="AD106" s="7" t="str">
        <f>IF(AND('[1]Ledger With Mark'!AD108&gt;=22.5),"A+",IF(AND('[1]Ledger With Mark'!AD108&gt;=20),"A",IF(AND('[1]Ledger With Mark'!AD108&gt;=17.5),"B+",IF(AND('[1]Ledger With Mark'!AD108&gt;=15),"B",IF(AND('[1]Ledger With Mark'!AD108&gt;=12.5),"C+",IF(AND('[1]Ledger With Mark'!AD108&gt;=10),"C",IF(AND('[1]Ledger With Mark'!AD108&gt;=7.5),"D+",IF(AND('[1]Ledger With Mark'!AD108&gt;=5),"D",IF(AND('[1]Ledger With Mark'!AD108&gt;=1),"E","N")))))))))</f>
        <v>A</v>
      </c>
      <c r="AE106" s="7" t="str">
        <f>IF(AND('[1]Ledger With Mark'!AE108&gt;=22.5),"A+",IF(AND('[1]Ledger With Mark'!AE108&gt;=20),"A",IF(AND('[1]Ledger With Mark'!AE108&gt;=17.5),"B+",IF(AND('[1]Ledger With Mark'!AE108&gt;=15),"B",IF(AND('[1]Ledger With Mark'!AE108&gt;=12.5),"C+",IF(AND('[1]Ledger With Mark'!AE108&gt;=10),"C",IF(AND('[1]Ledger With Mark'!AE108&gt;=7.5),"D+",IF(AND('[1]Ledger With Mark'!AE108&gt;=5),"D",IF(AND('[1]Ledger With Mark'!AE108&gt;=1),"E","N")))))))))</f>
        <v>B+</v>
      </c>
      <c r="AF106" s="7" t="str">
        <f>IF(AND('[1]Ledger With Mark'!AF108&gt;=45),"A+",IF(AND('[1]Ledger With Mark'!AF108&gt;=40),"A",IF(AND('[1]Ledger With Mark'!AF108&gt;=35),"B+",IF(AND('[1]Ledger With Mark'!AF108&gt;=30),"B",IF(AND('[1]Ledger With Mark'!AF108&gt;=25),"C+",IF(AND('[1]Ledger With Mark'!AF108&gt;=20),"C",IF(AND('[1]Ledger With Mark'!AF108&gt;=15),"D+",IF(AND('[1]Ledger With Mark'!AF108&gt;=10),"D",IF(AND('[1]Ledger With Mark'!AF108&gt;=1),"E","N")))))))))</f>
        <v>B+</v>
      </c>
      <c r="AG106" s="13">
        <f t="shared" si="16"/>
        <v>1.6</v>
      </c>
      <c r="AH106" s="7" t="str">
        <f>IF(AND('[1]Ledger With Mark'!AH108&gt;=45),"A+",IF(AND('[1]Ledger With Mark'!AH108&gt;=40),"A",IF(AND('[1]Ledger With Mark'!AH108&gt;=35),"B+",IF(AND('[1]Ledger With Mark'!AH108&gt;=30),"B",IF(AND('[1]Ledger With Mark'!AH108&gt;=25),"C+",IF(AND('[1]Ledger With Mark'!AH108&gt;=20),"C",IF(AND('[1]Ledger With Mark'!AH108&gt;=15),"D+",IF(AND('[1]Ledger With Mark'!AH108&gt;=10),"D",IF(AND('[1]Ledger With Mark'!AH108&gt;=1),"E","N")))))))))</f>
        <v>B</v>
      </c>
      <c r="AI106" s="7" t="str">
        <f>IF(AND('[1]Ledger With Mark'!AI108&gt;=45),"A+",IF(AND('[1]Ledger With Mark'!AI108&gt;=40),"A",IF(AND('[1]Ledger With Mark'!AI108&gt;=35),"B+",IF(AND('[1]Ledger With Mark'!AI108&gt;=30),"B",IF(AND('[1]Ledger With Mark'!AI108&gt;=25),"C+",IF(AND('[1]Ledger With Mark'!AI108&gt;=20),"C",IF(AND('[1]Ledger With Mark'!AI108&gt;=15),"D+",IF(AND('[1]Ledger With Mark'!AI108&gt;=10),"D",IF(AND('[1]Ledger With Mark'!AI108&gt;=1),"E","N")))))))))</f>
        <v>B+</v>
      </c>
      <c r="AJ106" s="7" t="str">
        <f>IF(AND('[1]Ledger With Mark'!AJ108&gt;=90),"A+",IF(AND('[1]Ledger With Mark'!AJ108&gt;=80),"A",IF(AND('[1]Ledger With Mark'!AJ108&gt;=70),"B+",IF(AND('[1]Ledger With Mark'!AJ108&gt;=60),"B",IF(AND('[1]Ledger With Mark'!AJ108&gt;=50),"C+",IF(AND('[1]Ledger With Mark'!AJ108&gt;=40),"C",IF(AND('[1]Ledger With Mark'!AJ108&gt;=30),"D+",IF(AND('[1]Ledger With Mark'!AJ108&gt;=20),"D",IF(AND('[1]Ledger With Mark'!AJ108&gt;=1),"E","N")))))))))</f>
        <v>B</v>
      </c>
      <c r="AK106" s="13">
        <f t="shared" si="17"/>
        <v>2.8</v>
      </c>
      <c r="AL106" s="7" t="str">
        <f>IF(AND('[1]Ledger With Mark'!AL108&gt;=45),"A+",IF(AND('[1]Ledger With Mark'!AL108&gt;=40),"A",IF(AND('[1]Ledger With Mark'!AL108&gt;=35),"B+",IF(AND('[1]Ledger With Mark'!AL108&gt;=30),"B",IF(AND('[1]Ledger With Mark'!AL108&gt;=25),"C+",IF(AND('[1]Ledger With Mark'!AL108&gt;=20),"C",IF(AND('[1]Ledger With Mark'!AL108&gt;=15),"D+",IF(AND('[1]Ledger With Mark'!AL108&gt;=10),"D",IF(AND('[1]Ledger With Mark'!AL108&gt;=1),"E","N")))))))))</f>
        <v>C+</v>
      </c>
      <c r="AM106" s="7" t="str">
        <f>IF(AND('[1]Ledger With Mark'!AM108&gt;=45),"A+",IF(AND('[1]Ledger With Mark'!AM108&gt;=40),"A",IF(AND('[1]Ledger With Mark'!AM108&gt;=35),"B+",IF(AND('[1]Ledger With Mark'!AM108&gt;=30),"B",IF(AND('[1]Ledger With Mark'!AM108&gt;=25),"C+",IF(AND('[1]Ledger With Mark'!AM108&gt;=20),"C",IF(AND('[1]Ledger With Mark'!AM108&gt;=15),"D+",IF(AND('[1]Ledger With Mark'!AM108&gt;=10),"D",IF(AND('[1]Ledger With Mark'!AM108&gt;=1),"E","N")))))))))</f>
        <v>A</v>
      </c>
      <c r="AN106" s="7" t="str">
        <f>IF(AND('[1]Ledger With Mark'!AN108&gt;=90),"A+",IF(AND('[1]Ledger With Mark'!AN108&gt;=80),"A",IF(AND('[1]Ledger With Mark'!AN108&gt;=70),"B+",IF(AND('[1]Ledger With Mark'!AN108&gt;=60),"B",IF(AND('[1]Ledger With Mark'!AN108&gt;=50),"C+",IF(AND('[1]Ledger With Mark'!AN108&gt;=40),"C",IF(AND('[1]Ledger With Mark'!AN108&gt;=30),"D+",IF(AND('[1]Ledger With Mark'!AN108&gt;=20),"D",IF(AND('[1]Ledger With Mark'!AN108&gt;=1),"E","N")))))))))</f>
        <v>B</v>
      </c>
      <c r="AO106" s="13">
        <f t="shared" si="18"/>
        <v>2.8</v>
      </c>
      <c r="AP106" s="14">
        <f t="shared" si="19"/>
        <v>2.8000000000000003</v>
      </c>
      <c r="AQ106" s="7"/>
      <c r="AR106" s="15" t="s">
        <v>142</v>
      </c>
      <c r="BB106" s="17">
        <v>105</v>
      </c>
    </row>
    <row r="107" spans="1:54" ht="15">
      <c r="A107" s="7">
        <f>'[1]Ledger With Mark'!A109</f>
        <v>106</v>
      </c>
      <c r="B107" s="8">
        <f>'[1]Ledger With Mark'!B109</f>
        <v>752106</v>
      </c>
      <c r="C107" s="9" t="s">
        <v>146</v>
      </c>
      <c r="D107" s="10">
        <v>59488</v>
      </c>
      <c r="E107" s="11" t="s">
        <v>147</v>
      </c>
      <c r="F107" s="11" t="s">
        <v>148</v>
      </c>
      <c r="G107" s="19" t="s">
        <v>46</v>
      </c>
      <c r="H107" s="7" t="str">
        <f>IF(AND('[1]Ledger With Mark'!H109&gt;=67.5),"A+",IF(AND('[1]Ledger With Mark'!H109&gt;=60),"A",IF(AND('[1]Ledger With Mark'!H109&gt;=52.5),"B+",IF(AND('[1]Ledger With Mark'!H109&gt;=45),"B",IF(AND('[1]Ledger With Mark'!H109&gt;=37.5),"C+",IF(AND('[1]Ledger With Mark'!H109&gt;=30),"C",IF(AND('[1]Ledger With Mark'!H109&gt;=22.5),"D+",IF(AND('[1]Ledger With Mark'!H109&gt;=15),"D",IF(AND('[1]Ledger With Mark'!H109&gt;=1),"E","N")))))))))</f>
        <v>N</v>
      </c>
      <c r="I107" s="7" t="str">
        <f>IF(AND('[1]Ledger With Mark'!I109&gt;=22.5),"A+",IF(AND('[1]Ledger With Mark'!I109&gt;=20),"A",IF(AND('[1]Ledger With Mark'!I109&gt;=17.5),"B+",IF(AND('[1]Ledger With Mark'!I109&gt;=15),"B",IF(AND('[1]Ledger With Mark'!I109&gt;=12.5),"C+",IF(AND('[1]Ledger With Mark'!I109&gt;=10),"C",IF(AND('[1]Ledger With Mark'!I109&gt;=7.5),"D+",IF(AND('[1]Ledger With Mark'!I109&gt;=5),"D",IF(AND('[1]Ledger With Mark'!I109&gt;=1),"E","N")))))))))</f>
        <v>N</v>
      </c>
      <c r="J107" s="7" t="str">
        <f>IF(AND('[1]Ledger With Mark'!J109&gt;=90),"A+",IF(AND('[1]Ledger With Mark'!J109&gt;=80),"A",IF(AND('[1]Ledger With Mark'!J109&gt;=70),"B+",IF(AND('[1]Ledger With Mark'!J109&gt;=60),"B",IF(AND('[1]Ledger With Mark'!J109&gt;=50),"C+",IF(AND('[1]Ledger With Mark'!J109&gt;=40),"C",IF(AND('[1]Ledger With Mark'!J109&gt;=30),"D+",IF(AND('[1]Ledger With Mark'!J109&gt;=20),"D",IF(AND('[1]Ledger With Mark'!J109&gt;=1),"E","N")))))))))</f>
        <v>N</v>
      </c>
      <c r="K107" s="13" t="str">
        <f t="shared" si="10"/>
        <v>N</v>
      </c>
      <c r="L107" s="7" t="str">
        <f>IF(AND('[1]Ledger With Mark'!L109&gt;=67.5),"A+",IF(AND('[1]Ledger With Mark'!L109&gt;=60),"A",IF(AND('[1]Ledger With Mark'!L109&gt;=52.5),"B+",IF(AND('[1]Ledger With Mark'!L109&gt;=45),"B",IF(AND('[1]Ledger With Mark'!L109&gt;=37.5),"C+",IF(AND('[1]Ledger With Mark'!L109&gt;=30),"C",IF(AND('[1]Ledger With Mark'!L109&gt;=22.5),"D+",IF(AND('[1]Ledger With Mark'!L109&gt;=15),"D",IF(AND('[1]Ledger With Mark'!L109&gt;=1),"E","N")))))))))</f>
        <v>N</v>
      </c>
      <c r="M107" s="7" t="str">
        <f>IF(AND('[1]Ledger With Mark'!M109&gt;=22.5),"A+",IF(AND('[1]Ledger With Mark'!M109&gt;=20),"A",IF(AND('[1]Ledger With Mark'!M109&gt;=17.5),"B+",IF(AND('[1]Ledger With Mark'!M109&gt;=15),"B",IF(AND('[1]Ledger With Mark'!M109&gt;=12.5),"C+",IF(AND('[1]Ledger With Mark'!M109&gt;=10),"C",IF(AND('[1]Ledger With Mark'!M109&gt;=7.5),"D+",IF(AND('[1]Ledger With Mark'!M109&gt;=5),"D",IF(AND('[1]Ledger With Mark'!M109&gt;=1),"E","N")))))))))</f>
        <v>N</v>
      </c>
      <c r="N107" s="7" t="str">
        <f>IF(AND('[1]Ledger With Mark'!N109&gt;=90),"A+",IF(AND('[1]Ledger With Mark'!N109&gt;=80),"A",IF(AND('[1]Ledger With Mark'!N109&gt;=70),"B+",IF(AND('[1]Ledger With Mark'!N109&gt;=60),"B",IF(AND('[1]Ledger With Mark'!N109&gt;=50),"C+",IF(AND('[1]Ledger With Mark'!N109&gt;=40),"C",IF(AND('[1]Ledger With Mark'!N109&gt;=30),"D+",IF(AND('[1]Ledger With Mark'!N109&gt;=20),"D",IF(AND('[1]Ledger With Mark'!N109&gt;=1),"E","N")))))))))</f>
        <v>N</v>
      </c>
      <c r="O107" s="13" t="str">
        <f t="shared" si="11"/>
        <v>N</v>
      </c>
      <c r="P107" s="7" t="str">
        <f>IF(AND('[1]Ledger With Mark'!P109&gt;=90),"A+",IF(AND('[1]Ledger With Mark'!P109&gt;=80),"A",IF(AND('[1]Ledger With Mark'!P109&gt;=70),"B+",IF(AND('[1]Ledger With Mark'!P109&gt;=60),"B",IF(AND('[1]Ledger With Mark'!P109&gt;=50),"C+",IF(AND('[1]Ledger With Mark'!P109&gt;=40),"C",IF(AND('[1]Ledger With Mark'!P109&gt;=30),"D+",IF(AND('[1]Ledger With Mark'!P109&gt;=20),"D",IF(AND('[1]Ledger With Mark'!P109&gt;=1),"E","N")))))))))</f>
        <v>N</v>
      </c>
      <c r="Q107" s="13" t="str">
        <f t="shared" si="12"/>
        <v>N</v>
      </c>
      <c r="R107" s="7" t="str">
        <f>IF(AND('[1]Ledger With Mark'!R109&gt;=67.5),"A+",IF(AND('[1]Ledger With Mark'!R109&gt;=60),"A",IF(AND('[1]Ledger With Mark'!R109&gt;=52.5),"B+",IF(AND('[1]Ledger With Mark'!R109&gt;=45),"B",IF(AND('[1]Ledger With Mark'!R109&gt;=37.5),"C+",IF(AND('[1]Ledger With Mark'!R109&gt;=30),"C",IF(AND('[1]Ledger With Mark'!R109&gt;=22.5),"D+",IF(AND('[1]Ledger With Mark'!R109&gt;=15),"D",IF(AND('[1]Ledger With Mark'!R109&gt;=1),"E","N")))))))))</f>
        <v>N</v>
      </c>
      <c r="S107" s="7" t="str">
        <f>IF(AND('[1]Ledger With Mark'!S109&gt;=22.5),"A+",IF(AND('[1]Ledger With Mark'!S109&gt;=20),"A",IF(AND('[1]Ledger With Mark'!S109&gt;=17.5),"B+",IF(AND('[1]Ledger With Mark'!S109&gt;=15),"B",IF(AND('[1]Ledger With Mark'!S109&gt;=12.5),"C+",IF(AND('[1]Ledger With Mark'!S109&gt;=10),"C",IF(AND('[1]Ledger With Mark'!S109&gt;=7.5),"D+",IF(AND('[1]Ledger With Mark'!S109&gt;=5),"D",IF(AND('[1]Ledger With Mark'!S109&gt;=1),"E","N")))))))))</f>
        <v>N</v>
      </c>
      <c r="T107" s="7" t="str">
        <f>IF(AND('[1]Ledger With Mark'!T109&gt;=90),"A+",IF(AND('[1]Ledger With Mark'!T109&gt;=80),"A",IF(AND('[1]Ledger With Mark'!T109&gt;=70),"B+",IF(AND('[1]Ledger With Mark'!T109&gt;=60),"B",IF(AND('[1]Ledger With Mark'!T109&gt;=50),"C+",IF(AND('[1]Ledger With Mark'!T109&gt;=40),"C",IF(AND('[1]Ledger With Mark'!T109&gt;=30),"D+",IF(AND('[1]Ledger With Mark'!T109&gt;=20),"D",IF(AND('[1]Ledger With Mark'!T109&gt;=1),"E","N")))))))))</f>
        <v>N</v>
      </c>
      <c r="U107" s="13" t="str">
        <f t="shared" si="13"/>
        <v>N</v>
      </c>
      <c r="V107" s="7" t="str">
        <f>IF(AND('[1]Ledger With Mark'!V109&gt;=67.5),"A+",IF(AND('[1]Ledger With Mark'!V109&gt;=60),"A",IF(AND('[1]Ledger With Mark'!V109&gt;=52.5),"B+",IF(AND('[1]Ledger With Mark'!V109&gt;=45),"B",IF(AND('[1]Ledger With Mark'!V109&gt;=37.5),"C+",IF(AND('[1]Ledger With Mark'!V109&gt;=30),"C",IF(AND('[1]Ledger With Mark'!V109&gt;=22.5),"D+",IF(AND('[1]Ledger With Mark'!V109&gt;=15),"D",IF(AND('[1]Ledger With Mark'!V109&gt;=1),"E","N")))))))))</f>
        <v>N</v>
      </c>
      <c r="W107" s="7" t="str">
        <f>IF(AND('[1]Ledger With Mark'!W109&gt;=22.5),"A+",IF(AND('[1]Ledger With Mark'!W109&gt;=20),"A",IF(AND('[1]Ledger With Mark'!W109&gt;=17.5),"B+",IF(AND('[1]Ledger With Mark'!W109&gt;=15),"B",IF(AND('[1]Ledger With Mark'!W109&gt;=12.5),"C+",IF(AND('[1]Ledger With Mark'!W109&gt;=10),"C",IF(AND('[1]Ledger With Mark'!W109&gt;=7.5),"D+",IF(AND('[1]Ledger With Mark'!W109&gt;=5),"D",IF(AND('[1]Ledger With Mark'!W109&gt;=1),"E","N")))))))))</f>
        <v>N</v>
      </c>
      <c r="X107" s="7" t="str">
        <f>IF(AND('[1]Ledger With Mark'!X109&gt;=90),"A+",IF(AND('[1]Ledger With Mark'!X109&gt;=80),"A",IF(AND('[1]Ledger With Mark'!X109&gt;=70),"B+",IF(AND('[1]Ledger With Mark'!X109&gt;=60),"B",IF(AND('[1]Ledger With Mark'!X109&gt;=50),"C+",IF(AND('[1]Ledger With Mark'!X109&gt;=40),"C",IF(AND('[1]Ledger With Mark'!X109&gt;=30),"D+",IF(AND('[1]Ledger With Mark'!X109&gt;=20),"D",IF(AND('[1]Ledger With Mark'!X109&gt;=1),"E","N")))))))))</f>
        <v>N</v>
      </c>
      <c r="Y107" s="13" t="str">
        <f t="shared" si="14"/>
        <v>N</v>
      </c>
      <c r="Z107" s="7" t="str">
        <f>IF(AND('[1]Ledger With Mark'!Z109&gt;=27),"A+",IF(AND('[1]Ledger With Mark'!Z109&gt;=24),"A",IF(AND('[1]Ledger With Mark'!Z109&gt;=21),"B+",IF(AND('[1]Ledger With Mark'!Z109&gt;=18),"B",IF(AND('[1]Ledger With Mark'!Z109&gt;=15),"C+",IF(AND('[1]Ledger With Mark'!Z109&gt;=12),"C",IF(AND('[1]Ledger With Mark'!Z109&gt;=9),"D+",IF(AND('[1]Ledger With Mark'!Z109&gt;=6),"D",IF(AND('[1]Ledger With Mark'!Z109&gt;=1),"E","N")))))))))</f>
        <v>N</v>
      </c>
      <c r="AA107" s="7" t="str">
        <f>IF(AND('[1]Ledger With Mark'!AA109&gt;=18),"A+",IF(AND('[1]Ledger With Mark'!AA109&gt;=16),"A",IF(AND('[1]Ledger With Mark'!AA109&gt;=14),"B+",IF(AND('[1]Ledger With Mark'!AA109&gt;=12),"B",IF(AND('[1]Ledger With Mark'!AA109&gt;=10),"C+",IF(AND('[1]Ledger With Mark'!AA109&gt;=8),"C",IF(AND('[1]Ledger With Mark'!AA109&gt;=6),"D+",IF(AND('[1]Ledger With Mark'!AA109&gt;=4),"D",IF(AND('[1]Ledger With Mark'!AA109&gt;=1),"E","N")))))))))</f>
        <v>N</v>
      </c>
      <c r="AB107" s="7" t="str">
        <f>IF(AND('[1]Ledger With Mark'!AB109&gt;=45),"A+",IF(AND('[1]Ledger With Mark'!AB109&gt;=40),"A",IF(AND('[1]Ledger With Mark'!AB109&gt;=35),"B+",IF(AND('[1]Ledger With Mark'!AB109&gt;=30),"B",IF(AND('[1]Ledger With Mark'!AB109&gt;=25),"C+",IF(AND('[1]Ledger With Mark'!AB109&gt;=20),"C",IF(AND('[1]Ledger With Mark'!AB109&gt;=15),"D+",IF(AND('[1]Ledger With Mark'!AB109&gt;=10),"D",IF(AND('[1]Ledger With Mark'!AB109&gt;=1),"E","N")))))))))</f>
        <v>N</v>
      </c>
      <c r="AC107" s="13" t="str">
        <f t="shared" si="15"/>
        <v>N</v>
      </c>
      <c r="AD107" s="7" t="str">
        <f>IF(AND('[1]Ledger With Mark'!AD109&gt;=22.5),"A+",IF(AND('[1]Ledger With Mark'!AD109&gt;=20),"A",IF(AND('[1]Ledger With Mark'!AD109&gt;=17.5),"B+",IF(AND('[1]Ledger With Mark'!AD109&gt;=15),"B",IF(AND('[1]Ledger With Mark'!AD109&gt;=12.5),"C+",IF(AND('[1]Ledger With Mark'!AD109&gt;=10),"C",IF(AND('[1]Ledger With Mark'!AD109&gt;=7.5),"D+",IF(AND('[1]Ledger With Mark'!AD109&gt;=5),"D",IF(AND('[1]Ledger With Mark'!AD109&gt;=1),"E","N")))))))))</f>
        <v>N</v>
      </c>
      <c r="AE107" s="7" t="str">
        <f>IF(AND('[1]Ledger With Mark'!AE109&gt;=22.5),"A+",IF(AND('[1]Ledger With Mark'!AE109&gt;=20),"A",IF(AND('[1]Ledger With Mark'!AE109&gt;=17.5),"B+",IF(AND('[1]Ledger With Mark'!AE109&gt;=15),"B",IF(AND('[1]Ledger With Mark'!AE109&gt;=12.5),"C+",IF(AND('[1]Ledger With Mark'!AE109&gt;=10),"C",IF(AND('[1]Ledger With Mark'!AE109&gt;=7.5),"D+",IF(AND('[1]Ledger With Mark'!AE109&gt;=5),"D",IF(AND('[1]Ledger With Mark'!AE109&gt;=1),"E","N")))))))))</f>
        <v>N</v>
      </c>
      <c r="AF107" s="7" t="str">
        <f>IF(AND('[1]Ledger With Mark'!AF109&gt;=45),"A+",IF(AND('[1]Ledger With Mark'!AF109&gt;=40),"A",IF(AND('[1]Ledger With Mark'!AF109&gt;=35),"B+",IF(AND('[1]Ledger With Mark'!AF109&gt;=30),"B",IF(AND('[1]Ledger With Mark'!AF109&gt;=25),"C+",IF(AND('[1]Ledger With Mark'!AF109&gt;=20),"C",IF(AND('[1]Ledger With Mark'!AF109&gt;=15),"D+",IF(AND('[1]Ledger With Mark'!AF109&gt;=10),"D",IF(AND('[1]Ledger With Mark'!AF109&gt;=1),"E","N")))))))))</f>
        <v>N</v>
      </c>
      <c r="AG107" s="13" t="str">
        <f t="shared" si="16"/>
        <v>N</v>
      </c>
      <c r="AH107" s="7" t="str">
        <f>IF(AND('[1]Ledger With Mark'!AH109&gt;=45),"A+",IF(AND('[1]Ledger With Mark'!AH109&gt;=40),"A",IF(AND('[1]Ledger With Mark'!AH109&gt;=35),"B+",IF(AND('[1]Ledger With Mark'!AH109&gt;=30),"B",IF(AND('[1]Ledger With Mark'!AH109&gt;=25),"C+",IF(AND('[1]Ledger With Mark'!AH109&gt;=20),"C",IF(AND('[1]Ledger With Mark'!AH109&gt;=15),"D+",IF(AND('[1]Ledger With Mark'!AH109&gt;=10),"D",IF(AND('[1]Ledger With Mark'!AH109&gt;=1),"E","N")))))))))</f>
        <v>N</v>
      </c>
      <c r="AI107" s="7" t="str">
        <f>IF(AND('[1]Ledger With Mark'!AI109&gt;=45),"A+",IF(AND('[1]Ledger With Mark'!AI109&gt;=40),"A",IF(AND('[1]Ledger With Mark'!AI109&gt;=35),"B+",IF(AND('[1]Ledger With Mark'!AI109&gt;=30),"B",IF(AND('[1]Ledger With Mark'!AI109&gt;=25),"C+",IF(AND('[1]Ledger With Mark'!AI109&gt;=20),"C",IF(AND('[1]Ledger With Mark'!AI109&gt;=15),"D+",IF(AND('[1]Ledger With Mark'!AI109&gt;=10),"D",IF(AND('[1]Ledger With Mark'!AI109&gt;=1),"E","N")))))))))</f>
        <v>N</v>
      </c>
      <c r="AJ107" s="7" t="str">
        <f>IF(AND('[1]Ledger With Mark'!AJ109&gt;=90),"A+",IF(AND('[1]Ledger With Mark'!AJ109&gt;=80),"A",IF(AND('[1]Ledger With Mark'!AJ109&gt;=70),"B+",IF(AND('[1]Ledger With Mark'!AJ109&gt;=60),"B",IF(AND('[1]Ledger With Mark'!AJ109&gt;=50),"C+",IF(AND('[1]Ledger With Mark'!AJ109&gt;=40),"C",IF(AND('[1]Ledger With Mark'!AJ109&gt;=30),"D+",IF(AND('[1]Ledger With Mark'!AJ109&gt;=20),"D",IF(AND('[1]Ledger With Mark'!AJ109&gt;=1),"E","N")))))))))</f>
        <v>N</v>
      </c>
      <c r="AK107" s="13" t="str">
        <f t="shared" si="17"/>
        <v>N</v>
      </c>
      <c r="AL107" s="7" t="str">
        <f>IF(AND('[1]Ledger With Mark'!AL109&gt;=45),"A+",IF(AND('[1]Ledger With Mark'!AL109&gt;=40),"A",IF(AND('[1]Ledger With Mark'!AL109&gt;=35),"B+",IF(AND('[1]Ledger With Mark'!AL109&gt;=30),"B",IF(AND('[1]Ledger With Mark'!AL109&gt;=25),"C+",IF(AND('[1]Ledger With Mark'!AL109&gt;=20),"C",IF(AND('[1]Ledger With Mark'!AL109&gt;=15),"D+",IF(AND('[1]Ledger With Mark'!AL109&gt;=10),"D",IF(AND('[1]Ledger With Mark'!AL109&gt;=1),"E","N")))))))))</f>
        <v>N</v>
      </c>
      <c r="AM107" s="7" t="str">
        <f>IF(AND('[1]Ledger With Mark'!AM109&gt;=45),"A+",IF(AND('[1]Ledger With Mark'!AM109&gt;=40),"A",IF(AND('[1]Ledger With Mark'!AM109&gt;=35),"B+",IF(AND('[1]Ledger With Mark'!AM109&gt;=30),"B",IF(AND('[1]Ledger With Mark'!AM109&gt;=25),"C+",IF(AND('[1]Ledger With Mark'!AM109&gt;=20),"C",IF(AND('[1]Ledger With Mark'!AM109&gt;=15),"D+",IF(AND('[1]Ledger With Mark'!AM109&gt;=10),"D",IF(AND('[1]Ledger With Mark'!AM109&gt;=1),"E","N")))))))))</f>
        <v>N</v>
      </c>
      <c r="AN107" s="7" t="str">
        <f>IF(AND('[1]Ledger With Mark'!AN109&gt;=90),"A+",IF(AND('[1]Ledger With Mark'!AN109&gt;=80),"A",IF(AND('[1]Ledger With Mark'!AN109&gt;=70),"B+",IF(AND('[1]Ledger With Mark'!AN109&gt;=60),"B",IF(AND('[1]Ledger With Mark'!AN109&gt;=50),"C+",IF(AND('[1]Ledger With Mark'!AN109&gt;=40),"C",IF(AND('[1]Ledger With Mark'!AN109&gt;=30),"D+",IF(AND('[1]Ledger With Mark'!AN109&gt;=20),"D",IF(AND('[1]Ledger With Mark'!AN109&gt;=1),"E","N")))))))))</f>
        <v>N</v>
      </c>
      <c r="AO107" s="13" t="str">
        <f t="shared" si="18"/>
        <v>N</v>
      </c>
      <c r="AP107" s="14" t="e">
        <f t="shared" si="19"/>
        <v>#VALUE!</v>
      </c>
      <c r="AQ107" s="7"/>
      <c r="AR107" s="15" t="s">
        <v>142</v>
      </c>
      <c r="BB107" s="17">
        <v>106</v>
      </c>
    </row>
    <row r="108" spans="1:54" ht="15">
      <c r="A108" s="7">
        <f>'[1]Ledger With Mark'!A110</f>
        <v>107</v>
      </c>
      <c r="B108" s="8">
        <f>'[1]Ledger With Mark'!B110</f>
        <v>752107</v>
      </c>
      <c r="C108" s="9" t="s">
        <v>149</v>
      </c>
      <c r="D108" s="10">
        <v>59059</v>
      </c>
      <c r="E108" s="11" t="s">
        <v>150</v>
      </c>
      <c r="F108" s="11" t="s">
        <v>151</v>
      </c>
      <c r="G108" s="19" t="s">
        <v>141</v>
      </c>
      <c r="H108" s="7" t="str">
        <f>IF(AND('[1]Ledger With Mark'!H110&gt;=67.5),"A+",IF(AND('[1]Ledger With Mark'!H110&gt;=60),"A",IF(AND('[1]Ledger With Mark'!H110&gt;=52.5),"B+",IF(AND('[1]Ledger With Mark'!H110&gt;=45),"B",IF(AND('[1]Ledger With Mark'!H110&gt;=37.5),"C+",IF(AND('[1]Ledger With Mark'!H110&gt;=30),"C",IF(AND('[1]Ledger With Mark'!H110&gt;=22.5),"D+",IF(AND('[1]Ledger With Mark'!H110&gt;=15),"D",IF(AND('[1]Ledger With Mark'!H110&gt;=1),"E","N")))))))))</f>
        <v>B</v>
      </c>
      <c r="I108" s="7" t="str">
        <f>IF(AND('[1]Ledger With Mark'!I110&gt;=22.5),"A+",IF(AND('[1]Ledger With Mark'!I110&gt;=20),"A",IF(AND('[1]Ledger With Mark'!I110&gt;=17.5),"B+",IF(AND('[1]Ledger With Mark'!I110&gt;=15),"B",IF(AND('[1]Ledger With Mark'!I110&gt;=12.5),"C+",IF(AND('[1]Ledger With Mark'!I110&gt;=10),"C",IF(AND('[1]Ledger With Mark'!I110&gt;=7.5),"D+",IF(AND('[1]Ledger With Mark'!I110&gt;=5),"D",IF(AND('[1]Ledger With Mark'!I110&gt;=1),"E","N")))))))))</f>
        <v>A+</v>
      </c>
      <c r="J108" s="7" t="str">
        <f>IF(AND('[1]Ledger With Mark'!J110&gt;=90),"A+",IF(AND('[1]Ledger With Mark'!J110&gt;=80),"A",IF(AND('[1]Ledger With Mark'!J110&gt;=70),"B+",IF(AND('[1]Ledger With Mark'!J110&gt;=60),"B",IF(AND('[1]Ledger With Mark'!J110&gt;=50),"C+",IF(AND('[1]Ledger With Mark'!J110&gt;=40),"C",IF(AND('[1]Ledger With Mark'!J110&gt;=30),"D+",IF(AND('[1]Ledger With Mark'!J110&gt;=20),"D",IF(AND('[1]Ledger With Mark'!J110&gt;=1),"E","N")))))))))</f>
        <v>B</v>
      </c>
      <c r="K108" s="13">
        <f t="shared" si="10"/>
        <v>2.8</v>
      </c>
      <c r="L108" s="7" t="str">
        <f>IF(AND('[1]Ledger With Mark'!L110&gt;=67.5),"A+",IF(AND('[1]Ledger With Mark'!L110&gt;=60),"A",IF(AND('[1]Ledger With Mark'!L110&gt;=52.5),"B+",IF(AND('[1]Ledger With Mark'!L110&gt;=45),"B",IF(AND('[1]Ledger With Mark'!L110&gt;=37.5),"C+",IF(AND('[1]Ledger With Mark'!L110&gt;=30),"C",IF(AND('[1]Ledger With Mark'!L110&gt;=22.5),"D+",IF(AND('[1]Ledger With Mark'!L110&gt;=15),"D",IF(AND('[1]Ledger With Mark'!L110&gt;=1),"E","N")))))))))</f>
        <v>C</v>
      </c>
      <c r="M108" s="7" t="str">
        <f>IF(AND('[1]Ledger With Mark'!M110&gt;=22.5),"A+",IF(AND('[1]Ledger With Mark'!M110&gt;=20),"A",IF(AND('[1]Ledger With Mark'!M110&gt;=17.5),"B+",IF(AND('[1]Ledger With Mark'!M110&gt;=15),"B",IF(AND('[1]Ledger With Mark'!M110&gt;=12.5),"C+",IF(AND('[1]Ledger With Mark'!M110&gt;=10),"C",IF(AND('[1]Ledger With Mark'!M110&gt;=7.5),"D+",IF(AND('[1]Ledger With Mark'!M110&gt;=5),"D",IF(AND('[1]Ledger With Mark'!M110&gt;=1),"E","N")))))))))</f>
        <v>A+</v>
      </c>
      <c r="N108" s="7" t="str">
        <f>IF(AND('[1]Ledger With Mark'!N110&gt;=90),"A+",IF(AND('[1]Ledger With Mark'!N110&gt;=80),"A",IF(AND('[1]Ledger With Mark'!N110&gt;=70),"B+",IF(AND('[1]Ledger With Mark'!N110&gt;=60),"B",IF(AND('[1]Ledger With Mark'!N110&gt;=50),"C+",IF(AND('[1]Ledger With Mark'!N110&gt;=40),"C",IF(AND('[1]Ledger With Mark'!N110&gt;=30),"D+",IF(AND('[1]Ledger With Mark'!N110&gt;=20),"D",IF(AND('[1]Ledger With Mark'!N110&gt;=1),"E","N")))))))))</f>
        <v>C+</v>
      </c>
      <c r="O108" s="13">
        <f t="shared" si="11"/>
        <v>2.4</v>
      </c>
      <c r="P108" s="7" t="str">
        <f>IF(AND('[1]Ledger With Mark'!P110&gt;=90),"A+",IF(AND('[1]Ledger With Mark'!P110&gt;=80),"A",IF(AND('[1]Ledger With Mark'!P110&gt;=70),"B+",IF(AND('[1]Ledger With Mark'!P110&gt;=60),"B",IF(AND('[1]Ledger With Mark'!P110&gt;=50),"C+",IF(AND('[1]Ledger With Mark'!P110&gt;=40),"C",IF(AND('[1]Ledger With Mark'!P110&gt;=30),"D+",IF(AND('[1]Ledger With Mark'!P110&gt;=20),"D",IF(AND('[1]Ledger With Mark'!P110&gt;=1),"E","N")))))))))</f>
        <v>C</v>
      </c>
      <c r="Q108" s="13">
        <f t="shared" si="12"/>
        <v>2</v>
      </c>
      <c r="R108" s="7" t="str">
        <f>IF(AND('[1]Ledger With Mark'!R110&gt;=67.5),"A+",IF(AND('[1]Ledger With Mark'!R110&gt;=60),"A",IF(AND('[1]Ledger With Mark'!R110&gt;=52.5),"B+",IF(AND('[1]Ledger With Mark'!R110&gt;=45),"B",IF(AND('[1]Ledger With Mark'!R110&gt;=37.5),"C+",IF(AND('[1]Ledger With Mark'!R110&gt;=30),"C",IF(AND('[1]Ledger With Mark'!R110&gt;=22.5),"D+",IF(AND('[1]Ledger With Mark'!R110&gt;=15),"D",IF(AND('[1]Ledger With Mark'!R110&gt;=1),"E","N")))))))))</f>
        <v>B</v>
      </c>
      <c r="S108" s="7" t="str">
        <f>IF(AND('[1]Ledger With Mark'!S110&gt;=22.5),"A+",IF(AND('[1]Ledger With Mark'!S110&gt;=20),"A",IF(AND('[1]Ledger With Mark'!S110&gt;=17.5),"B+",IF(AND('[1]Ledger With Mark'!S110&gt;=15),"B",IF(AND('[1]Ledger With Mark'!S110&gt;=12.5),"C+",IF(AND('[1]Ledger With Mark'!S110&gt;=10),"C",IF(AND('[1]Ledger With Mark'!S110&gt;=7.5),"D+",IF(AND('[1]Ledger With Mark'!S110&gt;=5),"D",IF(AND('[1]Ledger With Mark'!S110&gt;=1),"E","N")))))))))</f>
        <v>A</v>
      </c>
      <c r="T108" s="7" t="str">
        <f>IF(AND('[1]Ledger With Mark'!T110&gt;=90),"A+",IF(AND('[1]Ledger With Mark'!T110&gt;=80),"A",IF(AND('[1]Ledger With Mark'!T110&gt;=70),"B+",IF(AND('[1]Ledger With Mark'!T110&gt;=60),"B",IF(AND('[1]Ledger With Mark'!T110&gt;=50),"C+",IF(AND('[1]Ledger With Mark'!T110&gt;=40),"C",IF(AND('[1]Ledger With Mark'!T110&gt;=30),"D+",IF(AND('[1]Ledger With Mark'!T110&gt;=20),"D",IF(AND('[1]Ledger With Mark'!T110&gt;=1),"E","N")))))))))</f>
        <v>B</v>
      </c>
      <c r="U108" s="13">
        <f t="shared" si="13"/>
        <v>2.8</v>
      </c>
      <c r="V108" s="7" t="str">
        <f>IF(AND('[1]Ledger With Mark'!V110&gt;=67.5),"A+",IF(AND('[1]Ledger With Mark'!V110&gt;=60),"A",IF(AND('[1]Ledger With Mark'!V110&gt;=52.5),"B+",IF(AND('[1]Ledger With Mark'!V110&gt;=45),"B",IF(AND('[1]Ledger With Mark'!V110&gt;=37.5),"C+",IF(AND('[1]Ledger With Mark'!V110&gt;=30),"C",IF(AND('[1]Ledger With Mark'!V110&gt;=22.5),"D+",IF(AND('[1]Ledger With Mark'!V110&gt;=15),"D",IF(AND('[1]Ledger With Mark'!V110&gt;=1),"E","N")))))))))</f>
        <v>C+</v>
      </c>
      <c r="W108" s="7" t="str">
        <f>IF(AND('[1]Ledger With Mark'!W110&gt;=22.5),"A+",IF(AND('[1]Ledger With Mark'!W110&gt;=20),"A",IF(AND('[1]Ledger With Mark'!W110&gt;=17.5),"B+",IF(AND('[1]Ledger With Mark'!W110&gt;=15),"B",IF(AND('[1]Ledger With Mark'!W110&gt;=12.5),"C+",IF(AND('[1]Ledger With Mark'!W110&gt;=10),"C",IF(AND('[1]Ledger With Mark'!W110&gt;=7.5),"D+",IF(AND('[1]Ledger With Mark'!W110&gt;=5),"D",IF(AND('[1]Ledger With Mark'!W110&gt;=1),"E","N")))))))))</f>
        <v>A+</v>
      </c>
      <c r="X108" s="7" t="str">
        <f>IF(AND('[1]Ledger With Mark'!X110&gt;=90),"A+",IF(AND('[1]Ledger With Mark'!X110&gt;=80),"A",IF(AND('[1]Ledger With Mark'!X110&gt;=70),"B+",IF(AND('[1]Ledger With Mark'!X110&gt;=60),"B",IF(AND('[1]Ledger With Mark'!X110&gt;=50),"C+",IF(AND('[1]Ledger With Mark'!X110&gt;=40),"C",IF(AND('[1]Ledger With Mark'!X110&gt;=30),"D+",IF(AND('[1]Ledger With Mark'!X110&gt;=20),"D",IF(AND('[1]Ledger With Mark'!X110&gt;=1),"E","N")))))))))</f>
        <v>B</v>
      </c>
      <c r="Y108" s="13">
        <f t="shared" si="14"/>
        <v>2.8</v>
      </c>
      <c r="Z108" s="7" t="str">
        <f>IF(AND('[1]Ledger With Mark'!Z110&gt;=27),"A+",IF(AND('[1]Ledger With Mark'!Z110&gt;=24),"A",IF(AND('[1]Ledger With Mark'!Z110&gt;=21),"B+",IF(AND('[1]Ledger With Mark'!Z110&gt;=18),"B",IF(AND('[1]Ledger With Mark'!Z110&gt;=15),"C+",IF(AND('[1]Ledger With Mark'!Z110&gt;=12),"C",IF(AND('[1]Ledger With Mark'!Z110&gt;=9),"D+",IF(AND('[1]Ledger With Mark'!Z110&gt;=6),"D",IF(AND('[1]Ledger With Mark'!Z110&gt;=1),"E","N")))))))))</f>
        <v>B+</v>
      </c>
      <c r="AA108" s="7" t="str">
        <f>IF(AND('[1]Ledger With Mark'!AA110&gt;=18),"A+",IF(AND('[1]Ledger With Mark'!AA110&gt;=16),"A",IF(AND('[1]Ledger With Mark'!AA110&gt;=14),"B+",IF(AND('[1]Ledger With Mark'!AA110&gt;=12),"B",IF(AND('[1]Ledger With Mark'!AA110&gt;=10),"C+",IF(AND('[1]Ledger With Mark'!AA110&gt;=8),"C",IF(AND('[1]Ledger With Mark'!AA110&gt;=6),"D+",IF(AND('[1]Ledger With Mark'!AA110&gt;=4),"D",IF(AND('[1]Ledger With Mark'!AA110&gt;=1),"E","N")))))))))</f>
        <v>A+</v>
      </c>
      <c r="AB108" s="7" t="str">
        <f>IF(AND('[1]Ledger With Mark'!AB110&gt;=45),"A+",IF(AND('[1]Ledger With Mark'!AB110&gt;=40),"A",IF(AND('[1]Ledger With Mark'!AB110&gt;=35),"B+",IF(AND('[1]Ledger With Mark'!AB110&gt;=30),"B",IF(AND('[1]Ledger With Mark'!AB110&gt;=25),"C+",IF(AND('[1]Ledger With Mark'!AB110&gt;=20),"C",IF(AND('[1]Ledger With Mark'!AB110&gt;=15),"D+",IF(AND('[1]Ledger With Mark'!AB110&gt;=10),"D",IF(AND('[1]Ledger With Mark'!AB110&gt;=1),"E","N")))))))))</f>
        <v>B</v>
      </c>
      <c r="AC108" s="13">
        <f t="shared" si="15"/>
        <v>1.4</v>
      </c>
      <c r="AD108" s="7" t="str">
        <f>IF(AND('[1]Ledger With Mark'!AD110&gt;=22.5),"A+",IF(AND('[1]Ledger With Mark'!AD110&gt;=20),"A",IF(AND('[1]Ledger With Mark'!AD110&gt;=17.5),"B+",IF(AND('[1]Ledger With Mark'!AD110&gt;=15),"B",IF(AND('[1]Ledger With Mark'!AD110&gt;=12.5),"C+",IF(AND('[1]Ledger With Mark'!AD110&gt;=10),"C",IF(AND('[1]Ledger With Mark'!AD110&gt;=7.5),"D+",IF(AND('[1]Ledger With Mark'!AD110&gt;=5),"D",IF(AND('[1]Ledger With Mark'!AD110&gt;=1),"E","N")))))))))</f>
        <v>A</v>
      </c>
      <c r="AE108" s="7" t="str">
        <f>IF(AND('[1]Ledger With Mark'!AE110&gt;=22.5),"A+",IF(AND('[1]Ledger With Mark'!AE110&gt;=20),"A",IF(AND('[1]Ledger With Mark'!AE110&gt;=17.5),"B+",IF(AND('[1]Ledger With Mark'!AE110&gt;=15),"B",IF(AND('[1]Ledger With Mark'!AE110&gt;=12.5),"C+",IF(AND('[1]Ledger With Mark'!AE110&gt;=10),"C",IF(AND('[1]Ledger With Mark'!AE110&gt;=7.5),"D+",IF(AND('[1]Ledger With Mark'!AE110&gt;=5),"D",IF(AND('[1]Ledger With Mark'!AE110&gt;=1),"E","N")))))))))</f>
        <v>B</v>
      </c>
      <c r="AF108" s="7" t="str">
        <f>IF(AND('[1]Ledger With Mark'!AF110&gt;=45),"A+",IF(AND('[1]Ledger With Mark'!AF110&gt;=40),"A",IF(AND('[1]Ledger With Mark'!AF110&gt;=35),"B+",IF(AND('[1]Ledger With Mark'!AF110&gt;=30),"B",IF(AND('[1]Ledger With Mark'!AF110&gt;=25),"C+",IF(AND('[1]Ledger With Mark'!AF110&gt;=20),"C",IF(AND('[1]Ledger With Mark'!AF110&gt;=15),"D+",IF(AND('[1]Ledger With Mark'!AF110&gt;=10),"D",IF(AND('[1]Ledger With Mark'!AF110&gt;=1),"E","N")))))))))</f>
        <v>B+</v>
      </c>
      <c r="AG108" s="13">
        <f t="shared" si="16"/>
        <v>1.6</v>
      </c>
      <c r="AH108" s="7" t="str">
        <f>IF(AND('[1]Ledger With Mark'!AH110&gt;=45),"A+",IF(AND('[1]Ledger With Mark'!AH110&gt;=40),"A",IF(AND('[1]Ledger With Mark'!AH110&gt;=35),"B+",IF(AND('[1]Ledger With Mark'!AH110&gt;=30),"B",IF(AND('[1]Ledger With Mark'!AH110&gt;=25),"C+",IF(AND('[1]Ledger With Mark'!AH110&gt;=20),"C",IF(AND('[1]Ledger With Mark'!AH110&gt;=15),"D+",IF(AND('[1]Ledger With Mark'!AH110&gt;=10),"D",IF(AND('[1]Ledger With Mark'!AH110&gt;=1),"E","N")))))))))</f>
        <v>C+</v>
      </c>
      <c r="AI108" s="7" t="str">
        <f>IF(AND('[1]Ledger With Mark'!AI110&gt;=45),"A+",IF(AND('[1]Ledger With Mark'!AI110&gt;=40),"A",IF(AND('[1]Ledger With Mark'!AI110&gt;=35),"B+",IF(AND('[1]Ledger With Mark'!AI110&gt;=30),"B",IF(AND('[1]Ledger With Mark'!AI110&gt;=25),"C+",IF(AND('[1]Ledger With Mark'!AI110&gt;=20),"C",IF(AND('[1]Ledger With Mark'!AI110&gt;=15),"D+",IF(AND('[1]Ledger With Mark'!AI110&gt;=10),"D",IF(AND('[1]Ledger With Mark'!AI110&gt;=1),"E","N")))))))))</f>
        <v>B+</v>
      </c>
      <c r="AJ108" s="7" t="str">
        <f>IF(AND('[1]Ledger With Mark'!AJ110&gt;=90),"A+",IF(AND('[1]Ledger With Mark'!AJ110&gt;=80),"A",IF(AND('[1]Ledger With Mark'!AJ110&gt;=70),"B+",IF(AND('[1]Ledger With Mark'!AJ110&gt;=60),"B",IF(AND('[1]Ledger With Mark'!AJ110&gt;=50),"C+",IF(AND('[1]Ledger With Mark'!AJ110&gt;=40),"C",IF(AND('[1]Ledger With Mark'!AJ110&gt;=30),"D+",IF(AND('[1]Ledger With Mark'!AJ110&gt;=20),"D",IF(AND('[1]Ledger With Mark'!AJ110&gt;=1),"E","N")))))))))</f>
        <v>B</v>
      </c>
      <c r="AK108" s="13">
        <f t="shared" si="17"/>
        <v>2.8</v>
      </c>
      <c r="AL108" s="7" t="str">
        <f>IF(AND('[1]Ledger With Mark'!AL110&gt;=45),"A+",IF(AND('[1]Ledger With Mark'!AL110&gt;=40),"A",IF(AND('[1]Ledger With Mark'!AL110&gt;=35),"B+",IF(AND('[1]Ledger With Mark'!AL110&gt;=30),"B",IF(AND('[1]Ledger With Mark'!AL110&gt;=25),"C+",IF(AND('[1]Ledger With Mark'!AL110&gt;=20),"C",IF(AND('[1]Ledger With Mark'!AL110&gt;=15),"D+",IF(AND('[1]Ledger With Mark'!AL110&gt;=10),"D",IF(AND('[1]Ledger With Mark'!AL110&gt;=1),"E","N")))))))))</f>
        <v>C</v>
      </c>
      <c r="AM108" s="7" t="str">
        <f>IF(AND('[1]Ledger With Mark'!AM110&gt;=45),"A+",IF(AND('[1]Ledger With Mark'!AM110&gt;=40),"A",IF(AND('[1]Ledger With Mark'!AM110&gt;=35),"B+",IF(AND('[1]Ledger With Mark'!AM110&gt;=30),"B",IF(AND('[1]Ledger With Mark'!AM110&gt;=25),"C+",IF(AND('[1]Ledger With Mark'!AM110&gt;=20),"C",IF(AND('[1]Ledger With Mark'!AM110&gt;=15),"D+",IF(AND('[1]Ledger With Mark'!AM110&gt;=10),"D",IF(AND('[1]Ledger With Mark'!AM110&gt;=1),"E","N")))))))))</f>
        <v>A</v>
      </c>
      <c r="AN108" s="7" t="str">
        <f>IF(AND('[1]Ledger With Mark'!AN110&gt;=90),"A+",IF(AND('[1]Ledger With Mark'!AN110&gt;=80),"A",IF(AND('[1]Ledger With Mark'!AN110&gt;=70),"B+",IF(AND('[1]Ledger With Mark'!AN110&gt;=60),"B",IF(AND('[1]Ledger With Mark'!AN110&gt;=50),"C+",IF(AND('[1]Ledger With Mark'!AN110&gt;=40),"C",IF(AND('[1]Ledger With Mark'!AN110&gt;=30),"D+",IF(AND('[1]Ledger With Mark'!AN110&gt;=20),"D",IF(AND('[1]Ledger With Mark'!AN110&gt;=1),"E","N")))))))))</f>
        <v>B</v>
      </c>
      <c r="AO108" s="13">
        <f t="shared" si="18"/>
        <v>2.8</v>
      </c>
      <c r="AP108" s="14">
        <f t="shared" si="19"/>
        <v>2.6750000000000003</v>
      </c>
      <c r="AQ108" s="7"/>
      <c r="AR108" s="15" t="s">
        <v>142</v>
      </c>
      <c r="BB108" s="17">
        <v>107</v>
      </c>
    </row>
    <row r="109" spans="1:54" ht="15">
      <c r="A109" s="7">
        <f>'[1]Ledger With Mark'!A111</f>
        <v>108</v>
      </c>
      <c r="B109" s="8">
        <f>'[1]Ledger With Mark'!B111</f>
        <v>752108</v>
      </c>
      <c r="C109" s="9" t="s">
        <v>152</v>
      </c>
      <c r="D109" s="10">
        <v>59530</v>
      </c>
      <c r="E109" s="11" t="s">
        <v>153</v>
      </c>
      <c r="F109" s="11" t="s">
        <v>154</v>
      </c>
      <c r="G109" s="19" t="s">
        <v>141</v>
      </c>
      <c r="H109" s="7" t="str">
        <f>IF(AND('[1]Ledger With Mark'!H111&gt;=67.5),"A+",IF(AND('[1]Ledger With Mark'!H111&gt;=60),"A",IF(AND('[1]Ledger With Mark'!H111&gt;=52.5),"B+",IF(AND('[1]Ledger With Mark'!H111&gt;=45),"B",IF(AND('[1]Ledger With Mark'!H111&gt;=37.5),"C+",IF(AND('[1]Ledger With Mark'!H111&gt;=30),"C",IF(AND('[1]Ledger With Mark'!H111&gt;=22.5),"D+",IF(AND('[1]Ledger With Mark'!H111&gt;=15),"D",IF(AND('[1]Ledger With Mark'!H111&gt;=1),"E","N")))))))))</f>
        <v>C</v>
      </c>
      <c r="I109" s="7" t="str">
        <f>IF(AND('[1]Ledger With Mark'!I111&gt;=22.5),"A+",IF(AND('[1]Ledger With Mark'!I111&gt;=20),"A",IF(AND('[1]Ledger With Mark'!I111&gt;=17.5),"B+",IF(AND('[1]Ledger With Mark'!I111&gt;=15),"B",IF(AND('[1]Ledger With Mark'!I111&gt;=12.5),"C+",IF(AND('[1]Ledger With Mark'!I111&gt;=10),"C",IF(AND('[1]Ledger With Mark'!I111&gt;=7.5),"D+",IF(AND('[1]Ledger With Mark'!I111&gt;=5),"D",IF(AND('[1]Ledger With Mark'!I111&gt;=1),"E","N")))))))))</f>
        <v>A</v>
      </c>
      <c r="J109" s="7" t="str">
        <f>IF(AND('[1]Ledger With Mark'!J111&gt;=90),"A+",IF(AND('[1]Ledger With Mark'!J111&gt;=80),"A",IF(AND('[1]Ledger With Mark'!J111&gt;=70),"B+",IF(AND('[1]Ledger With Mark'!J111&gt;=60),"B",IF(AND('[1]Ledger With Mark'!J111&gt;=50),"C+",IF(AND('[1]Ledger With Mark'!J111&gt;=40),"C",IF(AND('[1]Ledger With Mark'!J111&gt;=30),"D+",IF(AND('[1]Ledger With Mark'!J111&gt;=20),"D",IF(AND('[1]Ledger With Mark'!J111&gt;=1),"E","N")))))))))</f>
        <v>C+</v>
      </c>
      <c r="K109" s="13">
        <f t="shared" si="10"/>
        <v>2.4</v>
      </c>
      <c r="L109" s="7" t="str">
        <f>IF(AND('[1]Ledger With Mark'!L111&gt;=67.5),"A+",IF(AND('[1]Ledger With Mark'!L111&gt;=60),"A",IF(AND('[1]Ledger With Mark'!L111&gt;=52.5),"B+",IF(AND('[1]Ledger With Mark'!L111&gt;=45),"B",IF(AND('[1]Ledger With Mark'!L111&gt;=37.5),"C+",IF(AND('[1]Ledger With Mark'!L111&gt;=30),"C",IF(AND('[1]Ledger With Mark'!L111&gt;=22.5),"D+",IF(AND('[1]Ledger With Mark'!L111&gt;=15),"D",IF(AND('[1]Ledger With Mark'!L111&gt;=1),"E","N")))))))))</f>
        <v>C</v>
      </c>
      <c r="M109" s="7" t="str">
        <f>IF(AND('[1]Ledger With Mark'!M111&gt;=22.5),"A+",IF(AND('[1]Ledger With Mark'!M111&gt;=20),"A",IF(AND('[1]Ledger With Mark'!M111&gt;=17.5),"B+",IF(AND('[1]Ledger With Mark'!M111&gt;=15),"B",IF(AND('[1]Ledger With Mark'!M111&gt;=12.5),"C+",IF(AND('[1]Ledger With Mark'!M111&gt;=10),"C",IF(AND('[1]Ledger With Mark'!M111&gt;=7.5),"D+",IF(AND('[1]Ledger With Mark'!M111&gt;=5),"D",IF(AND('[1]Ledger With Mark'!M111&gt;=1),"E","N")))))))))</f>
        <v>A+</v>
      </c>
      <c r="N109" s="7" t="str">
        <f>IF(AND('[1]Ledger With Mark'!N111&gt;=90),"A+",IF(AND('[1]Ledger With Mark'!N111&gt;=80),"A",IF(AND('[1]Ledger With Mark'!N111&gt;=70),"B+",IF(AND('[1]Ledger With Mark'!N111&gt;=60),"B",IF(AND('[1]Ledger With Mark'!N111&gt;=50),"C+",IF(AND('[1]Ledger With Mark'!N111&gt;=40),"C",IF(AND('[1]Ledger With Mark'!N111&gt;=30),"D+",IF(AND('[1]Ledger With Mark'!N111&gt;=20),"D",IF(AND('[1]Ledger With Mark'!N111&gt;=1),"E","N")))))))))</f>
        <v>B</v>
      </c>
      <c r="O109" s="13">
        <f t="shared" si="11"/>
        <v>2.8</v>
      </c>
      <c r="P109" s="7" t="str">
        <f>IF(AND('[1]Ledger With Mark'!P111&gt;=90),"A+",IF(AND('[1]Ledger With Mark'!P111&gt;=80),"A",IF(AND('[1]Ledger With Mark'!P111&gt;=70),"B+",IF(AND('[1]Ledger With Mark'!P111&gt;=60),"B",IF(AND('[1]Ledger With Mark'!P111&gt;=50),"C+",IF(AND('[1]Ledger With Mark'!P111&gt;=40),"C",IF(AND('[1]Ledger With Mark'!P111&gt;=30),"D+",IF(AND('[1]Ledger With Mark'!P111&gt;=20),"D",IF(AND('[1]Ledger With Mark'!P111&gt;=1),"E","N")))))))))</f>
        <v>C+</v>
      </c>
      <c r="Q109" s="13">
        <f t="shared" si="12"/>
        <v>2.4</v>
      </c>
      <c r="R109" s="7" t="str">
        <f>IF(AND('[1]Ledger With Mark'!R111&gt;=67.5),"A+",IF(AND('[1]Ledger With Mark'!R111&gt;=60),"A",IF(AND('[1]Ledger With Mark'!R111&gt;=52.5),"B+",IF(AND('[1]Ledger With Mark'!R111&gt;=45),"B",IF(AND('[1]Ledger With Mark'!R111&gt;=37.5),"C+",IF(AND('[1]Ledger With Mark'!R111&gt;=30),"C",IF(AND('[1]Ledger With Mark'!R111&gt;=22.5),"D+",IF(AND('[1]Ledger With Mark'!R111&gt;=15),"D",IF(AND('[1]Ledger With Mark'!R111&gt;=1),"E","N")))))))))</f>
        <v>B</v>
      </c>
      <c r="S109" s="7" t="str">
        <f>IF(AND('[1]Ledger With Mark'!S111&gt;=22.5),"A+",IF(AND('[1]Ledger With Mark'!S111&gt;=20),"A",IF(AND('[1]Ledger With Mark'!S111&gt;=17.5),"B+",IF(AND('[1]Ledger With Mark'!S111&gt;=15),"B",IF(AND('[1]Ledger With Mark'!S111&gt;=12.5),"C+",IF(AND('[1]Ledger With Mark'!S111&gt;=10),"C",IF(AND('[1]Ledger With Mark'!S111&gt;=7.5),"D+",IF(AND('[1]Ledger With Mark'!S111&gt;=5),"D",IF(AND('[1]Ledger With Mark'!S111&gt;=1),"E","N")))))))))</f>
        <v>A+</v>
      </c>
      <c r="T109" s="7" t="str">
        <f>IF(AND('[1]Ledger With Mark'!T111&gt;=90),"A+",IF(AND('[1]Ledger With Mark'!T111&gt;=80),"A",IF(AND('[1]Ledger With Mark'!T111&gt;=70),"B+",IF(AND('[1]Ledger With Mark'!T111&gt;=60),"B",IF(AND('[1]Ledger With Mark'!T111&gt;=50),"C+",IF(AND('[1]Ledger With Mark'!T111&gt;=40),"C",IF(AND('[1]Ledger With Mark'!T111&gt;=30),"D+",IF(AND('[1]Ledger With Mark'!T111&gt;=20),"D",IF(AND('[1]Ledger With Mark'!T111&gt;=1),"E","N")))))))))</f>
        <v>B+</v>
      </c>
      <c r="U109" s="13">
        <f t="shared" si="13"/>
        <v>3.2</v>
      </c>
      <c r="V109" s="7" t="str">
        <f>IF(AND('[1]Ledger With Mark'!V111&gt;=67.5),"A+",IF(AND('[1]Ledger With Mark'!V111&gt;=60),"A",IF(AND('[1]Ledger With Mark'!V111&gt;=52.5),"B+",IF(AND('[1]Ledger With Mark'!V111&gt;=45),"B",IF(AND('[1]Ledger With Mark'!V111&gt;=37.5),"C+",IF(AND('[1]Ledger With Mark'!V111&gt;=30),"C",IF(AND('[1]Ledger With Mark'!V111&gt;=22.5),"D+",IF(AND('[1]Ledger With Mark'!V111&gt;=15),"D",IF(AND('[1]Ledger With Mark'!V111&gt;=1),"E","N")))))))))</f>
        <v>C</v>
      </c>
      <c r="W109" s="7" t="str">
        <f>IF(AND('[1]Ledger With Mark'!W111&gt;=22.5),"A+",IF(AND('[1]Ledger With Mark'!W111&gt;=20),"A",IF(AND('[1]Ledger With Mark'!W111&gt;=17.5),"B+",IF(AND('[1]Ledger With Mark'!W111&gt;=15),"B",IF(AND('[1]Ledger With Mark'!W111&gt;=12.5),"C+",IF(AND('[1]Ledger With Mark'!W111&gt;=10),"C",IF(AND('[1]Ledger With Mark'!W111&gt;=7.5),"D+",IF(AND('[1]Ledger With Mark'!W111&gt;=5),"D",IF(AND('[1]Ledger With Mark'!W111&gt;=1),"E","N")))))))))</f>
        <v>A+</v>
      </c>
      <c r="X109" s="7" t="str">
        <f>IF(AND('[1]Ledger With Mark'!X111&gt;=90),"A+",IF(AND('[1]Ledger With Mark'!X111&gt;=80),"A",IF(AND('[1]Ledger With Mark'!X111&gt;=70),"B+",IF(AND('[1]Ledger With Mark'!X111&gt;=60),"B",IF(AND('[1]Ledger With Mark'!X111&gt;=50),"C+",IF(AND('[1]Ledger With Mark'!X111&gt;=40),"C",IF(AND('[1]Ledger With Mark'!X111&gt;=30),"D+",IF(AND('[1]Ledger With Mark'!X111&gt;=20),"D",IF(AND('[1]Ledger With Mark'!X111&gt;=1),"E","N")))))))))</f>
        <v>C+</v>
      </c>
      <c r="Y109" s="13">
        <f t="shared" si="14"/>
        <v>2.4</v>
      </c>
      <c r="Z109" s="7" t="str">
        <f>IF(AND('[1]Ledger With Mark'!Z111&gt;=27),"A+",IF(AND('[1]Ledger With Mark'!Z111&gt;=24),"A",IF(AND('[1]Ledger With Mark'!Z111&gt;=21),"B+",IF(AND('[1]Ledger With Mark'!Z111&gt;=18),"B",IF(AND('[1]Ledger With Mark'!Z111&gt;=15),"C+",IF(AND('[1]Ledger With Mark'!Z111&gt;=12),"C",IF(AND('[1]Ledger With Mark'!Z111&gt;=9),"D+",IF(AND('[1]Ledger With Mark'!Z111&gt;=6),"D",IF(AND('[1]Ledger With Mark'!Z111&gt;=1),"E","N")))))))))</f>
        <v>B</v>
      </c>
      <c r="AA109" s="7" t="str">
        <f>IF(AND('[1]Ledger With Mark'!AA111&gt;=18),"A+",IF(AND('[1]Ledger With Mark'!AA111&gt;=16),"A",IF(AND('[1]Ledger With Mark'!AA111&gt;=14),"B+",IF(AND('[1]Ledger With Mark'!AA111&gt;=12),"B",IF(AND('[1]Ledger With Mark'!AA111&gt;=10),"C+",IF(AND('[1]Ledger With Mark'!AA111&gt;=8),"C",IF(AND('[1]Ledger With Mark'!AA111&gt;=6),"D+",IF(AND('[1]Ledger With Mark'!AA111&gt;=4),"D",IF(AND('[1]Ledger With Mark'!AA111&gt;=1),"E","N")))))))))</f>
        <v>A+</v>
      </c>
      <c r="AB109" s="7" t="str">
        <f>IF(AND('[1]Ledger With Mark'!AB111&gt;=45),"A+",IF(AND('[1]Ledger With Mark'!AB111&gt;=40),"A",IF(AND('[1]Ledger With Mark'!AB111&gt;=35),"B+",IF(AND('[1]Ledger With Mark'!AB111&gt;=30),"B",IF(AND('[1]Ledger With Mark'!AB111&gt;=25),"C+",IF(AND('[1]Ledger With Mark'!AB111&gt;=20),"C",IF(AND('[1]Ledger With Mark'!AB111&gt;=15),"D+",IF(AND('[1]Ledger With Mark'!AB111&gt;=10),"D",IF(AND('[1]Ledger With Mark'!AB111&gt;=1),"E","N")))))))))</f>
        <v>B+</v>
      </c>
      <c r="AC109" s="13">
        <f t="shared" si="15"/>
        <v>1.6</v>
      </c>
      <c r="AD109" s="7" t="str">
        <f>IF(AND('[1]Ledger With Mark'!AD111&gt;=22.5),"A+",IF(AND('[1]Ledger With Mark'!AD111&gt;=20),"A",IF(AND('[1]Ledger With Mark'!AD111&gt;=17.5),"B+",IF(AND('[1]Ledger With Mark'!AD111&gt;=15),"B",IF(AND('[1]Ledger With Mark'!AD111&gt;=12.5),"C+",IF(AND('[1]Ledger With Mark'!AD111&gt;=10),"C",IF(AND('[1]Ledger With Mark'!AD111&gt;=7.5),"D+",IF(AND('[1]Ledger With Mark'!AD111&gt;=5),"D",IF(AND('[1]Ledger With Mark'!AD111&gt;=1),"E","N")))))))))</f>
        <v>A</v>
      </c>
      <c r="AE109" s="7" t="str">
        <f>IF(AND('[1]Ledger With Mark'!AE111&gt;=22.5),"A+",IF(AND('[1]Ledger With Mark'!AE111&gt;=20),"A",IF(AND('[1]Ledger With Mark'!AE111&gt;=17.5),"B+",IF(AND('[1]Ledger With Mark'!AE111&gt;=15),"B",IF(AND('[1]Ledger With Mark'!AE111&gt;=12.5),"C+",IF(AND('[1]Ledger With Mark'!AE111&gt;=10),"C",IF(AND('[1]Ledger With Mark'!AE111&gt;=7.5),"D+",IF(AND('[1]Ledger With Mark'!AE111&gt;=5),"D",IF(AND('[1]Ledger With Mark'!AE111&gt;=1),"E","N")))))))))</f>
        <v>C</v>
      </c>
      <c r="AF109" s="7" t="str">
        <f>IF(AND('[1]Ledger With Mark'!AF111&gt;=45),"A+",IF(AND('[1]Ledger With Mark'!AF111&gt;=40),"A",IF(AND('[1]Ledger With Mark'!AF111&gt;=35),"B+",IF(AND('[1]Ledger With Mark'!AF111&gt;=30),"B",IF(AND('[1]Ledger With Mark'!AF111&gt;=25),"C+",IF(AND('[1]Ledger With Mark'!AF111&gt;=20),"C",IF(AND('[1]Ledger With Mark'!AF111&gt;=15),"D+",IF(AND('[1]Ledger With Mark'!AF111&gt;=10),"D",IF(AND('[1]Ledger With Mark'!AF111&gt;=1),"E","N")))))))))</f>
        <v>B</v>
      </c>
      <c r="AG109" s="13">
        <f t="shared" si="16"/>
        <v>1.4</v>
      </c>
      <c r="AH109" s="7" t="str">
        <f>IF(AND('[1]Ledger With Mark'!AH111&gt;=45),"A+",IF(AND('[1]Ledger With Mark'!AH111&gt;=40),"A",IF(AND('[1]Ledger With Mark'!AH111&gt;=35),"B+",IF(AND('[1]Ledger With Mark'!AH111&gt;=30),"B",IF(AND('[1]Ledger With Mark'!AH111&gt;=25),"C+",IF(AND('[1]Ledger With Mark'!AH111&gt;=20),"C",IF(AND('[1]Ledger With Mark'!AH111&gt;=15),"D+",IF(AND('[1]Ledger With Mark'!AH111&gt;=10),"D",IF(AND('[1]Ledger With Mark'!AH111&gt;=1),"E","N")))))))))</f>
        <v>C</v>
      </c>
      <c r="AI109" s="7" t="str">
        <f>IF(AND('[1]Ledger With Mark'!AI111&gt;=45),"A+",IF(AND('[1]Ledger With Mark'!AI111&gt;=40),"A",IF(AND('[1]Ledger With Mark'!AI111&gt;=35),"B+",IF(AND('[1]Ledger With Mark'!AI111&gt;=30),"B",IF(AND('[1]Ledger With Mark'!AI111&gt;=25),"C+",IF(AND('[1]Ledger With Mark'!AI111&gt;=20),"C",IF(AND('[1]Ledger With Mark'!AI111&gt;=15),"D+",IF(AND('[1]Ledger With Mark'!AI111&gt;=10),"D",IF(AND('[1]Ledger With Mark'!AI111&gt;=1),"E","N")))))))))</f>
        <v>B+</v>
      </c>
      <c r="AJ109" s="7" t="str">
        <f>IF(AND('[1]Ledger With Mark'!AJ111&gt;=90),"A+",IF(AND('[1]Ledger With Mark'!AJ111&gt;=80),"A",IF(AND('[1]Ledger With Mark'!AJ111&gt;=70),"B+",IF(AND('[1]Ledger With Mark'!AJ111&gt;=60),"B",IF(AND('[1]Ledger With Mark'!AJ111&gt;=50),"C+",IF(AND('[1]Ledger With Mark'!AJ111&gt;=40),"C",IF(AND('[1]Ledger With Mark'!AJ111&gt;=30),"D+",IF(AND('[1]Ledger With Mark'!AJ111&gt;=20),"D",IF(AND('[1]Ledger With Mark'!AJ111&gt;=1),"E","N")))))))))</f>
        <v>C+</v>
      </c>
      <c r="AK109" s="13">
        <f t="shared" si="17"/>
        <v>2.4</v>
      </c>
      <c r="AL109" s="7" t="str">
        <f>IF(AND('[1]Ledger With Mark'!AL111&gt;=45),"A+",IF(AND('[1]Ledger With Mark'!AL111&gt;=40),"A",IF(AND('[1]Ledger With Mark'!AL111&gt;=35),"B+",IF(AND('[1]Ledger With Mark'!AL111&gt;=30),"B",IF(AND('[1]Ledger With Mark'!AL111&gt;=25),"C+",IF(AND('[1]Ledger With Mark'!AL111&gt;=20),"C",IF(AND('[1]Ledger With Mark'!AL111&gt;=15),"D+",IF(AND('[1]Ledger With Mark'!AL111&gt;=10),"D",IF(AND('[1]Ledger With Mark'!AL111&gt;=1),"E","N")))))))))</f>
        <v>C</v>
      </c>
      <c r="AM109" s="7" t="str">
        <f>IF(AND('[1]Ledger With Mark'!AM111&gt;=45),"A+",IF(AND('[1]Ledger With Mark'!AM111&gt;=40),"A",IF(AND('[1]Ledger With Mark'!AM111&gt;=35),"B+",IF(AND('[1]Ledger With Mark'!AM111&gt;=30),"B",IF(AND('[1]Ledger With Mark'!AM111&gt;=25),"C+",IF(AND('[1]Ledger With Mark'!AM111&gt;=20),"C",IF(AND('[1]Ledger With Mark'!AM111&gt;=15),"D+",IF(AND('[1]Ledger With Mark'!AM111&gt;=10),"D",IF(AND('[1]Ledger With Mark'!AM111&gt;=1),"E","N")))))))))</f>
        <v>A</v>
      </c>
      <c r="AN109" s="7" t="str">
        <f>IF(AND('[1]Ledger With Mark'!AN111&gt;=90),"A+",IF(AND('[1]Ledger With Mark'!AN111&gt;=80),"A",IF(AND('[1]Ledger With Mark'!AN111&gt;=70),"B+",IF(AND('[1]Ledger With Mark'!AN111&gt;=60),"B",IF(AND('[1]Ledger With Mark'!AN111&gt;=50),"C+",IF(AND('[1]Ledger With Mark'!AN111&gt;=40),"C",IF(AND('[1]Ledger With Mark'!AN111&gt;=30),"D+",IF(AND('[1]Ledger With Mark'!AN111&gt;=20),"D",IF(AND('[1]Ledger With Mark'!AN111&gt;=1),"E","N")))))))))</f>
        <v>B</v>
      </c>
      <c r="AO109" s="13">
        <f t="shared" si="18"/>
        <v>2.8</v>
      </c>
      <c r="AP109" s="14">
        <f t="shared" si="19"/>
        <v>2.6749999999999998</v>
      </c>
      <c r="AQ109" s="7"/>
      <c r="AR109" s="15" t="s">
        <v>142</v>
      </c>
      <c r="BB109" s="17">
        <v>108</v>
      </c>
    </row>
    <row r="110" spans="1:54" ht="15">
      <c r="A110" s="7">
        <f>'[1]Ledger With Mark'!A112</f>
        <v>109</v>
      </c>
      <c r="B110" s="8">
        <f>'[1]Ledger With Mark'!B112</f>
        <v>752109</v>
      </c>
      <c r="C110" s="9" t="s">
        <v>155</v>
      </c>
      <c r="D110" s="10">
        <v>59533</v>
      </c>
      <c r="E110" s="11" t="s">
        <v>156</v>
      </c>
      <c r="F110" s="11" t="s">
        <v>157</v>
      </c>
      <c r="G110" s="19" t="s">
        <v>141</v>
      </c>
      <c r="H110" s="7" t="str">
        <f>IF(AND('[1]Ledger With Mark'!H112&gt;=67.5),"A+",IF(AND('[1]Ledger With Mark'!H112&gt;=60),"A",IF(AND('[1]Ledger With Mark'!H112&gt;=52.5),"B+",IF(AND('[1]Ledger With Mark'!H112&gt;=45),"B",IF(AND('[1]Ledger With Mark'!H112&gt;=37.5),"C+",IF(AND('[1]Ledger With Mark'!H112&gt;=30),"C",IF(AND('[1]Ledger With Mark'!H112&gt;=22.5),"D+",IF(AND('[1]Ledger With Mark'!H112&gt;=15),"D",IF(AND('[1]Ledger With Mark'!H112&gt;=1),"E","N")))))))))</f>
        <v>C+</v>
      </c>
      <c r="I110" s="7" t="str">
        <f>IF(AND('[1]Ledger With Mark'!I112&gt;=22.5),"A+",IF(AND('[1]Ledger With Mark'!I112&gt;=20),"A",IF(AND('[1]Ledger With Mark'!I112&gt;=17.5),"B+",IF(AND('[1]Ledger With Mark'!I112&gt;=15),"B",IF(AND('[1]Ledger With Mark'!I112&gt;=12.5),"C+",IF(AND('[1]Ledger With Mark'!I112&gt;=10),"C",IF(AND('[1]Ledger With Mark'!I112&gt;=7.5),"D+",IF(AND('[1]Ledger With Mark'!I112&gt;=5),"D",IF(AND('[1]Ledger With Mark'!I112&gt;=1),"E","N")))))))))</f>
        <v>A+</v>
      </c>
      <c r="J110" s="7" t="str">
        <f>IF(AND('[1]Ledger With Mark'!J112&gt;=90),"A+",IF(AND('[1]Ledger With Mark'!J112&gt;=80),"A",IF(AND('[1]Ledger With Mark'!J112&gt;=70),"B+",IF(AND('[1]Ledger With Mark'!J112&gt;=60),"B",IF(AND('[1]Ledger With Mark'!J112&gt;=50),"C+",IF(AND('[1]Ledger With Mark'!J112&gt;=40),"C",IF(AND('[1]Ledger With Mark'!J112&gt;=30),"D+",IF(AND('[1]Ledger With Mark'!J112&gt;=20),"D",IF(AND('[1]Ledger With Mark'!J112&gt;=1),"E","N")))))))))</f>
        <v>B</v>
      </c>
      <c r="K110" s="13">
        <f t="shared" si="10"/>
        <v>2.8</v>
      </c>
      <c r="L110" s="7" t="str">
        <f>IF(AND('[1]Ledger With Mark'!L112&gt;=67.5),"A+",IF(AND('[1]Ledger With Mark'!L112&gt;=60),"A",IF(AND('[1]Ledger With Mark'!L112&gt;=52.5),"B+",IF(AND('[1]Ledger With Mark'!L112&gt;=45),"B",IF(AND('[1]Ledger With Mark'!L112&gt;=37.5),"C+",IF(AND('[1]Ledger With Mark'!L112&gt;=30),"C",IF(AND('[1]Ledger With Mark'!L112&gt;=22.5),"D+",IF(AND('[1]Ledger With Mark'!L112&gt;=15),"D",IF(AND('[1]Ledger With Mark'!L112&gt;=1),"E","N")))))))))</f>
        <v>C</v>
      </c>
      <c r="M110" s="7" t="str">
        <f>IF(AND('[1]Ledger With Mark'!M112&gt;=22.5),"A+",IF(AND('[1]Ledger With Mark'!M112&gt;=20),"A",IF(AND('[1]Ledger With Mark'!M112&gt;=17.5),"B+",IF(AND('[1]Ledger With Mark'!M112&gt;=15),"B",IF(AND('[1]Ledger With Mark'!M112&gt;=12.5),"C+",IF(AND('[1]Ledger With Mark'!M112&gt;=10),"C",IF(AND('[1]Ledger With Mark'!M112&gt;=7.5),"D+",IF(AND('[1]Ledger With Mark'!M112&gt;=5),"D",IF(AND('[1]Ledger With Mark'!M112&gt;=1),"E","N")))))))))</f>
        <v>A+</v>
      </c>
      <c r="N110" s="7" t="str">
        <f>IF(AND('[1]Ledger With Mark'!N112&gt;=90),"A+",IF(AND('[1]Ledger With Mark'!N112&gt;=80),"A",IF(AND('[1]Ledger With Mark'!N112&gt;=70),"B+",IF(AND('[1]Ledger With Mark'!N112&gt;=60),"B",IF(AND('[1]Ledger With Mark'!N112&gt;=50),"C+",IF(AND('[1]Ledger With Mark'!N112&gt;=40),"C",IF(AND('[1]Ledger With Mark'!N112&gt;=30),"D+",IF(AND('[1]Ledger With Mark'!N112&gt;=20),"D",IF(AND('[1]Ledger With Mark'!N112&gt;=1),"E","N")))))))))</f>
        <v>C+</v>
      </c>
      <c r="O110" s="13">
        <f t="shared" si="11"/>
        <v>2.4</v>
      </c>
      <c r="P110" s="7" t="str">
        <f>IF(AND('[1]Ledger With Mark'!P112&gt;=90),"A+",IF(AND('[1]Ledger With Mark'!P112&gt;=80),"A",IF(AND('[1]Ledger With Mark'!P112&gt;=70),"B+",IF(AND('[1]Ledger With Mark'!P112&gt;=60),"B",IF(AND('[1]Ledger With Mark'!P112&gt;=50),"C+",IF(AND('[1]Ledger With Mark'!P112&gt;=40),"C",IF(AND('[1]Ledger With Mark'!P112&gt;=30),"D+",IF(AND('[1]Ledger With Mark'!P112&gt;=20),"D",IF(AND('[1]Ledger With Mark'!P112&gt;=1),"E","N")))))))))</f>
        <v>C+</v>
      </c>
      <c r="Q110" s="13">
        <f t="shared" si="12"/>
        <v>2.4</v>
      </c>
      <c r="R110" s="7" t="str">
        <f>IF(AND('[1]Ledger With Mark'!R112&gt;=67.5),"A+",IF(AND('[1]Ledger With Mark'!R112&gt;=60),"A",IF(AND('[1]Ledger With Mark'!R112&gt;=52.5),"B+",IF(AND('[1]Ledger With Mark'!R112&gt;=45),"B",IF(AND('[1]Ledger With Mark'!R112&gt;=37.5),"C+",IF(AND('[1]Ledger With Mark'!R112&gt;=30),"C",IF(AND('[1]Ledger With Mark'!R112&gt;=22.5),"D+",IF(AND('[1]Ledger With Mark'!R112&gt;=15),"D",IF(AND('[1]Ledger With Mark'!R112&gt;=1),"E","N")))))))))</f>
        <v>C+</v>
      </c>
      <c r="S110" s="7" t="str">
        <f>IF(AND('[1]Ledger With Mark'!S112&gt;=22.5),"A+",IF(AND('[1]Ledger With Mark'!S112&gt;=20),"A",IF(AND('[1]Ledger With Mark'!S112&gt;=17.5),"B+",IF(AND('[1]Ledger With Mark'!S112&gt;=15),"B",IF(AND('[1]Ledger With Mark'!S112&gt;=12.5),"C+",IF(AND('[1]Ledger With Mark'!S112&gt;=10),"C",IF(AND('[1]Ledger With Mark'!S112&gt;=7.5),"D+",IF(AND('[1]Ledger With Mark'!S112&gt;=5),"D",IF(AND('[1]Ledger With Mark'!S112&gt;=1),"E","N")))))))))</f>
        <v>A</v>
      </c>
      <c r="T110" s="7" t="str">
        <f>IF(AND('[1]Ledger With Mark'!T112&gt;=90),"A+",IF(AND('[1]Ledger With Mark'!T112&gt;=80),"A",IF(AND('[1]Ledger With Mark'!T112&gt;=70),"B+",IF(AND('[1]Ledger With Mark'!T112&gt;=60),"B",IF(AND('[1]Ledger With Mark'!T112&gt;=50),"C+",IF(AND('[1]Ledger With Mark'!T112&gt;=40),"C",IF(AND('[1]Ledger With Mark'!T112&gt;=30),"D+",IF(AND('[1]Ledger With Mark'!T112&gt;=20),"D",IF(AND('[1]Ledger With Mark'!T112&gt;=1),"E","N")))))))))</f>
        <v>B</v>
      </c>
      <c r="U110" s="13">
        <f t="shared" si="13"/>
        <v>2.8</v>
      </c>
      <c r="V110" s="7" t="str">
        <f>IF(AND('[1]Ledger With Mark'!V112&gt;=67.5),"A+",IF(AND('[1]Ledger With Mark'!V112&gt;=60),"A",IF(AND('[1]Ledger With Mark'!V112&gt;=52.5),"B+",IF(AND('[1]Ledger With Mark'!V112&gt;=45),"B",IF(AND('[1]Ledger With Mark'!V112&gt;=37.5),"C+",IF(AND('[1]Ledger With Mark'!V112&gt;=30),"C",IF(AND('[1]Ledger With Mark'!V112&gt;=22.5),"D+",IF(AND('[1]Ledger With Mark'!V112&gt;=15),"D",IF(AND('[1]Ledger With Mark'!V112&gt;=1),"E","N")))))))))</f>
        <v>C</v>
      </c>
      <c r="W110" s="7" t="str">
        <f>IF(AND('[1]Ledger With Mark'!W112&gt;=22.5),"A+",IF(AND('[1]Ledger With Mark'!W112&gt;=20),"A",IF(AND('[1]Ledger With Mark'!W112&gt;=17.5),"B+",IF(AND('[1]Ledger With Mark'!W112&gt;=15),"B",IF(AND('[1]Ledger With Mark'!W112&gt;=12.5),"C+",IF(AND('[1]Ledger With Mark'!W112&gt;=10),"C",IF(AND('[1]Ledger With Mark'!W112&gt;=7.5),"D+",IF(AND('[1]Ledger With Mark'!W112&gt;=5),"D",IF(AND('[1]Ledger With Mark'!W112&gt;=1),"E","N")))))))))</f>
        <v>A+</v>
      </c>
      <c r="X110" s="7" t="str">
        <f>IF(AND('[1]Ledger With Mark'!X112&gt;=90),"A+",IF(AND('[1]Ledger With Mark'!X112&gt;=80),"A",IF(AND('[1]Ledger With Mark'!X112&gt;=70),"B+",IF(AND('[1]Ledger With Mark'!X112&gt;=60),"B",IF(AND('[1]Ledger With Mark'!X112&gt;=50),"C+",IF(AND('[1]Ledger With Mark'!X112&gt;=40),"C",IF(AND('[1]Ledger With Mark'!X112&gt;=30),"D+",IF(AND('[1]Ledger With Mark'!X112&gt;=20),"D",IF(AND('[1]Ledger With Mark'!X112&gt;=1),"E","N")))))))))</f>
        <v>C+</v>
      </c>
      <c r="Y110" s="13">
        <f t="shared" si="14"/>
        <v>2.4</v>
      </c>
      <c r="Z110" s="7" t="str">
        <f>IF(AND('[1]Ledger With Mark'!Z112&gt;=27),"A+",IF(AND('[1]Ledger With Mark'!Z112&gt;=24),"A",IF(AND('[1]Ledger With Mark'!Z112&gt;=21),"B+",IF(AND('[1]Ledger With Mark'!Z112&gt;=18),"B",IF(AND('[1]Ledger With Mark'!Z112&gt;=15),"C+",IF(AND('[1]Ledger With Mark'!Z112&gt;=12),"C",IF(AND('[1]Ledger With Mark'!Z112&gt;=9),"D+",IF(AND('[1]Ledger With Mark'!Z112&gt;=6),"D",IF(AND('[1]Ledger With Mark'!Z112&gt;=1),"E","N")))))))))</f>
        <v>B</v>
      </c>
      <c r="AA110" s="7" t="str">
        <f>IF(AND('[1]Ledger With Mark'!AA112&gt;=18),"A+",IF(AND('[1]Ledger With Mark'!AA112&gt;=16),"A",IF(AND('[1]Ledger With Mark'!AA112&gt;=14),"B+",IF(AND('[1]Ledger With Mark'!AA112&gt;=12),"B",IF(AND('[1]Ledger With Mark'!AA112&gt;=10),"C+",IF(AND('[1]Ledger With Mark'!AA112&gt;=8),"C",IF(AND('[1]Ledger With Mark'!AA112&gt;=6),"D+",IF(AND('[1]Ledger With Mark'!AA112&gt;=4),"D",IF(AND('[1]Ledger With Mark'!AA112&gt;=1),"E","N")))))))))</f>
        <v>B+</v>
      </c>
      <c r="AB110" s="7" t="str">
        <f>IF(AND('[1]Ledger With Mark'!AB112&gt;=45),"A+",IF(AND('[1]Ledger With Mark'!AB112&gt;=40),"A",IF(AND('[1]Ledger With Mark'!AB112&gt;=35),"B+",IF(AND('[1]Ledger With Mark'!AB112&gt;=30),"B",IF(AND('[1]Ledger With Mark'!AB112&gt;=25),"C+",IF(AND('[1]Ledger With Mark'!AB112&gt;=20),"C",IF(AND('[1]Ledger With Mark'!AB112&gt;=15),"D+",IF(AND('[1]Ledger With Mark'!AB112&gt;=10),"D",IF(AND('[1]Ledger With Mark'!AB112&gt;=1),"E","N")))))))))</f>
        <v>B</v>
      </c>
      <c r="AC110" s="13">
        <f t="shared" si="15"/>
        <v>1.4</v>
      </c>
      <c r="AD110" s="7" t="str">
        <f>IF(AND('[1]Ledger With Mark'!AD112&gt;=22.5),"A+",IF(AND('[1]Ledger With Mark'!AD112&gt;=20),"A",IF(AND('[1]Ledger With Mark'!AD112&gt;=17.5),"B+",IF(AND('[1]Ledger With Mark'!AD112&gt;=15),"B",IF(AND('[1]Ledger With Mark'!AD112&gt;=12.5),"C+",IF(AND('[1]Ledger With Mark'!AD112&gt;=10),"C",IF(AND('[1]Ledger With Mark'!AD112&gt;=7.5),"D+",IF(AND('[1]Ledger With Mark'!AD112&gt;=5),"D",IF(AND('[1]Ledger With Mark'!AD112&gt;=1),"E","N")))))))))</f>
        <v>A</v>
      </c>
      <c r="AE110" s="7" t="str">
        <f>IF(AND('[1]Ledger With Mark'!AE112&gt;=22.5),"A+",IF(AND('[1]Ledger With Mark'!AE112&gt;=20),"A",IF(AND('[1]Ledger With Mark'!AE112&gt;=17.5),"B+",IF(AND('[1]Ledger With Mark'!AE112&gt;=15),"B",IF(AND('[1]Ledger With Mark'!AE112&gt;=12.5),"C+",IF(AND('[1]Ledger With Mark'!AE112&gt;=10),"C",IF(AND('[1]Ledger With Mark'!AE112&gt;=7.5),"D+",IF(AND('[1]Ledger With Mark'!AE112&gt;=5),"D",IF(AND('[1]Ledger With Mark'!AE112&gt;=1),"E","N")))))))))</f>
        <v>C</v>
      </c>
      <c r="AF110" s="7" t="str">
        <f>IF(AND('[1]Ledger With Mark'!AF112&gt;=45),"A+",IF(AND('[1]Ledger With Mark'!AF112&gt;=40),"A",IF(AND('[1]Ledger With Mark'!AF112&gt;=35),"B+",IF(AND('[1]Ledger With Mark'!AF112&gt;=30),"B",IF(AND('[1]Ledger With Mark'!AF112&gt;=25),"C+",IF(AND('[1]Ledger With Mark'!AF112&gt;=20),"C",IF(AND('[1]Ledger With Mark'!AF112&gt;=15),"D+",IF(AND('[1]Ledger With Mark'!AF112&gt;=10),"D",IF(AND('[1]Ledger With Mark'!AF112&gt;=1),"E","N")))))))))</f>
        <v>B</v>
      </c>
      <c r="AG110" s="13">
        <f t="shared" si="16"/>
        <v>1.4</v>
      </c>
      <c r="AH110" s="7" t="str">
        <f>IF(AND('[1]Ledger With Mark'!AH112&gt;=45),"A+",IF(AND('[1]Ledger With Mark'!AH112&gt;=40),"A",IF(AND('[1]Ledger With Mark'!AH112&gt;=35),"B+",IF(AND('[1]Ledger With Mark'!AH112&gt;=30),"B",IF(AND('[1]Ledger With Mark'!AH112&gt;=25),"C+",IF(AND('[1]Ledger With Mark'!AH112&gt;=20),"C",IF(AND('[1]Ledger With Mark'!AH112&gt;=15),"D+",IF(AND('[1]Ledger With Mark'!AH112&gt;=10),"D",IF(AND('[1]Ledger With Mark'!AH112&gt;=1),"E","N")))))))))</f>
        <v>B</v>
      </c>
      <c r="AI110" s="7" t="str">
        <f>IF(AND('[1]Ledger With Mark'!AI112&gt;=45),"A+",IF(AND('[1]Ledger With Mark'!AI112&gt;=40),"A",IF(AND('[1]Ledger With Mark'!AI112&gt;=35),"B+",IF(AND('[1]Ledger With Mark'!AI112&gt;=30),"B",IF(AND('[1]Ledger With Mark'!AI112&gt;=25),"C+",IF(AND('[1]Ledger With Mark'!AI112&gt;=20),"C",IF(AND('[1]Ledger With Mark'!AI112&gt;=15),"D+",IF(AND('[1]Ledger With Mark'!AI112&gt;=10),"D",IF(AND('[1]Ledger With Mark'!AI112&gt;=1),"E","N")))))))))</f>
        <v>B+</v>
      </c>
      <c r="AJ110" s="7" t="str">
        <f>IF(AND('[1]Ledger With Mark'!AJ112&gt;=90),"A+",IF(AND('[1]Ledger With Mark'!AJ112&gt;=80),"A",IF(AND('[1]Ledger With Mark'!AJ112&gt;=70),"B+",IF(AND('[1]Ledger With Mark'!AJ112&gt;=60),"B",IF(AND('[1]Ledger With Mark'!AJ112&gt;=50),"C+",IF(AND('[1]Ledger With Mark'!AJ112&gt;=40),"C",IF(AND('[1]Ledger With Mark'!AJ112&gt;=30),"D+",IF(AND('[1]Ledger With Mark'!AJ112&gt;=20),"D",IF(AND('[1]Ledger With Mark'!AJ112&gt;=1),"E","N")))))))))</f>
        <v>B+</v>
      </c>
      <c r="AK110" s="13">
        <f t="shared" si="17"/>
        <v>3.2</v>
      </c>
      <c r="AL110" s="7" t="str">
        <f>IF(AND('[1]Ledger With Mark'!AL112&gt;=45),"A+",IF(AND('[1]Ledger With Mark'!AL112&gt;=40),"A",IF(AND('[1]Ledger With Mark'!AL112&gt;=35),"B+",IF(AND('[1]Ledger With Mark'!AL112&gt;=30),"B",IF(AND('[1]Ledger With Mark'!AL112&gt;=25),"C+",IF(AND('[1]Ledger With Mark'!AL112&gt;=20),"C",IF(AND('[1]Ledger With Mark'!AL112&gt;=15),"D+",IF(AND('[1]Ledger With Mark'!AL112&gt;=10),"D",IF(AND('[1]Ledger With Mark'!AL112&gt;=1),"E","N")))))))))</f>
        <v>C</v>
      </c>
      <c r="AM110" s="7" t="str">
        <f>IF(AND('[1]Ledger With Mark'!AM112&gt;=45),"A+",IF(AND('[1]Ledger With Mark'!AM112&gt;=40),"A",IF(AND('[1]Ledger With Mark'!AM112&gt;=35),"B+",IF(AND('[1]Ledger With Mark'!AM112&gt;=30),"B",IF(AND('[1]Ledger With Mark'!AM112&gt;=25),"C+",IF(AND('[1]Ledger With Mark'!AM112&gt;=20),"C",IF(AND('[1]Ledger With Mark'!AM112&gt;=15),"D+",IF(AND('[1]Ledger With Mark'!AM112&gt;=10),"D",IF(AND('[1]Ledger With Mark'!AM112&gt;=1),"E","N")))))))))</f>
        <v>B+</v>
      </c>
      <c r="AN110" s="7" t="str">
        <f>IF(AND('[1]Ledger With Mark'!AN112&gt;=90),"A+",IF(AND('[1]Ledger With Mark'!AN112&gt;=80),"A",IF(AND('[1]Ledger With Mark'!AN112&gt;=70),"B+",IF(AND('[1]Ledger With Mark'!AN112&gt;=60),"B",IF(AND('[1]Ledger With Mark'!AN112&gt;=50),"C+",IF(AND('[1]Ledger With Mark'!AN112&gt;=40),"C",IF(AND('[1]Ledger With Mark'!AN112&gt;=30),"D+",IF(AND('[1]Ledger With Mark'!AN112&gt;=20),"D",IF(AND('[1]Ledger With Mark'!AN112&gt;=1),"E","N")))))))))</f>
        <v>C+</v>
      </c>
      <c r="AO110" s="13">
        <f t="shared" si="18"/>
        <v>2.4</v>
      </c>
      <c r="AP110" s="14">
        <f t="shared" si="19"/>
        <v>2.65</v>
      </c>
      <c r="AQ110" s="7"/>
      <c r="AR110" s="15" t="s">
        <v>142</v>
      </c>
      <c r="BB110" s="17">
        <v>109</v>
      </c>
    </row>
    <row r="111" spans="1:54" ht="15">
      <c r="A111" s="7">
        <f>'[1]Ledger With Mark'!A113</f>
        <v>110</v>
      </c>
      <c r="B111" s="8">
        <f>'[1]Ledger With Mark'!B113</f>
        <v>752110</v>
      </c>
      <c r="C111" s="9" t="s">
        <v>158</v>
      </c>
      <c r="D111" s="10">
        <v>58742</v>
      </c>
      <c r="E111" s="11" t="s">
        <v>159</v>
      </c>
      <c r="F111" s="11" t="s">
        <v>160</v>
      </c>
      <c r="G111" s="19" t="s">
        <v>141</v>
      </c>
      <c r="H111" s="7" t="str">
        <f>IF(AND('[1]Ledger With Mark'!H113&gt;=67.5),"A+",IF(AND('[1]Ledger With Mark'!H113&gt;=60),"A",IF(AND('[1]Ledger With Mark'!H113&gt;=52.5),"B+",IF(AND('[1]Ledger With Mark'!H113&gt;=45),"B",IF(AND('[1]Ledger With Mark'!H113&gt;=37.5),"C+",IF(AND('[1]Ledger With Mark'!H113&gt;=30),"C",IF(AND('[1]Ledger With Mark'!H113&gt;=22.5),"D+",IF(AND('[1]Ledger With Mark'!H113&gt;=15),"D",IF(AND('[1]Ledger With Mark'!H113&gt;=1),"E","N")))))))))</f>
        <v>C+</v>
      </c>
      <c r="I111" s="7" t="str">
        <f>IF(AND('[1]Ledger With Mark'!I113&gt;=22.5),"A+",IF(AND('[1]Ledger With Mark'!I113&gt;=20),"A",IF(AND('[1]Ledger With Mark'!I113&gt;=17.5),"B+",IF(AND('[1]Ledger With Mark'!I113&gt;=15),"B",IF(AND('[1]Ledger With Mark'!I113&gt;=12.5),"C+",IF(AND('[1]Ledger With Mark'!I113&gt;=10),"C",IF(AND('[1]Ledger With Mark'!I113&gt;=7.5),"D+",IF(AND('[1]Ledger With Mark'!I113&gt;=5),"D",IF(AND('[1]Ledger With Mark'!I113&gt;=1),"E","N")))))))))</f>
        <v>A</v>
      </c>
      <c r="J111" s="7" t="str">
        <f>IF(AND('[1]Ledger With Mark'!J113&gt;=90),"A+",IF(AND('[1]Ledger With Mark'!J113&gt;=80),"A",IF(AND('[1]Ledger With Mark'!J113&gt;=70),"B+",IF(AND('[1]Ledger With Mark'!J113&gt;=60),"B",IF(AND('[1]Ledger With Mark'!J113&gt;=50),"C+",IF(AND('[1]Ledger With Mark'!J113&gt;=40),"C",IF(AND('[1]Ledger With Mark'!J113&gt;=30),"D+",IF(AND('[1]Ledger With Mark'!J113&gt;=20),"D",IF(AND('[1]Ledger With Mark'!J113&gt;=1),"E","N")))))))))</f>
        <v>B</v>
      </c>
      <c r="K111" s="13">
        <f t="shared" si="10"/>
        <v>2.8</v>
      </c>
      <c r="L111" s="7" t="str">
        <f>IF(AND('[1]Ledger With Mark'!L113&gt;=67.5),"A+",IF(AND('[1]Ledger With Mark'!L113&gt;=60),"A",IF(AND('[1]Ledger With Mark'!L113&gt;=52.5),"B+",IF(AND('[1]Ledger With Mark'!L113&gt;=45),"B",IF(AND('[1]Ledger With Mark'!L113&gt;=37.5),"C+",IF(AND('[1]Ledger With Mark'!L113&gt;=30),"C",IF(AND('[1]Ledger With Mark'!L113&gt;=22.5),"D+",IF(AND('[1]Ledger With Mark'!L113&gt;=15),"D",IF(AND('[1]Ledger With Mark'!L113&gt;=1),"E","N")))))))))</f>
        <v>C</v>
      </c>
      <c r="M111" s="7" t="str">
        <f>IF(AND('[1]Ledger With Mark'!M113&gt;=22.5),"A+",IF(AND('[1]Ledger With Mark'!M113&gt;=20),"A",IF(AND('[1]Ledger With Mark'!M113&gt;=17.5),"B+",IF(AND('[1]Ledger With Mark'!M113&gt;=15),"B",IF(AND('[1]Ledger With Mark'!M113&gt;=12.5),"C+",IF(AND('[1]Ledger With Mark'!M113&gt;=10),"C",IF(AND('[1]Ledger With Mark'!M113&gt;=7.5),"D+",IF(AND('[1]Ledger With Mark'!M113&gt;=5),"D",IF(AND('[1]Ledger With Mark'!M113&gt;=1),"E","N")))))))))</f>
        <v>A+</v>
      </c>
      <c r="N111" s="7" t="str">
        <f>IF(AND('[1]Ledger With Mark'!N113&gt;=90),"A+",IF(AND('[1]Ledger With Mark'!N113&gt;=80),"A",IF(AND('[1]Ledger With Mark'!N113&gt;=70),"B+",IF(AND('[1]Ledger With Mark'!N113&gt;=60),"B",IF(AND('[1]Ledger With Mark'!N113&gt;=50),"C+",IF(AND('[1]Ledger With Mark'!N113&gt;=40),"C",IF(AND('[1]Ledger With Mark'!N113&gt;=30),"D+",IF(AND('[1]Ledger With Mark'!N113&gt;=20),"D",IF(AND('[1]Ledger With Mark'!N113&gt;=1),"E","N")))))))))</f>
        <v>B</v>
      </c>
      <c r="O111" s="13">
        <f t="shared" si="11"/>
        <v>2.8</v>
      </c>
      <c r="P111" s="7" t="str">
        <f>IF(AND('[1]Ledger With Mark'!P113&gt;=90),"A+",IF(AND('[1]Ledger With Mark'!P113&gt;=80),"A",IF(AND('[1]Ledger With Mark'!P113&gt;=70),"B+",IF(AND('[1]Ledger With Mark'!P113&gt;=60),"B",IF(AND('[1]Ledger With Mark'!P113&gt;=50),"C+",IF(AND('[1]Ledger With Mark'!P113&gt;=40),"C",IF(AND('[1]Ledger With Mark'!P113&gt;=30),"D+",IF(AND('[1]Ledger With Mark'!P113&gt;=20),"D",IF(AND('[1]Ledger With Mark'!P113&gt;=1),"E","N")))))))))</f>
        <v>C</v>
      </c>
      <c r="Q111" s="13">
        <f t="shared" si="12"/>
        <v>2</v>
      </c>
      <c r="R111" s="7" t="str">
        <f>IF(AND('[1]Ledger With Mark'!R113&gt;=67.5),"A+",IF(AND('[1]Ledger With Mark'!R113&gt;=60),"A",IF(AND('[1]Ledger With Mark'!R113&gt;=52.5),"B+",IF(AND('[1]Ledger With Mark'!R113&gt;=45),"B",IF(AND('[1]Ledger With Mark'!R113&gt;=37.5),"C+",IF(AND('[1]Ledger With Mark'!R113&gt;=30),"C",IF(AND('[1]Ledger With Mark'!R113&gt;=22.5),"D+",IF(AND('[1]Ledger With Mark'!R113&gt;=15),"D",IF(AND('[1]Ledger With Mark'!R113&gt;=1),"E","N")))))))))</f>
        <v>B</v>
      </c>
      <c r="S111" s="7" t="str">
        <f>IF(AND('[1]Ledger With Mark'!S113&gt;=22.5),"A+",IF(AND('[1]Ledger With Mark'!S113&gt;=20),"A",IF(AND('[1]Ledger With Mark'!S113&gt;=17.5),"B+",IF(AND('[1]Ledger With Mark'!S113&gt;=15),"B",IF(AND('[1]Ledger With Mark'!S113&gt;=12.5),"C+",IF(AND('[1]Ledger With Mark'!S113&gt;=10),"C",IF(AND('[1]Ledger With Mark'!S113&gt;=7.5),"D+",IF(AND('[1]Ledger With Mark'!S113&gt;=5),"D",IF(AND('[1]Ledger With Mark'!S113&gt;=1),"E","N")))))))))</f>
        <v>A</v>
      </c>
      <c r="T111" s="7" t="str">
        <f>IF(AND('[1]Ledger With Mark'!T113&gt;=90),"A+",IF(AND('[1]Ledger With Mark'!T113&gt;=80),"A",IF(AND('[1]Ledger With Mark'!T113&gt;=70),"B+",IF(AND('[1]Ledger With Mark'!T113&gt;=60),"B",IF(AND('[1]Ledger With Mark'!T113&gt;=50),"C+",IF(AND('[1]Ledger With Mark'!T113&gt;=40),"C",IF(AND('[1]Ledger With Mark'!T113&gt;=30),"D+",IF(AND('[1]Ledger With Mark'!T113&gt;=20),"D",IF(AND('[1]Ledger With Mark'!T113&gt;=1),"E","N")))))))))</f>
        <v>B+</v>
      </c>
      <c r="U111" s="13">
        <f t="shared" si="13"/>
        <v>3.2</v>
      </c>
      <c r="V111" s="7" t="str">
        <f>IF(AND('[1]Ledger With Mark'!V113&gt;=67.5),"A+",IF(AND('[1]Ledger With Mark'!V113&gt;=60),"A",IF(AND('[1]Ledger With Mark'!V113&gt;=52.5),"B+",IF(AND('[1]Ledger With Mark'!V113&gt;=45),"B",IF(AND('[1]Ledger With Mark'!V113&gt;=37.5),"C+",IF(AND('[1]Ledger With Mark'!V113&gt;=30),"C",IF(AND('[1]Ledger With Mark'!V113&gt;=22.5),"D+",IF(AND('[1]Ledger With Mark'!V113&gt;=15),"D",IF(AND('[1]Ledger With Mark'!V113&gt;=1),"E","N")))))))))</f>
        <v>C</v>
      </c>
      <c r="W111" s="7" t="str">
        <f>IF(AND('[1]Ledger With Mark'!W113&gt;=22.5),"A+",IF(AND('[1]Ledger With Mark'!W113&gt;=20),"A",IF(AND('[1]Ledger With Mark'!W113&gt;=17.5),"B+",IF(AND('[1]Ledger With Mark'!W113&gt;=15),"B",IF(AND('[1]Ledger With Mark'!W113&gt;=12.5),"C+",IF(AND('[1]Ledger With Mark'!W113&gt;=10),"C",IF(AND('[1]Ledger With Mark'!W113&gt;=7.5),"D+",IF(AND('[1]Ledger With Mark'!W113&gt;=5),"D",IF(AND('[1]Ledger With Mark'!W113&gt;=1),"E","N")))))))))</f>
        <v>A+</v>
      </c>
      <c r="X111" s="7" t="str">
        <f>IF(AND('[1]Ledger With Mark'!X113&gt;=90),"A+",IF(AND('[1]Ledger With Mark'!X113&gt;=80),"A",IF(AND('[1]Ledger With Mark'!X113&gt;=70),"B+",IF(AND('[1]Ledger With Mark'!X113&gt;=60),"B",IF(AND('[1]Ledger With Mark'!X113&gt;=50),"C+",IF(AND('[1]Ledger With Mark'!X113&gt;=40),"C",IF(AND('[1]Ledger With Mark'!X113&gt;=30),"D+",IF(AND('[1]Ledger With Mark'!X113&gt;=20),"D",IF(AND('[1]Ledger With Mark'!X113&gt;=1),"E","N")))))))))</f>
        <v>C+</v>
      </c>
      <c r="Y111" s="13">
        <f t="shared" si="14"/>
        <v>2.4</v>
      </c>
      <c r="Z111" s="7" t="str">
        <f>IF(AND('[1]Ledger With Mark'!Z113&gt;=27),"A+",IF(AND('[1]Ledger With Mark'!Z113&gt;=24),"A",IF(AND('[1]Ledger With Mark'!Z113&gt;=21),"B+",IF(AND('[1]Ledger With Mark'!Z113&gt;=18),"B",IF(AND('[1]Ledger With Mark'!Z113&gt;=15),"C+",IF(AND('[1]Ledger With Mark'!Z113&gt;=12),"C",IF(AND('[1]Ledger With Mark'!Z113&gt;=9),"D+",IF(AND('[1]Ledger With Mark'!Z113&gt;=6),"D",IF(AND('[1]Ledger With Mark'!Z113&gt;=1),"E","N")))))))))</f>
        <v>C+</v>
      </c>
      <c r="AA111" s="7" t="str">
        <f>IF(AND('[1]Ledger With Mark'!AA113&gt;=18),"A+",IF(AND('[1]Ledger With Mark'!AA113&gt;=16),"A",IF(AND('[1]Ledger With Mark'!AA113&gt;=14),"B+",IF(AND('[1]Ledger With Mark'!AA113&gt;=12),"B",IF(AND('[1]Ledger With Mark'!AA113&gt;=10),"C+",IF(AND('[1]Ledger With Mark'!AA113&gt;=8),"C",IF(AND('[1]Ledger With Mark'!AA113&gt;=6),"D+",IF(AND('[1]Ledger With Mark'!AA113&gt;=4),"D",IF(AND('[1]Ledger With Mark'!AA113&gt;=1),"E","N")))))))))</f>
        <v>B</v>
      </c>
      <c r="AB111" s="7" t="str">
        <f>IF(AND('[1]Ledger With Mark'!AB113&gt;=45),"A+",IF(AND('[1]Ledger With Mark'!AB113&gt;=40),"A",IF(AND('[1]Ledger With Mark'!AB113&gt;=35),"B+",IF(AND('[1]Ledger With Mark'!AB113&gt;=30),"B",IF(AND('[1]Ledger With Mark'!AB113&gt;=25),"C+",IF(AND('[1]Ledger With Mark'!AB113&gt;=20),"C",IF(AND('[1]Ledger With Mark'!AB113&gt;=15),"D+",IF(AND('[1]Ledger With Mark'!AB113&gt;=10),"D",IF(AND('[1]Ledger With Mark'!AB113&gt;=1),"E","N")))))))))</f>
        <v>C+</v>
      </c>
      <c r="AC111" s="13">
        <f t="shared" si="15"/>
        <v>1.2</v>
      </c>
      <c r="AD111" s="7" t="str">
        <f>IF(AND('[1]Ledger With Mark'!AD113&gt;=22.5),"A+",IF(AND('[1]Ledger With Mark'!AD113&gt;=20),"A",IF(AND('[1]Ledger With Mark'!AD113&gt;=17.5),"B+",IF(AND('[1]Ledger With Mark'!AD113&gt;=15),"B",IF(AND('[1]Ledger With Mark'!AD113&gt;=12.5),"C+",IF(AND('[1]Ledger With Mark'!AD113&gt;=10),"C",IF(AND('[1]Ledger With Mark'!AD113&gt;=7.5),"D+",IF(AND('[1]Ledger With Mark'!AD113&gt;=5),"D",IF(AND('[1]Ledger With Mark'!AD113&gt;=1),"E","N")))))))))</f>
        <v>A</v>
      </c>
      <c r="AE111" s="7" t="str">
        <f>IF(AND('[1]Ledger With Mark'!AE113&gt;=22.5),"A+",IF(AND('[1]Ledger With Mark'!AE113&gt;=20),"A",IF(AND('[1]Ledger With Mark'!AE113&gt;=17.5),"B+",IF(AND('[1]Ledger With Mark'!AE113&gt;=15),"B",IF(AND('[1]Ledger With Mark'!AE113&gt;=12.5),"C+",IF(AND('[1]Ledger With Mark'!AE113&gt;=10),"C",IF(AND('[1]Ledger With Mark'!AE113&gt;=7.5),"D+",IF(AND('[1]Ledger With Mark'!AE113&gt;=5),"D",IF(AND('[1]Ledger With Mark'!AE113&gt;=1),"E","N")))))))))</f>
        <v>C+</v>
      </c>
      <c r="AF111" s="7" t="str">
        <f>IF(AND('[1]Ledger With Mark'!AF113&gt;=45),"A+",IF(AND('[1]Ledger With Mark'!AF113&gt;=40),"A",IF(AND('[1]Ledger With Mark'!AF113&gt;=35),"B+",IF(AND('[1]Ledger With Mark'!AF113&gt;=30),"B",IF(AND('[1]Ledger With Mark'!AF113&gt;=25),"C+",IF(AND('[1]Ledger With Mark'!AF113&gt;=20),"C",IF(AND('[1]Ledger With Mark'!AF113&gt;=15),"D+",IF(AND('[1]Ledger With Mark'!AF113&gt;=10),"D",IF(AND('[1]Ledger With Mark'!AF113&gt;=1),"E","N")))))))))</f>
        <v>B+</v>
      </c>
      <c r="AG111" s="13">
        <f t="shared" si="16"/>
        <v>1.6</v>
      </c>
      <c r="AH111" s="7" t="str">
        <f>IF(AND('[1]Ledger With Mark'!AH113&gt;=45),"A+",IF(AND('[1]Ledger With Mark'!AH113&gt;=40),"A",IF(AND('[1]Ledger With Mark'!AH113&gt;=35),"B+",IF(AND('[1]Ledger With Mark'!AH113&gt;=30),"B",IF(AND('[1]Ledger With Mark'!AH113&gt;=25),"C+",IF(AND('[1]Ledger With Mark'!AH113&gt;=20),"C",IF(AND('[1]Ledger With Mark'!AH113&gt;=15),"D+",IF(AND('[1]Ledger With Mark'!AH113&gt;=10),"D",IF(AND('[1]Ledger With Mark'!AH113&gt;=1),"E","N")))))))))</f>
        <v>B</v>
      </c>
      <c r="AI111" s="7" t="str">
        <f>IF(AND('[1]Ledger With Mark'!AI113&gt;=45),"A+",IF(AND('[1]Ledger With Mark'!AI113&gt;=40),"A",IF(AND('[1]Ledger With Mark'!AI113&gt;=35),"B+",IF(AND('[1]Ledger With Mark'!AI113&gt;=30),"B",IF(AND('[1]Ledger With Mark'!AI113&gt;=25),"C+",IF(AND('[1]Ledger With Mark'!AI113&gt;=20),"C",IF(AND('[1]Ledger With Mark'!AI113&gt;=15),"D+",IF(AND('[1]Ledger With Mark'!AI113&gt;=10),"D",IF(AND('[1]Ledger With Mark'!AI113&gt;=1),"E","N")))))))))</f>
        <v>B+</v>
      </c>
      <c r="AJ111" s="7" t="str">
        <f>IF(AND('[1]Ledger With Mark'!AJ113&gt;=90),"A+",IF(AND('[1]Ledger With Mark'!AJ113&gt;=80),"A",IF(AND('[1]Ledger With Mark'!AJ113&gt;=70),"B+",IF(AND('[1]Ledger With Mark'!AJ113&gt;=60),"B",IF(AND('[1]Ledger With Mark'!AJ113&gt;=50),"C+",IF(AND('[1]Ledger With Mark'!AJ113&gt;=40),"C",IF(AND('[1]Ledger With Mark'!AJ113&gt;=30),"D+",IF(AND('[1]Ledger With Mark'!AJ113&gt;=20),"D",IF(AND('[1]Ledger With Mark'!AJ113&gt;=1),"E","N")))))))))</f>
        <v>B</v>
      </c>
      <c r="AK111" s="13">
        <f t="shared" si="17"/>
        <v>2.8</v>
      </c>
      <c r="AL111" s="7" t="str">
        <f>IF(AND('[1]Ledger With Mark'!AL113&gt;=45),"A+",IF(AND('[1]Ledger With Mark'!AL113&gt;=40),"A",IF(AND('[1]Ledger With Mark'!AL113&gt;=35),"B+",IF(AND('[1]Ledger With Mark'!AL113&gt;=30),"B",IF(AND('[1]Ledger With Mark'!AL113&gt;=25),"C+",IF(AND('[1]Ledger With Mark'!AL113&gt;=20),"C",IF(AND('[1]Ledger With Mark'!AL113&gt;=15),"D+",IF(AND('[1]Ledger With Mark'!AL113&gt;=10),"D",IF(AND('[1]Ledger With Mark'!AL113&gt;=1),"E","N")))))))))</f>
        <v>C</v>
      </c>
      <c r="AM111" s="7" t="str">
        <f>IF(AND('[1]Ledger With Mark'!AM113&gt;=45),"A+",IF(AND('[1]Ledger With Mark'!AM113&gt;=40),"A",IF(AND('[1]Ledger With Mark'!AM113&gt;=35),"B+",IF(AND('[1]Ledger With Mark'!AM113&gt;=30),"B",IF(AND('[1]Ledger With Mark'!AM113&gt;=25),"C+",IF(AND('[1]Ledger With Mark'!AM113&gt;=20),"C",IF(AND('[1]Ledger With Mark'!AM113&gt;=15),"D+",IF(AND('[1]Ledger With Mark'!AM113&gt;=10),"D",IF(AND('[1]Ledger With Mark'!AM113&gt;=1),"E","N")))))))))</f>
        <v>A</v>
      </c>
      <c r="AN111" s="7" t="str">
        <f>IF(AND('[1]Ledger With Mark'!AN113&gt;=90),"A+",IF(AND('[1]Ledger With Mark'!AN113&gt;=80),"A",IF(AND('[1]Ledger With Mark'!AN113&gt;=70),"B+",IF(AND('[1]Ledger With Mark'!AN113&gt;=60),"B",IF(AND('[1]Ledger With Mark'!AN113&gt;=50),"C+",IF(AND('[1]Ledger With Mark'!AN113&gt;=40),"C",IF(AND('[1]Ledger With Mark'!AN113&gt;=30),"D+",IF(AND('[1]Ledger With Mark'!AN113&gt;=20),"D",IF(AND('[1]Ledger With Mark'!AN113&gt;=1),"E","N")))))))))</f>
        <v>B</v>
      </c>
      <c r="AO111" s="13">
        <f t="shared" si="18"/>
        <v>2.8</v>
      </c>
      <c r="AP111" s="14">
        <f t="shared" si="19"/>
        <v>2.7</v>
      </c>
      <c r="AQ111" s="7"/>
      <c r="AR111" s="15" t="s">
        <v>142</v>
      </c>
      <c r="BB111" s="17">
        <v>110</v>
      </c>
    </row>
    <row r="112" spans="1:54" ht="15">
      <c r="A112" s="7">
        <f>'[1]Ledger With Mark'!A114</f>
        <v>111</v>
      </c>
      <c r="B112" s="8">
        <f>'[1]Ledger With Mark'!B114</f>
        <v>752111</v>
      </c>
      <c r="C112" s="9" t="s">
        <v>161</v>
      </c>
      <c r="D112" s="10">
        <v>59155</v>
      </c>
      <c r="E112" s="11" t="s">
        <v>162</v>
      </c>
      <c r="F112" s="11" t="s">
        <v>163</v>
      </c>
      <c r="G112" s="19" t="s">
        <v>164</v>
      </c>
      <c r="H112" s="7" t="str">
        <f>IF(AND('[1]Ledger With Mark'!H114&gt;=67.5),"A+",IF(AND('[1]Ledger With Mark'!H114&gt;=60),"A",IF(AND('[1]Ledger With Mark'!H114&gt;=52.5),"B+",IF(AND('[1]Ledger With Mark'!H114&gt;=45),"B",IF(AND('[1]Ledger With Mark'!H114&gt;=37.5),"C+",IF(AND('[1]Ledger With Mark'!H114&gt;=30),"C",IF(AND('[1]Ledger With Mark'!H114&gt;=22.5),"D+",IF(AND('[1]Ledger With Mark'!H114&gt;=15),"D",IF(AND('[1]Ledger With Mark'!H114&gt;=1),"E","N")))))))))</f>
        <v>C+</v>
      </c>
      <c r="I112" s="7" t="str">
        <f>IF(AND('[1]Ledger With Mark'!I114&gt;=22.5),"A+",IF(AND('[1]Ledger With Mark'!I114&gt;=20),"A",IF(AND('[1]Ledger With Mark'!I114&gt;=17.5),"B+",IF(AND('[1]Ledger With Mark'!I114&gt;=15),"B",IF(AND('[1]Ledger With Mark'!I114&gt;=12.5),"C+",IF(AND('[1]Ledger With Mark'!I114&gt;=10),"C",IF(AND('[1]Ledger With Mark'!I114&gt;=7.5),"D+",IF(AND('[1]Ledger With Mark'!I114&gt;=5),"D",IF(AND('[1]Ledger With Mark'!I114&gt;=1),"E","N")))))))))</f>
        <v>A</v>
      </c>
      <c r="J112" s="7" t="str">
        <f>IF(AND('[1]Ledger With Mark'!J114&gt;=90),"A+",IF(AND('[1]Ledger With Mark'!J114&gt;=80),"A",IF(AND('[1]Ledger With Mark'!J114&gt;=70),"B+",IF(AND('[1]Ledger With Mark'!J114&gt;=60),"B",IF(AND('[1]Ledger With Mark'!J114&gt;=50),"C+",IF(AND('[1]Ledger With Mark'!J114&gt;=40),"C",IF(AND('[1]Ledger With Mark'!J114&gt;=30),"D+",IF(AND('[1]Ledger With Mark'!J114&gt;=20),"D",IF(AND('[1]Ledger With Mark'!J114&gt;=1),"E","N")))))))))</f>
        <v>B</v>
      </c>
      <c r="K112" s="13">
        <f t="shared" si="10"/>
        <v>2.8</v>
      </c>
      <c r="L112" s="7" t="str">
        <f>IF(AND('[1]Ledger With Mark'!L114&gt;=67.5),"A+",IF(AND('[1]Ledger With Mark'!L114&gt;=60),"A",IF(AND('[1]Ledger With Mark'!L114&gt;=52.5),"B+",IF(AND('[1]Ledger With Mark'!L114&gt;=45),"B",IF(AND('[1]Ledger With Mark'!L114&gt;=37.5),"C+",IF(AND('[1]Ledger With Mark'!L114&gt;=30),"C",IF(AND('[1]Ledger With Mark'!L114&gt;=22.5),"D+",IF(AND('[1]Ledger With Mark'!L114&gt;=15),"D",IF(AND('[1]Ledger With Mark'!L114&gt;=1),"E","N")))))))))</f>
        <v>C</v>
      </c>
      <c r="M112" s="7" t="str">
        <f>IF(AND('[1]Ledger With Mark'!M114&gt;=22.5),"A+",IF(AND('[1]Ledger With Mark'!M114&gt;=20),"A",IF(AND('[1]Ledger With Mark'!M114&gt;=17.5),"B+",IF(AND('[1]Ledger With Mark'!M114&gt;=15),"B",IF(AND('[1]Ledger With Mark'!M114&gt;=12.5),"C+",IF(AND('[1]Ledger With Mark'!M114&gt;=10),"C",IF(AND('[1]Ledger With Mark'!M114&gt;=7.5),"D+",IF(AND('[1]Ledger With Mark'!M114&gt;=5),"D",IF(AND('[1]Ledger With Mark'!M114&gt;=1),"E","N")))))))))</f>
        <v>A+</v>
      </c>
      <c r="N112" s="7" t="str">
        <f>IF(AND('[1]Ledger With Mark'!N114&gt;=90),"A+",IF(AND('[1]Ledger With Mark'!N114&gt;=80),"A",IF(AND('[1]Ledger With Mark'!N114&gt;=70),"B+",IF(AND('[1]Ledger With Mark'!N114&gt;=60),"B",IF(AND('[1]Ledger With Mark'!N114&gt;=50),"C+",IF(AND('[1]Ledger With Mark'!N114&gt;=40),"C",IF(AND('[1]Ledger With Mark'!N114&gt;=30),"D+",IF(AND('[1]Ledger With Mark'!N114&gt;=20),"D",IF(AND('[1]Ledger With Mark'!N114&gt;=1),"E","N")))))))))</f>
        <v>C+</v>
      </c>
      <c r="O112" s="13">
        <f t="shared" si="11"/>
        <v>2.4</v>
      </c>
      <c r="P112" s="7" t="str">
        <f>IF(AND('[1]Ledger With Mark'!P114&gt;=90),"A+",IF(AND('[1]Ledger With Mark'!P114&gt;=80),"A",IF(AND('[1]Ledger With Mark'!P114&gt;=70),"B+",IF(AND('[1]Ledger With Mark'!P114&gt;=60),"B",IF(AND('[1]Ledger With Mark'!P114&gt;=50),"C+",IF(AND('[1]Ledger With Mark'!P114&gt;=40),"C",IF(AND('[1]Ledger With Mark'!P114&gt;=30),"D+",IF(AND('[1]Ledger With Mark'!P114&gt;=20),"D",IF(AND('[1]Ledger With Mark'!P114&gt;=1),"E","N")))))))))</f>
        <v>C</v>
      </c>
      <c r="Q112" s="13">
        <f t="shared" si="12"/>
        <v>2</v>
      </c>
      <c r="R112" s="7" t="str">
        <f>IF(AND('[1]Ledger With Mark'!R114&gt;=67.5),"A+",IF(AND('[1]Ledger With Mark'!R114&gt;=60),"A",IF(AND('[1]Ledger With Mark'!R114&gt;=52.5),"B+",IF(AND('[1]Ledger With Mark'!R114&gt;=45),"B",IF(AND('[1]Ledger With Mark'!R114&gt;=37.5),"C+",IF(AND('[1]Ledger With Mark'!R114&gt;=30),"C",IF(AND('[1]Ledger With Mark'!R114&gt;=22.5),"D+",IF(AND('[1]Ledger With Mark'!R114&gt;=15),"D",IF(AND('[1]Ledger With Mark'!R114&gt;=1),"E","N")))))))))</f>
        <v>B+</v>
      </c>
      <c r="S112" s="7" t="str">
        <f>IF(AND('[1]Ledger With Mark'!S114&gt;=22.5),"A+",IF(AND('[1]Ledger With Mark'!S114&gt;=20),"A",IF(AND('[1]Ledger With Mark'!S114&gt;=17.5),"B+",IF(AND('[1]Ledger With Mark'!S114&gt;=15),"B",IF(AND('[1]Ledger With Mark'!S114&gt;=12.5),"C+",IF(AND('[1]Ledger With Mark'!S114&gt;=10),"C",IF(AND('[1]Ledger With Mark'!S114&gt;=7.5),"D+",IF(AND('[1]Ledger With Mark'!S114&gt;=5),"D",IF(AND('[1]Ledger With Mark'!S114&gt;=1),"E","N")))))))))</f>
        <v>A</v>
      </c>
      <c r="T112" s="7" t="str">
        <f>IF(AND('[1]Ledger With Mark'!T114&gt;=90),"A+",IF(AND('[1]Ledger With Mark'!T114&gt;=80),"A",IF(AND('[1]Ledger With Mark'!T114&gt;=70),"B+",IF(AND('[1]Ledger With Mark'!T114&gt;=60),"B",IF(AND('[1]Ledger With Mark'!T114&gt;=50),"C+",IF(AND('[1]Ledger With Mark'!T114&gt;=40),"C",IF(AND('[1]Ledger With Mark'!T114&gt;=30),"D+",IF(AND('[1]Ledger With Mark'!T114&gt;=20),"D",IF(AND('[1]Ledger With Mark'!T114&gt;=1),"E","N")))))))))</f>
        <v>B+</v>
      </c>
      <c r="U112" s="13">
        <f t="shared" si="13"/>
        <v>3.2</v>
      </c>
      <c r="V112" s="7" t="str">
        <f>IF(AND('[1]Ledger With Mark'!V114&gt;=67.5),"A+",IF(AND('[1]Ledger With Mark'!V114&gt;=60),"A",IF(AND('[1]Ledger With Mark'!V114&gt;=52.5),"B+",IF(AND('[1]Ledger With Mark'!V114&gt;=45),"B",IF(AND('[1]Ledger With Mark'!V114&gt;=37.5),"C+",IF(AND('[1]Ledger With Mark'!V114&gt;=30),"C",IF(AND('[1]Ledger With Mark'!V114&gt;=22.5),"D+",IF(AND('[1]Ledger With Mark'!V114&gt;=15),"D",IF(AND('[1]Ledger With Mark'!V114&gt;=1),"E","N")))))))))</f>
        <v>C</v>
      </c>
      <c r="W112" s="7" t="str">
        <f>IF(AND('[1]Ledger With Mark'!W114&gt;=22.5),"A+",IF(AND('[1]Ledger With Mark'!W114&gt;=20),"A",IF(AND('[1]Ledger With Mark'!W114&gt;=17.5),"B+",IF(AND('[1]Ledger With Mark'!W114&gt;=15),"B",IF(AND('[1]Ledger With Mark'!W114&gt;=12.5),"C+",IF(AND('[1]Ledger With Mark'!W114&gt;=10),"C",IF(AND('[1]Ledger With Mark'!W114&gt;=7.5),"D+",IF(AND('[1]Ledger With Mark'!W114&gt;=5),"D",IF(AND('[1]Ledger With Mark'!W114&gt;=1),"E","N")))))))))</f>
        <v>A</v>
      </c>
      <c r="X112" s="7" t="str">
        <f>IF(AND('[1]Ledger With Mark'!X114&gt;=90),"A+",IF(AND('[1]Ledger With Mark'!X114&gt;=80),"A",IF(AND('[1]Ledger With Mark'!X114&gt;=70),"B+",IF(AND('[1]Ledger With Mark'!X114&gt;=60),"B",IF(AND('[1]Ledger With Mark'!X114&gt;=50),"C+",IF(AND('[1]Ledger With Mark'!X114&gt;=40),"C",IF(AND('[1]Ledger With Mark'!X114&gt;=30),"D+",IF(AND('[1]Ledger With Mark'!X114&gt;=20),"D",IF(AND('[1]Ledger With Mark'!X114&gt;=1),"E","N")))))))))</f>
        <v>C+</v>
      </c>
      <c r="Y112" s="13">
        <f t="shared" si="14"/>
        <v>2.4</v>
      </c>
      <c r="Z112" s="7" t="str">
        <f>IF(AND('[1]Ledger With Mark'!Z114&gt;=27),"A+",IF(AND('[1]Ledger With Mark'!Z114&gt;=24),"A",IF(AND('[1]Ledger With Mark'!Z114&gt;=21),"B+",IF(AND('[1]Ledger With Mark'!Z114&gt;=18),"B",IF(AND('[1]Ledger With Mark'!Z114&gt;=15),"C+",IF(AND('[1]Ledger With Mark'!Z114&gt;=12),"C",IF(AND('[1]Ledger With Mark'!Z114&gt;=9),"D+",IF(AND('[1]Ledger With Mark'!Z114&gt;=6),"D",IF(AND('[1]Ledger With Mark'!Z114&gt;=1),"E","N")))))))))</f>
        <v>C+</v>
      </c>
      <c r="AA112" s="7" t="str">
        <f>IF(AND('[1]Ledger With Mark'!AA114&gt;=18),"A+",IF(AND('[1]Ledger With Mark'!AA114&gt;=16),"A",IF(AND('[1]Ledger With Mark'!AA114&gt;=14),"B+",IF(AND('[1]Ledger With Mark'!AA114&gt;=12),"B",IF(AND('[1]Ledger With Mark'!AA114&gt;=10),"C+",IF(AND('[1]Ledger With Mark'!AA114&gt;=8),"C",IF(AND('[1]Ledger With Mark'!AA114&gt;=6),"D+",IF(AND('[1]Ledger With Mark'!AA114&gt;=4),"D",IF(AND('[1]Ledger With Mark'!AA114&gt;=1),"E","N")))))))))</f>
        <v>B</v>
      </c>
      <c r="AB112" s="7" t="str">
        <f>IF(AND('[1]Ledger With Mark'!AB114&gt;=45),"A+",IF(AND('[1]Ledger With Mark'!AB114&gt;=40),"A",IF(AND('[1]Ledger With Mark'!AB114&gt;=35),"B+",IF(AND('[1]Ledger With Mark'!AB114&gt;=30),"B",IF(AND('[1]Ledger With Mark'!AB114&gt;=25),"C+",IF(AND('[1]Ledger With Mark'!AB114&gt;=20),"C",IF(AND('[1]Ledger With Mark'!AB114&gt;=15),"D+",IF(AND('[1]Ledger With Mark'!AB114&gt;=10),"D",IF(AND('[1]Ledger With Mark'!AB114&gt;=1),"E","N")))))))))</f>
        <v>B</v>
      </c>
      <c r="AC112" s="13">
        <f t="shared" si="15"/>
        <v>1.4</v>
      </c>
      <c r="AD112" s="7" t="str">
        <f>IF(AND('[1]Ledger With Mark'!AD114&gt;=22.5),"A+",IF(AND('[1]Ledger With Mark'!AD114&gt;=20),"A",IF(AND('[1]Ledger With Mark'!AD114&gt;=17.5),"B+",IF(AND('[1]Ledger With Mark'!AD114&gt;=15),"B",IF(AND('[1]Ledger With Mark'!AD114&gt;=12.5),"C+",IF(AND('[1]Ledger With Mark'!AD114&gt;=10),"C",IF(AND('[1]Ledger With Mark'!AD114&gt;=7.5),"D+",IF(AND('[1]Ledger With Mark'!AD114&gt;=5),"D",IF(AND('[1]Ledger With Mark'!AD114&gt;=1),"E","N")))))))))</f>
        <v>A</v>
      </c>
      <c r="AE112" s="7" t="str">
        <f>IF(AND('[1]Ledger With Mark'!AE114&gt;=22.5),"A+",IF(AND('[1]Ledger With Mark'!AE114&gt;=20),"A",IF(AND('[1]Ledger With Mark'!AE114&gt;=17.5),"B+",IF(AND('[1]Ledger With Mark'!AE114&gt;=15),"B",IF(AND('[1]Ledger With Mark'!AE114&gt;=12.5),"C+",IF(AND('[1]Ledger With Mark'!AE114&gt;=10),"C",IF(AND('[1]Ledger With Mark'!AE114&gt;=7.5),"D+",IF(AND('[1]Ledger With Mark'!AE114&gt;=5),"D",IF(AND('[1]Ledger With Mark'!AE114&gt;=1),"E","N")))))))))</f>
        <v>B+</v>
      </c>
      <c r="AF112" s="7" t="str">
        <f>IF(AND('[1]Ledger With Mark'!AF114&gt;=45),"A+",IF(AND('[1]Ledger With Mark'!AF114&gt;=40),"A",IF(AND('[1]Ledger With Mark'!AF114&gt;=35),"B+",IF(AND('[1]Ledger With Mark'!AF114&gt;=30),"B",IF(AND('[1]Ledger With Mark'!AF114&gt;=25),"C+",IF(AND('[1]Ledger With Mark'!AF114&gt;=20),"C",IF(AND('[1]Ledger With Mark'!AF114&gt;=15),"D+",IF(AND('[1]Ledger With Mark'!AF114&gt;=10),"D",IF(AND('[1]Ledger With Mark'!AF114&gt;=1),"E","N")))))))))</f>
        <v>B+</v>
      </c>
      <c r="AG112" s="13">
        <f t="shared" si="16"/>
        <v>1.6</v>
      </c>
      <c r="AH112" s="7" t="str">
        <f>IF(AND('[1]Ledger With Mark'!AH114&gt;=45),"A+",IF(AND('[1]Ledger With Mark'!AH114&gt;=40),"A",IF(AND('[1]Ledger With Mark'!AH114&gt;=35),"B+",IF(AND('[1]Ledger With Mark'!AH114&gt;=30),"B",IF(AND('[1]Ledger With Mark'!AH114&gt;=25),"C+",IF(AND('[1]Ledger With Mark'!AH114&gt;=20),"C",IF(AND('[1]Ledger With Mark'!AH114&gt;=15),"D+",IF(AND('[1]Ledger With Mark'!AH114&gt;=10),"D",IF(AND('[1]Ledger With Mark'!AH114&gt;=1),"E","N")))))))))</f>
        <v>C</v>
      </c>
      <c r="AI112" s="7" t="str">
        <f>IF(AND('[1]Ledger With Mark'!AI114&gt;=45),"A+",IF(AND('[1]Ledger With Mark'!AI114&gt;=40),"A",IF(AND('[1]Ledger With Mark'!AI114&gt;=35),"B+",IF(AND('[1]Ledger With Mark'!AI114&gt;=30),"B",IF(AND('[1]Ledger With Mark'!AI114&gt;=25),"C+",IF(AND('[1]Ledger With Mark'!AI114&gt;=20),"C",IF(AND('[1]Ledger With Mark'!AI114&gt;=15),"D+",IF(AND('[1]Ledger With Mark'!AI114&gt;=10),"D",IF(AND('[1]Ledger With Mark'!AI114&gt;=1),"E","N")))))))))</f>
        <v>B+</v>
      </c>
      <c r="AJ112" s="7" t="str">
        <f>IF(AND('[1]Ledger With Mark'!AJ114&gt;=90),"A+",IF(AND('[1]Ledger With Mark'!AJ114&gt;=80),"A",IF(AND('[1]Ledger With Mark'!AJ114&gt;=70),"B+",IF(AND('[1]Ledger With Mark'!AJ114&gt;=60),"B",IF(AND('[1]Ledger With Mark'!AJ114&gt;=50),"C+",IF(AND('[1]Ledger With Mark'!AJ114&gt;=40),"C",IF(AND('[1]Ledger With Mark'!AJ114&gt;=30),"D+",IF(AND('[1]Ledger With Mark'!AJ114&gt;=20),"D",IF(AND('[1]Ledger With Mark'!AJ114&gt;=1),"E","N")))))))))</f>
        <v>C+</v>
      </c>
      <c r="AK112" s="13">
        <f t="shared" si="17"/>
        <v>2.4</v>
      </c>
      <c r="AL112" s="7" t="str">
        <f>IF(AND('[1]Ledger With Mark'!AL114&gt;=45),"A+",IF(AND('[1]Ledger With Mark'!AL114&gt;=40),"A",IF(AND('[1]Ledger With Mark'!AL114&gt;=35),"B+",IF(AND('[1]Ledger With Mark'!AL114&gt;=30),"B",IF(AND('[1]Ledger With Mark'!AL114&gt;=25),"C+",IF(AND('[1]Ledger With Mark'!AL114&gt;=20),"C",IF(AND('[1]Ledger With Mark'!AL114&gt;=15),"D+",IF(AND('[1]Ledger With Mark'!AL114&gt;=10),"D",IF(AND('[1]Ledger With Mark'!AL114&gt;=1),"E","N")))))))))</f>
        <v>C</v>
      </c>
      <c r="AM112" s="7" t="str">
        <f>IF(AND('[1]Ledger With Mark'!AM114&gt;=45),"A+",IF(AND('[1]Ledger With Mark'!AM114&gt;=40),"A",IF(AND('[1]Ledger With Mark'!AM114&gt;=35),"B+",IF(AND('[1]Ledger With Mark'!AM114&gt;=30),"B",IF(AND('[1]Ledger With Mark'!AM114&gt;=25),"C+",IF(AND('[1]Ledger With Mark'!AM114&gt;=20),"C",IF(AND('[1]Ledger With Mark'!AM114&gt;=15),"D+",IF(AND('[1]Ledger With Mark'!AM114&gt;=10),"D",IF(AND('[1]Ledger With Mark'!AM114&gt;=1),"E","N")))))))))</f>
        <v>A</v>
      </c>
      <c r="AN112" s="7" t="str">
        <f>IF(AND('[1]Ledger With Mark'!AN114&gt;=90),"A+",IF(AND('[1]Ledger With Mark'!AN114&gt;=80),"A",IF(AND('[1]Ledger With Mark'!AN114&gt;=70),"B+",IF(AND('[1]Ledger With Mark'!AN114&gt;=60),"B",IF(AND('[1]Ledger With Mark'!AN114&gt;=50),"C+",IF(AND('[1]Ledger With Mark'!AN114&gt;=40),"C",IF(AND('[1]Ledger With Mark'!AN114&gt;=30),"D+",IF(AND('[1]Ledger With Mark'!AN114&gt;=20),"D",IF(AND('[1]Ledger With Mark'!AN114&gt;=1),"E","N")))))))))</f>
        <v>B</v>
      </c>
      <c r="AO112" s="13">
        <f t="shared" si="18"/>
        <v>2.8</v>
      </c>
      <c r="AP112" s="14">
        <f t="shared" si="19"/>
        <v>2.625</v>
      </c>
      <c r="AQ112" s="7"/>
      <c r="AR112" s="15" t="s">
        <v>142</v>
      </c>
      <c r="BB112" s="17">
        <v>111</v>
      </c>
    </row>
    <row r="113" spans="1:54" ht="15">
      <c r="A113" s="7">
        <f>'[1]Ledger With Mark'!A115</f>
        <v>112</v>
      </c>
      <c r="B113" s="8">
        <f>'[1]Ledger With Mark'!B115</f>
        <v>752112</v>
      </c>
      <c r="C113" s="9" t="s">
        <v>165</v>
      </c>
      <c r="D113" s="10">
        <v>57742</v>
      </c>
      <c r="E113" s="11" t="s">
        <v>166</v>
      </c>
      <c r="F113" s="11" t="s">
        <v>167</v>
      </c>
      <c r="G113" s="19" t="s">
        <v>168</v>
      </c>
      <c r="H113" s="7" t="str">
        <f>IF(AND('[1]Ledger With Mark'!H115&gt;=67.5),"A+",IF(AND('[1]Ledger With Mark'!H115&gt;=60),"A",IF(AND('[1]Ledger With Mark'!H115&gt;=52.5),"B+",IF(AND('[1]Ledger With Mark'!H115&gt;=45),"B",IF(AND('[1]Ledger With Mark'!H115&gt;=37.5),"C+",IF(AND('[1]Ledger With Mark'!H115&gt;=30),"C",IF(AND('[1]Ledger With Mark'!H115&gt;=22.5),"D+",IF(AND('[1]Ledger With Mark'!H115&gt;=15),"D",IF(AND('[1]Ledger With Mark'!H115&gt;=1),"E","N")))))))))</f>
        <v>C+</v>
      </c>
      <c r="I113" s="7" t="str">
        <f>IF(AND('[1]Ledger With Mark'!I115&gt;=22.5),"A+",IF(AND('[1]Ledger With Mark'!I115&gt;=20),"A",IF(AND('[1]Ledger With Mark'!I115&gt;=17.5),"B+",IF(AND('[1]Ledger With Mark'!I115&gt;=15),"B",IF(AND('[1]Ledger With Mark'!I115&gt;=12.5),"C+",IF(AND('[1]Ledger With Mark'!I115&gt;=10),"C",IF(AND('[1]Ledger With Mark'!I115&gt;=7.5),"D+",IF(AND('[1]Ledger With Mark'!I115&gt;=5),"D",IF(AND('[1]Ledger With Mark'!I115&gt;=1),"E","N")))))))))</f>
        <v>A</v>
      </c>
      <c r="J113" s="7" t="str">
        <f>IF(AND('[1]Ledger With Mark'!J115&gt;=90),"A+",IF(AND('[1]Ledger With Mark'!J115&gt;=80),"A",IF(AND('[1]Ledger With Mark'!J115&gt;=70),"B+",IF(AND('[1]Ledger With Mark'!J115&gt;=60),"B",IF(AND('[1]Ledger With Mark'!J115&gt;=50),"C+",IF(AND('[1]Ledger With Mark'!J115&gt;=40),"C",IF(AND('[1]Ledger With Mark'!J115&gt;=30),"D+",IF(AND('[1]Ledger With Mark'!J115&gt;=20),"D",IF(AND('[1]Ledger With Mark'!J115&gt;=1),"E","N")))))))))</f>
        <v>B</v>
      </c>
      <c r="K113" s="13">
        <f t="shared" si="10"/>
        <v>2.8</v>
      </c>
      <c r="L113" s="7" t="str">
        <f>IF(AND('[1]Ledger With Mark'!L115&gt;=67.5),"A+",IF(AND('[1]Ledger With Mark'!L115&gt;=60),"A",IF(AND('[1]Ledger With Mark'!L115&gt;=52.5),"B+",IF(AND('[1]Ledger With Mark'!L115&gt;=45),"B",IF(AND('[1]Ledger With Mark'!L115&gt;=37.5),"C+",IF(AND('[1]Ledger With Mark'!L115&gt;=30),"C",IF(AND('[1]Ledger With Mark'!L115&gt;=22.5),"D+",IF(AND('[1]Ledger With Mark'!L115&gt;=15),"D",IF(AND('[1]Ledger With Mark'!L115&gt;=1),"E","N")))))))))</f>
        <v>C</v>
      </c>
      <c r="M113" s="7" t="str">
        <f>IF(AND('[1]Ledger With Mark'!M115&gt;=22.5),"A+",IF(AND('[1]Ledger With Mark'!M115&gt;=20),"A",IF(AND('[1]Ledger With Mark'!M115&gt;=17.5),"B+",IF(AND('[1]Ledger With Mark'!M115&gt;=15),"B",IF(AND('[1]Ledger With Mark'!M115&gt;=12.5),"C+",IF(AND('[1]Ledger With Mark'!M115&gt;=10),"C",IF(AND('[1]Ledger With Mark'!M115&gt;=7.5),"D+",IF(AND('[1]Ledger With Mark'!M115&gt;=5),"D",IF(AND('[1]Ledger With Mark'!M115&gt;=1),"E","N")))))))))</f>
        <v>A</v>
      </c>
      <c r="N113" s="7" t="str">
        <f>IF(AND('[1]Ledger With Mark'!N115&gt;=90),"A+",IF(AND('[1]Ledger With Mark'!N115&gt;=80),"A",IF(AND('[1]Ledger With Mark'!N115&gt;=70),"B+",IF(AND('[1]Ledger With Mark'!N115&gt;=60),"B",IF(AND('[1]Ledger With Mark'!N115&gt;=50),"C+",IF(AND('[1]Ledger With Mark'!N115&gt;=40),"C",IF(AND('[1]Ledger With Mark'!N115&gt;=30),"D+",IF(AND('[1]Ledger With Mark'!N115&gt;=20),"D",IF(AND('[1]Ledger With Mark'!N115&gt;=1),"E","N")))))))))</f>
        <v>C+</v>
      </c>
      <c r="O113" s="13">
        <f t="shared" si="11"/>
        <v>2.4</v>
      </c>
      <c r="P113" s="7" t="str">
        <f>IF(AND('[1]Ledger With Mark'!P115&gt;=90),"A+",IF(AND('[1]Ledger With Mark'!P115&gt;=80),"A",IF(AND('[1]Ledger With Mark'!P115&gt;=70),"B+",IF(AND('[1]Ledger With Mark'!P115&gt;=60),"B",IF(AND('[1]Ledger With Mark'!P115&gt;=50),"C+",IF(AND('[1]Ledger With Mark'!P115&gt;=40),"C",IF(AND('[1]Ledger With Mark'!P115&gt;=30),"D+",IF(AND('[1]Ledger With Mark'!P115&gt;=20),"D",IF(AND('[1]Ledger With Mark'!P115&gt;=1),"E","N")))))))))</f>
        <v>C</v>
      </c>
      <c r="Q113" s="13">
        <f t="shared" si="12"/>
        <v>2</v>
      </c>
      <c r="R113" s="7" t="str">
        <f>IF(AND('[1]Ledger With Mark'!R115&gt;=67.5),"A+",IF(AND('[1]Ledger With Mark'!R115&gt;=60),"A",IF(AND('[1]Ledger With Mark'!R115&gt;=52.5),"B+",IF(AND('[1]Ledger With Mark'!R115&gt;=45),"B",IF(AND('[1]Ledger With Mark'!R115&gt;=37.5),"C+",IF(AND('[1]Ledger With Mark'!R115&gt;=30),"C",IF(AND('[1]Ledger With Mark'!R115&gt;=22.5),"D+",IF(AND('[1]Ledger With Mark'!R115&gt;=15),"D",IF(AND('[1]Ledger With Mark'!R115&gt;=1),"E","N")))))))))</f>
        <v>C</v>
      </c>
      <c r="S113" s="7" t="str">
        <f>IF(AND('[1]Ledger With Mark'!S115&gt;=22.5),"A+",IF(AND('[1]Ledger With Mark'!S115&gt;=20),"A",IF(AND('[1]Ledger With Mark'!S115&gt;=17.5),"B+",IF(AND('[1]Ledger With Mark'!S115&gt;=15),"B",IF(AND('[1]Ledger With Mark'!S115&gt;=12.5),"C+",IF(AND('[1]Ledger With Mark'!S115&gt;=10),"C",IF(AND('[1]Ledger With Mark'!S115&gt;=7.5),"D+",IF(AND('[1]Ledger With Mark'!S115&gt;=5),"D",IF(AND('[1]Ledger With Mark'!S115&gt;=1),"E","N")))))))))</f>
        <v>A</v>
      </c>
      <c r="T113" s="7" t="str">
        <f>IF(AND('[1]Ledger With Mark'!T115&gt;=90),"A+",IF(AND('[1]Ledger With Mark'!T115&gt;=80),"A",IF(AND('[1]Ledger With Mark'!T115&gt;=70),"B+",IF(AND('[1]Ledger With Mark'!T115&gt;=60),"B",IF(AND('[1]Ledger With Mark'!T115&gt;=50),"C+",IF(AND('[1]Ledger With Mark'!T115&gt;=40),"C",IF(AND('[1]Ledger With Mark'!T115&gt;=30),"D+",IF(AND('[1]Ledger With Mark'!T115&gt;=20),"D",IF(AND('[1]Ledger With Mark'!T115&gt;=1),"E","N")))))))))</f>
        <v>C+</v>
      </c>
      <c r="U113" s="13">
        <f t="shared" si="13"/>
        <v>2.4</v>
      </c>
      <c r="V113" s="7" t="str">
        <f>IF(AND('[1]Ledger With Mark'!V115&gt;=67.5),"A+",IF(AND('[1]Ledger With Mark'!V115&gt;=60),"A",IF(AND('[1]Ledger With Mark'!V115&gt;=52.5),"B+",IF(AND('[1]Ledger With Mark'!V115&gt;=45),"B",IF(AND('[1]Ledger With Mark'!V115&gt;=37.5),"C+",IF(AND('[1]Ledger With Mark'!V115&gt;=30),"C",IF(AND('[1]Ledger With Mark'!V115&gt;=22.5),"D+",IF(AND('[1]Ledger With Mark'!V115&gt;=15),"D",IF(AND('[1]Ledger With Mark'!V115&gt;=1),"E","N")))))))))</f>
        <v>C</v>
      </c>
      <c r="W113" s="7" t="str">
        <f>IF(AND('[1]Ledger With Mark'!W115&gt;=22.5),"A+",IF(AND('[1]Ledger With Mark'!W115&gt;=20),"A",IF(AND('[1]Ledger With Mark'!W115&gt;=17.5),"B+",IF(AND('[1]Ledger With Mark'!W115&gt;=15),"B",IF(AND('[1]Ledger With Mark'!W115&gt;=12.5),"C+",IF(AND('[1]Ledger With Mark'!W115&gt;=10),"C",IF(AND('[1]Ledger With Mark'!W115&gt;=7.5),"D+",IF(AND('[1]Ledger With Mark'!W115&gt;=5),"D",IF(AND('[1]Ledger With Mark'!W115&gt;=1),"E","N")))))))))</f>
        <v>A</v>
      </c>
      <c r="X113" s="7" t="str">
        <f>IF(AND('[1]Ledger With Mark'!X115&gt;=90),"A+",IF(AND('[1]Ledger With Mark'!X115&gt;=80),"A",IF(AND('[1]Ledger With Mark'!X115&gt;=70),"B+",IF(AND('[1]Ledger With Mark'!X115&gt;=60),"B",IF(AND('[1]Ledger With Mark'!X115&gt;=50),"C+",IF(AND('[1]Ledger With Mark'!X115&gt;=40),"C",IF(AND('[1]Ledger With Mark'!X115&gt;=30),"D+",IF(AND('[1]Ledger With Mark'!X115&gt;=20),"D",IF(AND('[1]Ledger With Mark'!X115&gt;=1),"E","N")))))))))</f>
        <v>C+</v>
      </c>
      <c r="Y113" s="13">
        <f t="shared" si="14"/>
        <v>2.4</v>
      </c>
      <c r="Z113" s="7" t="str">
        <f>IF(AND('[1]Ledger With Mark'!Z115&gt;=27),"A+",IF(AND('[1]Ledger With Mark'!Z115&gt;=24),"A",IF(AND('[1]Ledger With Mark'!Z115&gt;=21),"B+",IF(AND('[1]Ledger With Mark'!Z115&gt;=18),"B",IF(AND('[1]Ledger With Mark'!Z115&gt;=15),"C+",IF(AND('[1]Ledger With Mark'!Z115&gt;=12),"C",IF(AND('[1]Ledger With Mark'!Z115&gt;=9),"D+",IF(AND('[1]Ledger With Mark'!Z115&gt;=6),"D",IF(AND('[1]Ledger With Mark'!Z115&gt;=1),"E","N")))))))))</f>
        <v>B+</v>
      </c>
      <c r="AA113" s="7" t="str">
        <f>IF(AND('[1]Ledger With Mark'!AA115&gt;=18),"A+",IF(AND('[1]Ledger With Mark'!AA115&gt;=16),"A",IF(AND('[1]Ledger With Mark'!AA115&gt;=14),"B+",IF(AND('[1]Ledger With Mark'!AA115&gt;=12),"B",IF(AND('[1]Ledger With Mark'!AA115&gt;=10),"C+",IF(AND('[1]Ledger With Mark'!AA115&gt;=8),"C",IF(AND('[1]Ledger With Mark'!AA115&gt;=6),"D+",IF(AND('[1]Ledger With Mark'!AA115&gt;=4),"D",IF(AND('[1]Ledger With Mark'!AA115&gt;=1),"E","N")))))))))</f>
        <v>B</v>
      </c>
      <c r="AB113" s="7" t="str">
        <f>IF(AND('[1]Ledger With Mark'!AB115&gt;=45),"A+",IF(AND('[1]Ledger With Mark'!AB115&gt;=40),"A",IF(AND('[1]Ledger With Mark'!AB115&gt;=35),"B+",IF(AND('[1]Ledger With Mark'!AB115&gt;=30),"B",IF(AND('[1]Ledger With Mark'!AB115&gt;=25),"C+",IF(AND('[1]Ledger With Mark'!AB115&gt;=20),"C",IF(AND('[1]Ledger With Mark'!AB115&gt;=15),"D+",IF(AND('[1]Ledger With Mark'!AB115&gt;=10),"D",IF(AND('[1]Ledger With Mark'!AB115&gt;=1),"E","N")))))))))</f>
        <v>B+</v>
      </c>
      <c r="AC113" s="13">
        <f t="shared" si="15"/>
        <v>1.6</v>
      </c>
      <c r="AD113" s="7" t="str">
        <f>IF(AND('[1]Ledger With Mark'!AD115&gt;=22.5),"A+",IF(AND('[1]Ledger With Mark'!AD115&gt;=20),"A",IF(AND('[1]Ledger With Mark'!AD115&gt;=17.5),"B+",IF(AND('[1]Ledger With Mark'!AD115&gt;=15),"B",IF(AND('[1]Ledger With Mark'!AD115&gt;=12.5),"C+",IF(AND('[1]Ledger With Mark'!AD115&gt;=10),"C",IF(AND('[1]Ledger With Mark'!AD115&gt;=7.5),"D+",IF(AND('[1]Ledger With Mark'!AD115&gt;=5),"D",IF(AND('[1]Ledger With Mark'!AD115&gt;=1),"E","N")))))))))</f>
        <v>A</v>
      </c>
      <c r="AE113" s="7" t="str">
        <f>IF(AND('[1]Ledger With Mark'!AE115&gt;=22.5),"A+",IF(AND('[1]Ledger With Mark'!AE115&gt;=20),"A",IF(AND('[1]Ledger With Mark'!AE115&gt;=17.5),"B+",IF(AND('[1]Ledger With Mark'!AE115&gt;=15),"B",IF(AND('[1]Ledger With Mark'!AE115&gt;=12.5),"C+",IF(AND('[1]Ledger With Mark'!AE115&gt;=10),"C",IF(AND('[1]Ledger With Mark'!AE115&gt;=7.5),"D+",IF(AND('[1]Ledger With Mark'!AE115&gt;=5),"D",IF(AND('[1]Ledger With Mark'!AE115&gt;=1),"E","N")))))))))</f>
        <v>B</v>
      </c>
      <c r="AF113" s="7" t="str">
        <f>IF(AND('[1]Ledger With Mark'!AF115&gt;=45),"A+",IF(AND('[1]Ledger With Mark'!AF115&gt;=40),"A",IF(AND('[1]Ledger With Mark'!AF115&gt;=35),"B+",IF(AND('[1]Ledger With Mark'!AF115&gt;=30),"B",IF(AND('[1]Ledger With Mark'!AF115&gt;=25),"C+",IF(AND('[1]Ledger With Mark'!AF115&gt;=20),"C",IF(AND('[1]Ledger With Mark'!AF115&gt;=15),"D+",IF(AND('[1]Ledger With Mark'!AF115&gt;=10),"D",IF(AND('[1]Ledger With Mark'!AF115&gt;=1),"E","N")))))))))</f>
        <v>B+</v>
      </c>
      <c r="AG113" s="13">
        <f t="shared" si="16"/>
        <v>1.6</v>
      </c>
      <c r="AH113" s="7" t="str">
        <f>IF(AND('[1]Ledger With Mark'!AH115&gt;=45),"A+",IF(AND('[1]Ledger With Mark'!AH115&gt;=40),"A",IF(AND('[1]Ledger With Mark'!AH115&gt;=35),"B+",IF(AND('[1]Ledger With Mark'!AH115&gt;=30),"B",IF(AND('[1]Ledger With Mark'!AH115&gt;=25),"C+",IF(AND('[1]Ledger With Mark'!AH115&gt;=20),"C",IF(AND('[1]Ledger With Mark'!AH115&gt;=15),"D+",IF(AND('[1]Ledger With Mark'!AH115&gt;=10),"D",IF(AND('[1]Ledger With Mark'!AH115&gt;=1),"E","N")))))))))</f>
        <v>B</v>
      </c>
      <c r="AI113" s="7" t="str">
        <f>IF(AND('[1]Ledger With Mark'!AI115&gt;=45),"A+",IF(AND('[1]Ledger With Mark'!AI115&gt;=40),"A",IF(AND('[1]Ledger With Mark'!AI115&gt;=35),"B+",IF(AND('[1]Ledger With Mark'!AI115&gt;=30),"B",IF(AND('[1]Ledger With Mark'!AI115&gt;=25),"C+",IF(AND('[1]Ledger With Mark'!AI115&gt;=20),"C",IF(AND('[1]Ledger With Mark'!AI115&gt;=15),"D+",IF(AND('[1]Ledger With Mark'!AI115&gt;=10),"D",IF(AND('[1]Ledger With Mark'!AI115&gt;=1),"E","N")))))))))</f>
        <v>B+</v>
      </c>
      <c r="AJ113" s="7" t="str">
        <f>IF(AND('[1]Ledger With Mark'!AJ115&gt;=90),"A+",IF(AND('[1]Ledger With Mark'!AJ115&gt;=80),"A",IF(AND('[1]Ledger With Mark'!AJ115&gt;=70),"B+",IF(AND('[1]Ledger With Mark'!AJ115&gt;=60),"B",IF(AND('[1]Ledger With Mark'!AJ115&gt;=50),"C+",IF(AND('[1]Ledger With Mark'!AJ115&gt;=40),"C",IF(AND('[1]Ledger With Mark'!AJ115&gt;=30),"D+",IF(AND('[1]Ledger With Mark'!AJ115&gt;=20),"D",IF(AND('[1]Ledger With Mark'!AJ115&gt;=1),"E","N")))))))))</f>
        <v>B+</v>
      </c>
      <c r="AK113" s="13">
        <f t="shared" si="17"/>
        <v>3.2</v>
      </c>
      <c r="AL113" s="7" t="str">
        <f>IF(AND('[1]Ledger With Mark'!AL115&gt;=45),"A+",IF(AND('[1]Ledger With Mark'!AL115&gt;=40),"A",IF(AND('[1]Ledger With Mark'!AL115&gt;=35),"B+",IF(AND('[1]Ledger With Mark'!AL115&gt;=30),"B",IF(AND('[1]Ledger With Mark'!AL115&gt;=25),"C+",IF(AND('[1]Ledger With Mark'!AL115&gt;=20),"C",IF(AND('[1]Ledger With Mark'!AL115&gt;=15),"D+",IF(AND('[1]Ledger With Mark'!AL115&gt;=10),"D",IF(AND('[1]Ledger With Mark'!AL115&gt;=1),"E","N")))))))))</f>
        <v>C</v>
      </c>
      <c r="AM113" s="7" t="str">
        <f>IF(AND('[1]Ledger With Mark'!AM115&gt;=45),"A+",IF(AND('[1]Ledger With Mark'!AM115&gt;=40),"A",IF(AND('[1]Ledger With Mark'!AM115&gt;=35),"B+",IF(AND('[1]Ledger With Mark'!AM115&gt;=30),"B",IF(AND('[1]Ledger With Mark'!AM115&gt;=25),"C+",IF(AND('[1]Ledger With Mark'!AM115&gt;=20),"C",IF(AND('[1]Ledger With Mark'!AM115&gt;=15),"D+",IF(AND('[1]Ledger With Mark'!AM115&gt;=10),"D",IF(AND('[1]Ledger With Mark'!AM115&gt;=1),"E","N")))))))))</f>
        <v>B+</v>
      </c>
      <c r="AN113" s="7" t="str">
        <f>IF(AND('[1]Ledger With Mark'!AN115&gt;=90),"A+",IF(AND('[1]Ledger With Mark'!AN115&gt;=80),"A",IF(AND('[1]Ledger With Mark'!AN115&gt;=70),"B+",IF(AND('[1]Ledger With Mark'!AN115&gt;=60),"B",IF(AND('[1]Ledger With Mark'!AN115&gt;=50),"C+",IF(AND('[1]Ledger With Mark'!AN115&gt;=40),"C",IF(AND('[1]Ledger With Mark'!AN115&gt;=30),"D+",IF(AND('[1]Ledger With Mark'!AN115&gt;=20),"D",IF(AND('[1]Ledger With Mark'!AN115&gt;=1),"E","N")))))))))</f>
        <v>C+</v>
      </c>
      <c r="AO113" s="13">
        <f t="shared" si="18"/>
        <v>2.4</v>
      </c>
      <c r="AP113" s="14">
        <f t="shared" si="19"/>
        <v>2.5999999999999996</v>
      </c>
      <c r="AQ113" s="7"/>
      <c r="AR113" s="15" t="s">
        <v>142</v>
      </c>
      <c r="BB113" s="17">
        <v>112</v>
      </c>
    </row>
    <row r="114" spans="1:54" ht="15">
      <c r="A114" s="7">
        <f>'[1]Ledger With Mark'!A116</f>
        <v>113</v>
      </c>
      <c r="B114" s="8">
        <f>'[1]Ledger With Mark'!B116</f>
        <v>752113</v>
      </c>
      <c r="C114" s="9" t="s">
        <v>169</v>
      </c>
      <c r="D114" s="10">
        <v>59118</v>
      </c>
      <c r="E114" s="11" t="s">
        <v>170</v>
      </c>
      <c r="F114" s="11" t="s">
        <v>171</v>
      </c>
      <c r="G114" s="19" t="s">
        <v>141</v>
      </c>
      <c r="H114" s="7" t="str">
        <f>IF(AND('[1]Ledger With Mark'!H116&gt;=67.5),"A+",IF(AND('[1]Ledger With Mark'!H116&gt;=60),"A",IF(AND('[1]Ledger With Mark'!H116&gt;=52.5),"B+",IF(AND('[1]Ledger With Mark'!H116&gt;=45),"B",IF(AND('[1]Ledger With Mark'!H116&gt;=37.5),"C+",IF(AND('[1]Ledger With Mark'!H116&gt;=30),"C",IF(AND('[1]Ledger With Mark'!H116&gt;=22.5),"D+",IF(AND('[1]Ledger With Mark'!H116&gt;=15),"D",IF(AND('[1]Ledger With Mark'!H116&gt;=1),"E","N")))))))))</f>
        <v>C</v>
      </c>
      <c r="I114" s="7" t="str">
        <f>IF(AND('[1]Ledger With Mark'!I116&gt;=22.5),"A+",IF(AND('[1]Ledger With Mark'!I116&gt;=20),"A",IF(AND('[1]Ledger With Mark'!I116&gt;=17.5),"B+",IF(AND('[1]Ledger With Mark'!I116&gt;=15),"B",IF(AND('[1]Ledger With Mark'!I116&gt;=12.5),"C+",IF(AND('[1]Ledger With Mark'!I116&gt;=10),"C",IF(AND('[1]Ledger With Mark'!I116&gt;=7.5),"D+",IF(AND('[1]Ledger With Mark'!I116&gt;=5),"D",IF(AND('[1]Ledger With Mark'!I116&gt;=1),"E","N")))))))))</f>
        <v>A+</v>
      </c>
      <c r="J114" s="7" t="str">
        <f>IF(AND('[1]Ledger With Mark'!J116&gt;=90),"A+",IF(AND('[1]Ledger With Mark'!J116&gt;=80),"A",IF(AND('[1]Ledger With Mark'!J116&gt;=70),"B+",IF(AND('[1]Ledger With Mark'!J116&gt;=60),"B",IF(AND('[1]Ledger With Mark'!J116&gt;=50),"C+",IF(AND('[1]Ledger With Mark'!J116&gt;=40),"C",IF(AND('[1]Ledger With Mark'!J116&gt;=30),"D+",IF(AND('[1]Ledger With Mark'!J116&gt;=20),"D",IF(AND('[1]Ledger With Mark'!J116&gt;=1),"E","N")))))))))</f>
        <v>C+</v>
      </c>
      <c r="K114" s="13">
        <f t="shared" si="10"/>
        <v>2.4</v>
      </c>
      <c r="L114" s="7" t="str">
        <f>IF(AND('[1]Ledger With Mark'!L116&gt;=67.5),"A+",IF(AND('[1]Ledger With Mark'!L116&gt;=60),"A",IF(AND('[1]Ledger With Mark'!L116&gt;=52.5),"B+",IF(AND('[1]Ledger With Mark'!L116&gt;=45),"B",IF(AND('[1]Ledger With Mark'!L116&gt;=37.5),"C+",IF(AND('[1]Ledger With Mark'!L116&gt;=30),"C",IF(AND('[1]Ledger With Mark'!L116&gt;=22.5),"D+",IF(AND('[1]Ledger With Mark'!L116&gt;=15),"D",IF(AND('[1]Ledger With Mark'!L116&gt;=1),"E","N")))))))))</f>
        <v>C+</v>
      </c>
      <c r="M114" s="7" t="str">
        <f>IF(AND('[1]Ledger With Mark'!M116&gt;=22.5),"A+",IF(AND('[1]Ledger With Mark'!M116&gt;=20),"A",IF(AND('[1]Ledger With Mark'!M116&gt;=17.5),"B+",IF(AND('[1]Ledger With Mark'!M116&gt;=15),"B",IF(AND('[1]Ledger With Mark'!M116&gt;=12.5),"C+",IF(AND('[1]Ledger With Mark'!M116&gt;=10),"C",IF(AND('[1]Ledger With Mark'!M116&gt;=7.5),"D+",IF(AND('[1]Ledger With Mark'!M116&gt;=5),"D",IF(AND('[1]Ledger With Mark'!M116&gt;=1),"E","N")))))))))</f>
        <v>A+</v>
      </c>
      <c r="N114" s="7" t="str">
        <f>IF(AND('[1]Ledger With Mark'!N116&gt;=90),"A+",IF(AND('[1]Ledger With Mark'!N116&gt;=80),"A",IF(AND('[1]Ledger With Mark'!N116&gt;=70),"B+",IF(AND('[1]Ledger With Mark'!N116&gt;=60),"B",IF(AND('[1]Ledger With Mark'!N116&gt;=50),"C+",IF(AND('[1]Ledger With Mark'!N116&gt;=40),"C",IF(AND('[1]Ledger With Mark'!N116&gt;=30),"D+",IF(AND('[1]Ledger With Mark'!N116&gt;=20),"D",IF(AND('[1]Ledger With Mark'!N116&gt;=1),"E","N")))))))))</f>
        <v>B</v>
      </c>
      <c r="O114" s="13">
        <f t="shared" si="11"/>
        <v>2.8</v>
      </c>
      <c r="P114" s="7" t="str">
        <f>IF(AND('[1]Ledger With Mark'!P116&gt;=90),"A+",IF(AND('[1]Ledger With Mark'!P116&gt;=80),"A",IF(AND('[1]Ledger With Mark'!P116&gt;=70),"B+",IF(AND('[1]Ledger With Mark'!P116&gt;=60),"B",IF(AND('[1]Ledger With Mark'!P116&gt;=50),"C+",IF(AND('[1]Ledger With Mark'!P116&gt;=40),"C",IF(AND('[1]Ledger With Mark'!P116&gt;=30),"D+",IF(AND('[1]Ledger With Mark'!P116&gt;=20),"D",IF(AND('[1]Ledger With Mark'!P116&gt;=1),"E","N")))))))))</f>
        <v>C</v>
      </c>
      <c r="Q114" s="13">
        <f t="shared" si="12"/>
        <v>2</v>
      </c>
      <c r="R114" s="7" t="str">
        <f>IF(AND('[1]Ledger With Mark'!R116&gt;=67.5),"A+",IF(AND('[1]Ledger With Mark'!R116&gt;=60),"A",IF(AND('[1]Ledger With Mark'!R116&gt;=52.5),"B+",IF(AND('[1]Ledger With Mark'!R116&gt;=45),"B",IF(AND('[1]Ledger With Mark'!R116&gt;=37.5),"C+",IF(AND('[1]Ledger With Mark'!R116&gt;=30),"C",IF(AND('[1]Ledger With Mark'!R116&gt;=22.5),"D+",IF(AND('[1]Ledger With Mark'!R116&gt;=15),"D",IF(AND('[1]Ledger With Mark'!R116&gt;=1),"E","N")))))))))</f>
        <v>B+</v>
      </c>
      <c r="S114" s="7" t="str">
        <f>IF(AND('[1]Ledger With Mark'!S116&gt;=22.5),"A+",IF(AND('[1]Ledger With Mark'!S116&gt;=20),"A",IF(AND('[1]Ledger With Mark'!S116&gt;=17.5),"B+",IF(AND('[1]Ledger With Mark'!S116&gt;=15),"B",IF(AND('[1]Ledger With Mark'!S116&gt;=12.5),"C+",IF(AND('[1]Ledger With Mark'!S116&gt;=10),"C",IF(AND('[1]Ledger With Mark'!S116&gt;=7.5),"D+",IF(AND('[1]Ledger With Mark'!S116&gt;=5),"D",IF(AND('[1]Ledger With Mark'!S116&gt;=1),"E","N")))))))))</f>
        <v>A+</v>
      </c>
      <c r="T114" s="7" t="str">
        <f>IF(AND('[1]Ledger With Mark'!T116&gt;=90),"A+",IF(AND('[1]Ledger With Mark'!T116&gt;=80),"A",IF(AND('[1]Ledger With Mark'!T116&gt;=70),"B+",IF(AND('[1]Ledger With Mark'!T116&gt;=60),"B",IF(AND('[1]Ledger With Mark'!T116&gt;=50),"C+",IF(AND('[1]Ledger With Mark'!T116&gt;=40),"C",IF(AND('[1]Ledger With Mark'!T116&gt;=30),"D+",IF(AND('[1]Ledger With Mark'!T116&gt;=20),"D",IF(AND('[1]Ledger With Mark'!T116&gt;=1),"E","N")))))))))</f>
        <v>B+</v>
      </c>
      <c r="U114" s="13">
        <f t="shared" si="13"/>
        <v>3.2</v>
      </c>
      <c r="V114" s="7" t="str">
        <f>IF(AND('[1]Ledger With Mark'!V116&gt;=67.5),"A+",IF(AND('[1]Ledger With Mark'!V116&gt;=60),"A",IF(AND('[1]Ledger With Mark'!V116&gt;=52.5),"B+",IF(AND('[1]Ledger With Mark'!V116&gt;=45),"B",IF(AND('[1]Ledger With Mark'!V116&gt;=37.5),"C+",IF(AND('[1]Ledger With Mark'!V116&gt;=30),"C",IF(AND('[1]Ledger With Mark'!V116&gt;=22.5),"D+",IF(AND('[1]Ledger With Mark'!V116&gt;=15),"D",IF(AND('[1]Ledger With Mark'!V116&gt;=1),"E","N")))))))))</f>
        <v>B</v>
      </c>
      <c r="W114" s="7" t="str">
        <f>IF(AND('[1]Ledger With Mark'!W116&gt;=22.5),"A+",IF(AND('[1]Ledger With Mark'!W116&gt;=20),"A",IF(AND('[1]Ledger With Mark'!W116&gt;=17.5),"B+",IF(AND('[1]Ledger With Mark'!W116&gt;=15),"B",IF(AND('[1]Ledger With Mark'!W116&gt;=12.5),"C+",IF(AND('[1]Ledger With Mark'!W116&gt;=10),"C",IF(AND('[1]Ledger With Mark'!W116&gt;=7.5),"D+",IF(AND('[1]Ledger With Mark'!W116&gt;=5),"D",IF(AND('[1]Ledger With Mark'!W116&gt;=1),"E","N")))))))))</f>
        <v>A+</v>
      </c>
      <c r="X114" s="7" t="str">
        <f>IF(AND('[1]Ledger With Mark'!X116&gt;=90),"A+",IF(AND('[1]Ledger With Mark'!X116&gt;=80),"A",IF(AND('[1]Ledger With Mark'!X116&gt;=70),"B+",IF(AND('[1]Ledger With Mark'!X116&gt;=60),"B",IF(AND('[1]Ledger With Mark'!X116&gt;=50),"C+",IF(AND('[1]Ledger With Mark'!X116&gt;=40),"C",IF(AND('[1]Ledger With Mark'!X116&gt;=30),"D+",IF(AND('[1]Ledger With Mark'!X116&gt;=20),"D",IF(AND('[1]Ledger With Mark'!X116&gt;=1),"E","N")))))))))</f>
        <v>B+</v>
      </c>
      <c r="Y114" s="13">
        <f t="shared" si="14"/>
        <v>3.2</v>
      </c>
      <c r="Z114" s="7" t="str">
        <f>IF(AND('[1]Ledger With Mark'!Z116&gt;=27),"A+",IF(AND('[1]Ledger With Mark'!Z116&gt;=24),"A",IF(AND('[1]Ledger With Mark'!Z116&gt;=21),"B+",IF(AND('[1]Ledger With Mark'!Z116&gt;=18),"B",IF(AND('[1]Ledger With Mark'!Z116&gt;=15),"C+",IF(AND('[1]Ledger With Mark'!Z116&gt;=12),"C",IF(AND('[1]Ledger With Mark'!Z116&gt;=9),"D+",IF(AND('[1]Ledger With Mark'!Z116&gt;=6),"D",IF(AND('[1]Ledger With Mark'!Z116&gt;=1),"E","N")))))))))</f>
        <v>C+</v>
      </c>
      <c r="AA114" s="7" t="str">
        <f>IF(AND('[1]Ledger With Mark'!AA116&gt;=18),"A+",IF(AND('[1]Ledger With Mark'!AA116&gt;=16),"A",IF(AND('[1]Ledger With Mark'!AA116&gt;=14),"B+",IF(AND('[1]Ledger With Mark'!AA116&gt;=12),"B",IF(AND('[1]Ledger With Mark'!AA116&gt;=10),"C+",IF(AND('[1]Ledger With Mark'!AA116&gt;=8),"C",IF(AND('[1]Ledger With Mark'!AA116&gt;=6),"D+",IF(AND('[1]Ledger With Mark'!AA116&gt;=4),"D",IF(AND('[1]Ledger With Mark'!AA116&gt;=1),"E","N")))))))))</f>
        <v>B</v>
      </c>
      <c r="AB114" s="7" t="str">
        <f>IF(AND('[1]Ledger With Mark'!AB116&gt;=45),"A+",IF(AND('[1]Ledger With Mark'!AB116&gt;=40),"A",IF(AND('[1]Ledger With Mark'!AB116&gt;=35),"B+",IF(AND('[1]Ledger With Mark'!AB116&gt;=30),"B",IF(AND('[1]Ledger With Mark'!AB116&gt;=25),"C+",IF(AND('[1]Ledger With Mark'!AB116&gt;=20),"C",IF(AND('[1]Ledger With Mark'!AB116&gt;=15),"D+",IF(AND('[1]Ledger With Mark'!AB116&gt;=10),"D",IF(AND('[1]Ledger With Mark'!AB116&gt;=1),"E","N")))))))))</f>
        <v>C+</v>
      </c>
      <c r="AC114" s="13">
        <f t="shared" si="15"/>
        <v>1.2</v>
      </c>
      <c r="AD114" s="7" t="str">
        <f>IF(AND('[1]Ledger With Mark'!AD116&gt;=22.5),"A+",IF(AND('[1]Ledger With Mark'!AD116&gt;=20),"A",IF(AND('[1]Ledger With Mark'!AD116&gt;=17.5),"B+",IF(AND('[1]Ledger With Mark'!AD116&gt;=15),"B",IF(AND('[1]Ledger With Mark'!AD116&gt;=12.5),"C+",IF(AND('[1]Ledger With Mark'!AD116&gt;=10),"C",IF(AND('[1]Ledger With Mark'!AD116&gt;=7.5),"D+",IF(AND('[1]Ledger With Mark'!AD116&gt;=5),"D",IF(AND('[1]Ledger With Mark'!AD116&gt;=1),"E","N")))))))))</f>
        <v>A</v>
      </c>
      <c r="AE114" s="7" t="str">
        <f>IF(AND('[1]Ledger With Mark'!AE116&gt;=22.5),"A+",IF(AND('[1]Ledger With Mark'!AE116&gt;=20),"A",IF(AND('[1]Ledger With Mark'!AE116&gt;=17.5),"B+",IF(AND('[1]Ledger With Mark'!AE116&gt;=15),"B",IF(AND('[1]Ledger With Mark'!AE116&gt;=12.5),"C+",IF(AND('[1]Ledger With Mark'!AE116&gt;=10),"C",IF(AND('[1]Ledger With Mark'!AE116&gt;=7.5),"D+",IF(AND('[1]Ledger With Mark'!AE116&gt;=5),"D",IF(AND('[1]Ledger With Mark'!AE116&gt;=1),"E","N")))))))))</f>
        <v>B+</v>
      </c>
      <c r="AF114" s="7" t="str">
        <f>IF(AND('[1]Ledger With Mark'!AF116&gt;=45),"A+",IF(AND('[1]Ledger With Mark'!AF116&gt;=40),"A",IF(AND('[1]Ledger With Mark'!AF116&gt;=35),"B+",IF(AND('[1]Ledger With Mark'!AF116&gt;=30),"B",IF(AND('[1]Ledger With Mark'!AF116&gt;=25),"C+",IF(AND('[1]Ledger With Mark'!AF116&gt;=20),"C",IF(AND('[1]Ledger With Mark'!AF116&gt;=15),"D+",IF(AND('[1]Ledger With Mark'!AF116&gt;=10),"D",IF(AND('[1]Ledger With Mark'!AF116&gt;=1),"E","N")))))))))</f>
        <v>A</v>
      </c>
      <c r="AG114" s="13">
        <f t="shared" si="16"/>
        <v>1.8</v>
      </c>
      <c r="AH114" s="7" t="str">
        <f>IF(AND('[1]Ledger With Mark'!AH116&gt;=45),"A+",IF(AND('[1]Ledger With Mark'!AH116&gt;=40),"A",IF(AND('[1]Ledger With Mark'!AH116&gt;=35),"B+",IF(AND('[1]Ledger With Mark'!AH116&gt;=30),"B",IF(AND('[1]Ledger With Mark'!AH116&gt;=25),"C+",IF(AND('[1]Ledger With Mark'!AH116&gt;=20),"C",IF(AND('[1]Ledger With Mark'!AH116&gt;=15),"D+",IF(AND('[1]Ledger With Mark'!AH116&gt;=10),"D",IF(AND('[1]Ledger With Mark'!AH116&gt;=1),"E","N")))))))))</f>
        <v>B</v>
      </c>
      <c r="AI114" s="7" t="str">
        <f>IF(AND('[1]Ledger With Mark'!AI116&gt;=45),"A+",IF(AND('[1]Ledger With Mark'!AI116&gt;=40),"A",IF(AND('[1]Ledger With Mark'!AI116&gt;=35),"B+",IF(AND('[1]Ledger With Mark'!AI116&gt;=30),"B",IF(AND('[1]Ledger With Mark'!AI116&gt;=25),"C+",IF(AND('[1]Ledger With Mark'!AI116&gt;=20),"C",IF(AND('[1]Ledger With Mark'!AI116&gt;=15),"D+",IF(AND('[1]Ledger With Mark'!AI116&gt;=10),"D",IF(AND('[1]Ledger With Mark'!AI116&gt;=1),"E","N")))))))))</f>
        <v>B+</v>
      </c>
      <c r="AJ114" s="7" t="str">
        <f>IF(AND('[1]Ledger With Mark'!AJ116&gt;=90),"A+",IF(AND('[1]Ledger With Mark'!AJ116&gt;=80),"A",IF(AND('[1]Ledger With Mark'!AJ116&gt;=70),"B+",IF(AND('[1]Ledger With Mark'!AJ116&gt;=60),"B",IF(AND('[1]Ledger With Mark'!AJ116&gt;=50),"C+",IF(AND('[1]Ledger With Mark'!AJ116&gt;=40),"C",IF(AND('[1]Ledger With Mark'!AJ116&gt;=30),"D+",IF(AND('[1]Ledger With Mark'!AJ116&gt;=20),"D",IF(AND('[1]Ledger With Mark'!AJ116&gt;=1),"E","N")))))))))</f>
        <v>B</v>
      </c>
      <c r="AK114" s="13">
        <f t="shared" si="17"/>
        <v>2.8</v>
      </c>
      <c r="AL114" s="7" t="str">
        <f>IF(AND('[1]Ledger With Mark'!AL116&gt;=45),"A+",IF(AND('[1]Ledger With Mark'!AL116&gt;=40),"A",IF(AND('[1]Ledger With Mark'!AL116&gt;=35),"B+",IF(AND('[1]Ledger With Mark'!AL116&gt;=30),"B",IF(AND('[1]Ledger With Mark'!AL116&gt;=25),"C+",IF(AND('[1]Ledger With Mark'!AL116&gt;=20),"C",IF(AND('[1]Ledger With Mark'!AL116&gt;=15),"D+",IF(AND('[1]Ledger With Mark'!AL116&gt;=10),"D",IF(AND('[1]Ledger With Mark'!AL116&gt;=1),"E","N")))))))))</f>
        <v>B+</v>
      </c>
      <c r="AM114" s="7" t="str">
        <f>IF(AND('[1]Ledger With Mark'!AM116&gt;=45),"A+",IF(AND('[1]Ledger With Mark'!AM116&gt;=40),"A",IF(AND('[1]Ledger With Mark'!AM116&gt;=35),"B+",IF(AND('[1]Ledger With Mark'!AM116&gt;=30),"B",IF(AND('[1]Ledger With Mark'!AM116&gt;=25),"C+",IF(AND('[1]Ledger With Mark'!AM116&gt;=20),"C",IF(AND('[1]Ledger With Mark'!AM116&gt;=15),"D+",IF(AND('[1]Ledger With Mark'!AM116&gt;=10),"D",IF(AND('[1]Ledger With Mark'!AM116&gt;=1),"E","N")))))))))</f>
        <v>A</v>
      </c>
      <c r="AN114" s="7" t="str">
        <f>IF(AND('[1]Ledger With Mark'!AN116&gt;=90),"A+",IF(AND('[1]Ledger With Mark'!AN116&gt;=80),"A",IF(AND('[1]Ledger With Mark'!AN116&gt;=70),"B+",IF(AND('[1]Ledger With Mark'!AN116&gt;=60),"B",IF(AND('[1]Ledger With Mark'!AN116&gt;=50),"C+",IF(AND('[1]Ledger With Mark'!AN116&gt;=40),"C",IF(AND('[1]Ledger With Mark'!AN116&gt;=30),"D+",IF(AND('[1]Ledger With Mark'!AN116&gt;=20),"D",IF(AND('[1]Ledger With Mark'!AN116&gt;=1),"E","N")))))))))</f>
        <v>B+</v>
      </c>
      <c r="AO114" s="13">
        <f t="shared" si="18"/>
        <v>3.2</v>
      </c>
      <c r="AP114" s="14">
        <f t="shared" si="19"/>
        <v>2.8249999999999997</v>
      </c>
      <c r="AQ114" s="7"/>
      <c r="AR114" s="15" t="s">
        <v>142</v>
      </c>
      <c r="BB114" s="17">
        <v>113</v>
      </c>
    </row>
    <row r="115" spans="1:54" ht="15">
      <c r="A115" s="7">
        <f>'[1]Ledger With Mark'!A117</f>
        <v>114</v>
      </c>
      <c r="B115" s="8">
        <f>'[1]Ledger With Mark'!B117</f>
        <v>752114</v>
      </c>
      <c r="C115" s="9" t="s">
        <v>172</v>
      </c>
      <c r="D115" s="10">
        <v>59472</v>
      </c>
      <c r="E115" s="11" t="s">
        <v>173</v>
      </c>
      <c r="F115" s="11" t="s">
        <v>174</v>
      </c>
      <c r="G115" s="19" t="s">
        <v>164</v>
      </c>
      <c r="H115" s="7" t="str">
        <f>IF(AND('[1]Ledger With Mark'!H117&gt;=67.5),"A+",IF(AND('[1]Ledger With Mark'!H117&gt;=60),"A",IF(AND('[1]Ledger With Mark'!H117&gt;=52.5),"B+",IF(AND('[1]Ledger With Mark'!H117&gt;=45),"B",IF(AND('[1]Ledger With Mark'!H117&gt;=37.5),"C+",IF(AND('[1]Ledger With Mark'!H117&gt;=30),"C",IF(AND('[1]Ledger With Mark'!H117&gt;=22.5),"D+",IF(AND('[1]Ledger With Mark'!H117&gt;=15),"D",IF(AND('[1]Ledger With Mark'!H117&gt;=1),"E","N")))))))))</f>
        <v>C+</v>
      </c>
      <c r="I115" s="7" t="str">
        <f>IF(AND('[1]Ledger With Mark'!I117&gt;=22.5),"A+",IF(AND('[1]Ledger With Mark'!I117&gt;=20),"A",IF(AND('[1]Ledger With Mark'!I117&gt;=17.5),"B+",IF(AND('[1]Ledger With Mark'!I117&gt;=15),"B",IF(AND('[1]Ledger With Mark'!I117&gt;=12.5),"C+",IF(AND('[1]Ledger With Mark'!I117&gt;=10),"C",IF(AND('[1]Ledger With Mark'!I117&gt;=7.5),"D+",IF(AND('[1]Ledger With Mark'!I117&gt;=5),"D",IF(AND('[1]Ledger With Mark'!I117&gt;=1),"E","N")))))))))</f>
        <v>A+</v>
      </c>
      <c r="J115" s="7" t="str">
        <f>IF(AND('[1]Ledger With Mark'!J117&gt;=90),"A+",IF(AND('[1]Ledger With Mark'!J117&gt;=80),"A",IF(AND('[1]Ledger With Mark'!J117&gt;=70),"B+",IF(AND('[1]Ledger With Mark'!J117&gt;=60),"B",IF(AND('[1]Ledger With Mark'!J117&gt;=50),"C+",IF(AND('[1]Ledger With Mark'!J117&gt;=40),"C",IF(AND('[1]Ledger With Mark'!J117&gt;=30),"D+",IF(AND('[1]Ledger With Mark'!J117&gt;=20),"D",IF(AND('[1]Ledger With Mark'!J117&gt;=1),"E","N")))))))))</f>
        <v>B</v>
      </c>
      <c r="K115" s="13">
        <f t="shared" si="10"/>
        <v>2.8</v>
      </c>
      <c r="L115" s="7" t="str">
        <f>IF(AND('[1]Ledger With Mark'!L117&gt;=67.5),"A+",IF(AND('[1]Ledger With Mark'!L117&gt;=60),"A",IF(AND('[1]Ledger With Mark'!L117&gt;=52.5),"B+",IF(AND('[1]Ledger With Mark'!L117&gt;=45),"B",IF(AND('[1]Ledger With Mark'!L117&gt;=37.5),"C+",IF(AND('[1]Ledger With Mark'!L117&gt;=30),"C",IF(AND('[1]Ledger With Mark'!L117&gt;=22.5),"D+",IF(AND('[1]Ledger With Mark'!L117&gt;=15),"D",IF(AND('[1]Ledger With Mark'!L117&gt;=1),"E","N")))))))))</f>
        <v>C</v>
      </c>
      <c r="M115" s="7" t="str">
        <f>IF(AND('[1]Ledger With Mark'!M117&gt;=22.5),"A+",IF(AND('[1]Ledger With Mark'!M117&gt;=20),"A",IF(AND('[1]Ledger With Mark'!M117&gt;=17.5),"B+",IF(AND('[1]Ledger With Mark'!M117&gt;=15),"B",IF(AND('[1]Ledger With Mark'!M117&gt;=12.5),"C+",IF(AND('[1]Ledger With Mark'!M117&gt;=10),"C",IF(AND('[1]Ledger With Mark'!M117&gt;=7.5),"D+",IF(AND('[1]Ledger With Mark'!M117&gt;=5),"D",IF(AND('[1]Ledger With Mark'!M117&gt;=1),"E","N")))))))))</f>
        <v>A</v>
      </c>
      <c r="N115" s="7" t="str">
        <f>IF(AND('[1]Ledger With Mark'!N117&gt;=90),"A+",IF(AND('[1]Ledger With Mark'!N117&gt;=80),"A",IF(AND('[1]Ledger With Mark'!N117&gt;=70),"B+",IF(AND('[1]Ledger With Mark'!N117&gt;=60),"B",IF(AND('[1]Ledger With Mark'!N117&gt;=50),"C+",IF(AND('[1]Ledger With Mark'!N117&gt;=40),"C",IF(AND('[1]Ledger With Mark'!N117&gt;=30),"D+",IF(AND('[1]Ledger With Mark'!N117&gt;=20),"D",IF(AND('[1]Ledger With Mark'!N117&gt;=1),"E","N")))))))))</f>
        <v>C+</v>
      </c>
      <c r="O115" s="13">
        <f t="shared" si="11"/>
        <v>2.4</v>
      </c>
      <c r="P115" s="7" t="str">
        <f>IF(AND('[1]Ledger With Mark'!P117&gt;=90),"A+",IF(AND('[1]Ledger With Mark'!P117&gt;=80),"A",IF(AND('[1]Ledger With Mark'!P117&gt;=70),"B+",IF(AND('[1]Ledger With Mark'!P117&gt;=60),"B",IF(AND('[1]Ledger With Mark'!P117&gt;=50),"C+",IF(AND('[1]Ledger With Mark'!P117&gt;=40),"C",IF(AND('[1]Ledger With Mark'!P117&gt;=30),"D+",IF(AND('[1]Ledger With Mark'!P117&gt;=20),"D",IF(AND('[1]Ledger With Mark'!P117&gt;=1),"E","N")))))))))</f>
        <v>C</v>
      </c>
      <c r="Q115" s="13">
        <f t="shared" si="12"/>
        <v>2</v>
      </c>
      <c r="R115" s="7" t="str">
        <f>IF(AND('[1]Ledger With Mark'!R117&gt;=67.5),"A+",IF(AND('[1]Ledger With Mark'!R117&gt;=60),"A",IF(AND('[1]Ledger With Mark'!R117&gt;=52.5),"B+",IF(AND('[1]Ledger With Mark'!R117&gt;=45),"B",IF(AND('[1]Ledger With Mark'!R117&gt;=37.5),"C+",IF(AND('[1]Ledger With Mark'!R117&gt;=30),"C",IF(AND('[1]Ledger With Mark'!R117&gt;=22.5),"D+",IF(AND('[1]Ledger With Mark'!R117&gt;=15),"D",IF(AND('[1]Ledger With Mark'!R117&gt;=1),"E","N")))))))))</f>
        <v>C+</v>
      </c>
      <c r="S115" s="7" t="str">
        <f>IF(AND('[1]Ledger With Mark'!S117&gt;=22.5),"A+",IF(AND('[1]Ledger With Mark'!S117&gt;=20),"A",IF(AND('[1]Ledger With Mark'!S117&gt;=17.5),"B+",IF(AND('[1]Ledger With Mark'!S117&gt;=15),"B",IF(AND('[1]Ledger With Mark'!S117&gt;=12.5),"C+",IF(AND('[1]Ledger With Mark'!S117&gt;=10),"C",IF(AND('[1]Ledger With Mark'!S117&gt;=7.5),"D+",IF(AND('[1]Ledger With Mark'!S117&gt;=5),"D",IF(AND('[1]Ledger With Mark'!S117&gt;=1),"E","N")))))))))</f>
        <v>A</v>
      </c>
      <c r="T115" s="7" t="str">
        <f>IF(AND('[1]Ledger With Mark'!T117&gt;=90),"A+",IF(AND('[1]Ledger With Mark'!T117&gt;=80),"A",IF(AND('[1]Ledger With Mark'!T117&gt;=70),"B+",IF(AND('[1]Ledger With Mark'!T117&gt;=60),"B",IF(AND('[1]Ledger With Mark'!T117&gt;=50),"C+",IF(AND('[1]Ledger With Mark'!T117&gt;=40),"C",IF(AND('[1]Ledger With Mark'!T117&gt;=30),"D+",IF(AND('[1]Ledger With Mark'!T117&gt;=20),"D",IF(AND('[1]Ledger With Mark'!T117&gt;=1),"E","N")))))))))</f>
        <v>B</v>
      </c>
      <c r="U115" s="13">
        <f t="shared" si="13"/>
        <v>2.8</v>
      </c>
      <c r="V115" s="7" t="str">
        <f>IF(AND('[1]Ledger With Mark'!V117&gt;=67.5),"A+",IF(AND('[1]Ledger With Mark'!V117&gt;=60),"A",IF(AND('[1]Ledger With Mark'!V117&gt;=52.5),"B+",IF(AND('[1]Ledger With Mark'!V117&gt;=45),"B",IF(AND('[1]Ledger With Mark'!V117&gt;=37.5),"C+",IF(AND('[1]Ledger With Mark'!V117&gt;=30),"C",IF(AND('[1]Ledger With Mark'!V117&gt;=22.5),"D+",IF(AND('[1]Ledger With Mark'!V117&gt;=15),"D",IF(AND('[1]Ledger With Mark'!V117&gt;=1),"E","N")))))))))</f>
        <v>C+</v>
      </c>
      <c r="W115" s="7" t="str">
        <f>IF(AND('[1]Ledger With Mark'!W117&gt;=22.5),"A+",IF(AND('[1]Ledger With Mark'!W117&gt;=20),"A",IF(AND('[1]Ledger With Mark'!W117&gt;=17.5),"B+",IF(AND('[1]Ledger With Mark'!W117&gt;=15),"B",IF(AND('[1]Ledger With Mark'!W117&gt;=12.5),"C+",IF(AND('[1]Ledger With Mark'!W117&gt;=10),"C",IF(AND('[1]Ledger With Mark'!W117&gt;=7.5),"D+",IF(AND('[1]Ledger With Mark'!W117&gt;=5),"D",IF(AND('[1]Ledger With Mark'!W117&gt;=1),"E","N")))))))))</f>
        <v>A+</v>
      </c>
      <c r="X115" s="7" t="str">
        <f>IF(AND('[1]Ledger With Mark'!X117&gt;=90),"A+",IF(AND('[1]Ledger With Mark'!X117&gt;=80),"A",IF(AND('[1]Ledger With Mark'!X117&gt;=70),"B+",IF(AND('[1]Ledger With Mark'!X117&gt;=60),"B",IF(AND('[1]Ledger With Mark'!X117&gt;=50),"C+",IF(AND('[1]Ledger With Mark'!X117&gt;=40),"C",IF(AND('[1]Ledger With Mark'!X117&gt;=30),"D+",IF(AND('[1]Ledger With Mark'!X117&gt;=20),"D",IF(AND('[1]Ledger With Mark'!X117&gt;=1),"E","N")))))))))</f>
        <v>B</v>
      </c>
      <c r="Y115" s="13">
        <f t="shared" si="14"/>
        <v>2.8</v>
      </c>
      <c r="Z115" s="7" t="str">
        <f>IF(AND('[1]Ledger With Mark'!Z117&gt;=27),"A+",IF(AND('[1]Ledger With Mark'!Z117&gt;=24),"A",IF(AND('[1]Ledger With Mark'!Z117&gt;=21),"B+",IF(AND('[1]Ledger With Mark'!Z117&gt;=18),"B",IF(AND('[1]Ledger With Mark'!Z117&gt;=15),"C+",IF(AND('[1]Ledger With Mark'!Z117&gt;=12),"C",IF(AND('[1]Ledger With Mark'!Z117&gt;=9),"D+",IF(AND('[1]Ledger With Mark'!Z117&gt;=6),"D",IF(AND('[1]Ledger With Mark'!Z117&gt;=1),"E","N")))))))))</f>
        <v>B</v>
      </c>
      <c r="AA115" s="7" t="str">
        <f>IF(AND('[1]Ledger With Mark'!AA117&gt;=18),"A+",IF(AND('[1]Ledger With Mark'!AA117&gt;=16),"A",IF(AND('[1]Ledger With Mark'!AA117&gt;=14),"B+",IF(AND('[1]Ledger With Mark'!AA117&gt;=12),"B",IF(AND('[1]Ledger With Mark'!AA117&gt;=10),"C+",IF(AND('[1]Ledger With Mark'!AA117&gt;=8),"C",IF(AND('[1]Ledger With Mark'!AA117&gt;=6),"D+",IF(AND('[1]Ledger With Mark'!AA117&gt;=4),"D",IF(AND('[1]Ledger With Mark'!AA117&gt;=1),"E","N")))))))))</f>
        <v>B</v>
      </c>
      <c r="AB115" s="7" t="str">
        <f>IF(AND('[1]Ledger With Mark'!AB117&gt;=45),"A+",IF(AND('[1]Ledger With Mark'!AB117&gt;=40),"A",IF(AND('[1]Ledger With Mark'!AB117&gt;=35),"B+",IF(AND('[1]Ledger With Mark'!AB117&gt;=30),"B",IF(AND('[1]Ledger With Mark'!AB117&gt;=25),"C+",IF(AND('[1]Ledger With Mark'!AB117&gt;=20),"C",IF(AND('[1]Ledger With Mark'!AB117&gt;=15),"D+",IF(AND('[1]Ledger With Mark'!AB117&gt;=10),"D",IF(AND('[1]Ledger With Mark'!AB117&gt;=1),"E","N")))))))))</f>
        <v>B</v>
      </c>
      <c r="AC115" s="13">
        <f t="shared" si="15"/>
        <v>1.4</v>
      </c>
      <c r="AD115" s="7" t="str">
        <f>IF(AND('[1]Ledger With Mark'!AD117&gt;=22.5),"A+",IF(AND('[1]Ledger With Mark'!AD117&gt;=20),"A",IF(AND('[1]Ledger With Mark'!AD117&gt;=17.5),"B+",IF(AND('[1]Ledger With Mark'!AD117&gt;=15),"B",IF(AND('[1]Ledger With Mark'!AD117&gt;=12.5),"C+",IF(AND('[1]Ledger With Mark'!AD117&gt;=10),"C",IF(AND('[1]Ledger With Mark'!AD117&gt;=7.5),"D+",IF(AND('[1]Ledger With Mark'!AD117&gt;=5),"D",IF(AND('[1]Ledger With Mark'!AD117&gt;=1),"E","N")))))))))</f>
        <v>B+</v>
      </c>
      <c r="AE115" s="7" t="str">
        <f>IF(AND('[1]Ledger With Mark'!AE117&gt;=22.5),"A+",IF(AND('[1]Ledger With Mark'!AE117&gt;=20),"A",IF(AND('[1]Ledger With Mark'!AE117&gt;=17.5),"B+",IF(AND('[1]Ledger With Mark'!AE117&gt;=15),"B",IF(AND('[1]Ledger With Mark'!AE117&gt;=12.5),"C+",IF(AND('[1]Ledger With Mark'!AE117&gt;=10),"C",IF(AND('[1]Ledger With Mark'!AE117&gt;=7.5),"D+",IF(AND('[1]Ledger With Mark'!AE117&gt;=5),"D",IF(AND('[1]Ledger With Mark'!AE117&gt;=1),"E","N")))))))))</f>
        <v>B</v>
      </c>
      <c r="AF115" s="7" t="str">
        <f>IF(AND('[1]Ledger With Mark'!AF117&gt;=45),"A+",IF(AND('[1]Ledger With Mark'!AF117&gt;=40),"A",IF(AND('[1]Ledger With Mark'!AF117&gt;=35),"B+",IF(AND('[1]Ledger With Mark'!AF117&gt;=30),"B",IF(AND('[1]Ledger With Mark'!AF117&gt;=25),"C+",IF(AND('[1]Ledger With Mark'!AF117&gt;=20),"C",IF(AND('[1]Ledger With Mark'!AF117&gt;=15),"D+",IF(AND('[1]Ledger With Mark'!AF117&gt;=10),"D",IF(AND('[1]Ledger With Mark'!AF117&gt;=1),"E","N")))))))))</f>
        <v>B+</v>
      </c>
      <c r="AG115" s="13">
        <f t="shared" si="16"/>
        <v>1.6</v>
      </c>
      <c r="AH115" s="7" t="str">
        <f>IF(AND('[1]Ledger With Mark'!AH117&gt;=45),"A+",IF(AND('[1]Ledger With Mark'!AH117&gt;=40),"A",IF(AND('[1]Ledger With Mark'!AH117&gt;=35),"B+",IF(AND('[1]Ledger With Mark'!AH117&gt;=30),"B",IF(AND('[1]Ledger With Mark'!AH117&gt;=25),"C+",IF(AND('[1]Ledger With Mark'!AH117&gt;=20),"C",IF(AND('[1]Ledger With Mark'!AH117&gt;=15),"D+",IF(AND('[1]Ledger With Mark'!AH117&gt;=10),"D",IF(AND('[1]Ledger With Mark'!AH117&gt;=1),"E","N")))))))))</f>
        <v>C</v>
      </c>
      <c r="AI115" s="7" t="str">
        <f>IF(AND('[1]Ledger With Mark'!AI117&gt;=45),"A+",IF(AND('[1]Ledger With Mark'!AI117&gt;=40),"A",IF(AND('[1]Ledger With Mark'!AI117&gt;=35),"B+",IF(AND('[1]Ledger With Mark'!AI117&gt;=30),"B",IF(AND('[1]Ledger With Mark'!AI117&gt;=25),"C+",IF(AND('[1]Ledger With Mark'!AI117&gt;=20),"C",IF(AND('[1]Ledger With Mark'!AI117&gt;=15),"D+",IF(AND('[1]Ledger With Mark'!AI117&gt;=10),"D",IF(AND('[1]Ledger With Mark'!AI117&gt;=1),"E","N")))))))))</f>
        <v>B+</v>
      </c>
      <c r="AJ115" s="7" t="str">
        <f>IF(AND('[1]Ledger With Mark'!AJ117&gt;=90),"A+",IF(AND('[1]Ledger With Mark'!AJ117&gt;=80),"A",IF(AND('[1]Ledger With Mark'!AJ117&gt;=70),"B+",IF(AND('[1]Ledger With Mark'!AJ117&gt;=60),"B",IF(AND('[1]Ledger With Mark'!AJ117&gt;=50),"C+",IF(AND('[1]Ledger With Mark'!AJ117&gt;=40),"C",IF(AND('[1]Ledger With Mark'!AJ117&gt;=30),"D+",IF(AND('[1]Ledger With Mark'!AJ117&gt;=20),"D",IF(AND('[1]Ledger With Mark'!AJ117&gt;=1),"E","N")))))))))</f>
        <v>C+</v>
      </c>
      <c r="AK115" s="13">
        <f t="shared" si="17"/>
        <v>2.4</v>
      </c>
      <c r="AL115" s="7" t="str">
        <f>IF(AND('[1]Ledger With Mark'!AL117&gt;=45),"A+",IF(AND('[1]Ledger With Mark'!AL117&gt;=40),"A",IF(AND('[1]Ledger With Mark'!AL117&gt;=35),"B+",IF(AND('[1]Ledger With Mark'!AL117&gt;=30),"B",IF(AND('[1]Ledger With Mark'!AL117&gt;=25),"C+",IF(AND('[1]Ledger With Mark'!AL117&gt;=20),"C",IF(AND('[1]Ledger With Mark'!AL117&gt;=15),"D+",IF(AND('[1]Ledger With Mark'!AL117&gt;=10),"D",IF(AND('[1]Ledger With Mark'!AL117&gt;=1),"E","N")))))))))</f>
        <v>C</v>
      </c>
      <c r="AM115" s="7" t="str">
        <f>IF(AND('[1]Ledger With Mark'!AM117&gt;=45),"A+",IF(AND('[1]Ledger With Mark'!AM117&gt;=40),"A",IF(AND('[1]Ledger With Mark'!AM117&gt;=35),"B+",IF(AND('[1]Ledger With Mark'!AM117&gt;=30),"B",IF(AND('[1]Ledger With Mark'!AM117&gt;=25),"C+",IF(AND('[1]Ledger With Mark'!AM117&gt;=20),"C",IF(AND('[1]Ledger With Mark'!AM117&gt;=15),"D+",IF(AND('[1]Ledger With Mark'!AM117&gt;=10),"D",IF(AND('[1]Ledger With Mark'!AM117&gt;=1),"E","N")))))))))</f>
        <v>A</v>
      </c>
      <c r="AN115" s="7" t="str">
        <f>IF(AND('[1]Ledger With Mark'!AN117&gt;=90),"A+",IF(AND('[1]Ledger With Mark'!AN117&gt;=80),"A",IF(AND('[1]Ledger With Mark'!AN117&gt;=70),"B+",IF(AND('[1]Ledger With Mark'!AN117&gt;=60),"B",IF(AND('[1]Ledger With Mark'!AN117&gt;=50),"C+",IF(AND('[1]Ledger With Mark'!AN117&gt;=40),"C",IF(AND('[1]Ledger With Mark'!AN117&gt;=30),"D+",IF(AND('[1]Ledger With Mark'!AN117&gt;=20),"D",IF(AND('[1]Ledger With Mark'!AN117&gt;=1),"E","N")))))))))</f>
        <v>B</v>
      </c>
      <c r="AO115" s="13">
        <f t="shared" si="18"/>
        <v>2.8</v>
      </c>
      <c r="AP115" s="14">
        <f t="shared" si="19"/>
        <v>2.625</v>
      </c>
      <c r="AQ115" s="7"/>
      <c r="AR115" s="15" t="s">
        <v>142</v>
      </c>
      <c r="BB115" s="17">
        <v>114</v>
      </c>
    </row>
    <row r="116" spans="1:54" ht="15">
      <c r="A116" s="7">
        <f>'[1]Ledger With Mark'!A118</f>
        <v>115</v>
      </c>
      <c r="B116" s="8">
        <f>'[1]Ledger With Mark'!B118</f>
        <v>752115</v>
      </c>
      <c r="C116" s="9" t="s">
        <v>175</v>
      </c>
      <c r="D116" s="10">
        <v>58215</v>
      </c>
      <c r="E116" s="11" t="s">
        <v>176</v>
      </c>
      <c r="F116" s="11" t="s">
        <v>177</v>
      </c>
      <c r="G116" s="19" t="s">
        <v>164</v>
      </c>
      <c r="H116" s="7" t="str">
        <f>IF(AND('[1]Ledger With Mark'!H118&gt;=67.5),"A+",IF(AND('[1]Ledger With Mark'!H118&gt;=60),"A",IF(AND('[1]Ledger With Mark'!H118&gt;=52.5),"B+",IF(AND('[1]Ledger With Mark'!H118&gt;=45),"B",IF(AND('[1]Ledger With Mark'!H118&gt;=37.5),"C+",IF(AND('[1]Ledger With Mark'!H118&gt;=30),"C",IF(AND('[1]Ledger With Mark'!H118&gt;=22.5),"D+",IF(AND('[1]Ledger With Mark'!H118&gt;=15),"D",IF(AND('[1]Ledger With Mark'!H118&gt;=1),"E","N")))))))))</f>
        <v>N</v>
      </c>
      <c r="I116" s="7" t="str">
        <f>IF(AND('[1]Ledger With Mark'!I118&gt;=22.5),"A+",IF(AND('[1]Ledger With Mark'!I118&gt;=20),"A",IF(AND('[1]Ledger With Mark'!I118&gt;=17.5),"B+",IF(AND('[1]Ledger With Mark'!I118&gt;=15),"B",IF(AND('[1]Ledger With Mark'!I118&gt;=12.5),"C+",IF(AND('[1]Ledger With Mark'!I118&gt;=10),"C",IF(AND('[1]Ledger With Mark'!I118&gt;=7.5),"D+",IF(AND('[1]Ledger With Mark'!I118&gt;=5),"D",IF(AND('[1]Ledger With Mark'!I118&gt;=1),"E","N")))))))))</f>
        <v>N</v>
      </c>
      <c r="J116" s="7" t="str">
        <f>IF(AND('[1]Ledger With Mark'!J118&gt;=90),"A+",IF(AND('[1]Ledger With Mark'!J118&gt;=80),"A",IF(AND('[1]Ledger With Mark'!J118&gt;=70),"B+",IF(AND('[1]Ledger With Mark'!J118&gt;=60),"B",IF(AND('[1]Ledger With Mark'!J118&gt;=50),"C+",IF(AND('[1]Ledger With Mark'!J118&gt;=40),"C",IF(AND('[1]Ledger With Mark'!J118&gt;=30),"D+",IF(AND('[1]Ledger With Mark'!J118&gt;=20),"D",IF(AND('[1]Ledger With Mark'!J118&gt;=1),"E","N")))))))))</f>
        <v>N</v>
      </c>
      <c r="K116" s="13" t="str">
        <f t="shared" si="10"/>
        <v>N</v>
      </c>
      <c r="L116" s="7" t="str">
        <f>IF(AND('[1]Ledger With Mark'!L118&gt;=67.5),"A+",IF(AND('[1]Ledger With Mark'!L118&gt;=60),"A",IF(AND('[1]Ledger With Mark'!L118&gt;=52.5),"B+",IF(AND('[1]Ledger With Mark'!L118&gt;=45),"B",IF(AND('[1]Ledger With Mark'!L118&gt;=37.5),"C+",IF(AND('[1]Ledger With Mark'!L118&gt;=30),"C",IF(AND('[1]Ledger With Mark'!L118&gt;=22.5),"D+",IF(AND('[1]Ledger With Mark'!L118&gt;=15),"D",IF(AND('[1]Ledger With Mark'!L118&gt;=1),"E","N")))))))))</f>
        <v>N</v>
      </c>
      <c r="M116" s="7" t="str">
        <f>IF(AND('[1]Ledger With Mark'!M118&gt;=22.5),"A+",IF(AND('[1]Ledger With Mark'!M118&gt;=20),"A",IF(AND('[1]Ledger With Mark'!M118&gt;=17.5),"B+",IF(AND('[1]Ledger With Mark'!M118&gt;=15),"B",IF(AND('[1]Ledger With Mark'!M118&gt;=12.5),"C+",IF(AND('[1]Ledger With Mark'!M118&gt;=10),"C",IF(AND('[1]Ledger With Mark'!M118&gt;=7.5),"D+",IF(AND('[1]Ledger With Mark'!M118&gt;=5),"D",IF(AND('[1]Ledger With Mark'!M118&gt;=1),"E","N")))))))))</f>
        <v>N</v>
      </c>
      <c r="N116" s="7" t="str">
        <f>IF(AND('[1]Ledger With Mark'!N118&gt;=90),"A+",IF(AND('[1]Ledger With Mark'!N118&gt;=80),"A",IF(AND('[1]Ledger With Mark'!N118&gt;=70),"B+",IF(AND('[1]Ledger With Mark'!N118&gt;=60),"B",IF(AND('[1]Ledger With Mark'!N118&gt;=50),"C+",IF(AND('[1]Ledger With Mark'!N118&gt;=40),"C",IF(AND('[1]Ledger With Mark'!N118&gt;=30),"D+",IF(AND('[1]Ledger With Mark'!N118&gt;=20),"D",IF(AND('[1]Ledger With Mark'!N118&gt;=1),"E","N")))))))))</f>
        <v>N</v>
      </c>
      <c r="O116" s="13" t="str">
        <f t="shared" si="11"/>
        <v>N</v>
      </c>
      <c r="P116" s="7" t="str">
        <f>IF(AND('[1]Ledger With Mark'!P118&gt;=90),"A+",IF(AND('[1]Ledger With Mark'!P118&gt;=80),"A",IF(AND('[1]Ledger With Mark'!P118&gt;=70),"B+",IF(AND('[1]Ledger With Mark'!P118&gt;=60),"B",IF(AND('[1]Ledger With Mark'!P118&gt;=50),"C+",IF(AND('[1]Ledger With Mark'!P118&gt;=40),"C",IF(AND('[1]Ledger With Mark'!P118&gt;=30),"D+",IF(AND('[1]Ledger With Mark'!P118&gt;=20),"D",IF(AND('[1]Ledger With Mark'!P118&gt;=1),"E","N")))))))))</f>
        <v>N</v>
      </c>
      <c r="Q116" s="13" t="str">
        <f t="shared" si="12"/>
        <v>N</v>
      </c>
      <c r="R116" s="7" t="str">
        <f>IF(AND('[1]Ledger With Mark'!R118&gt;=67.5),"A+",IF(AND('[1]Ledger With Mark'!R118&gt;=60),"A",IF(AND('[1]Ledger With Mark'!R118&gt;=52.5),"B+",IF(AND('[1]Ledger With Mark'!R118&gt;=45),"B",IF(AND('[1]Ledger With Mark'!R118&gt;=37.5),"C+",IF(AND('[1]Ledger With Mark'!R118&gt;=30),"C",IF(AND('[1]Ledger With Mark'!R118&gt;=22.5),"D+",IF(AND('[1]Ledger With Mark'!R118&gt;=15),"D",IF(AND('[1]Ledger With Mark'!R118&gt;=1),"E","N")))))))))</f>
        <v>N</v>
      </c>
      <c r="S116" s="7" t="str">
        <f>IF(AND('[1]Ledger With Mark'!S118&gt;=22.5),"A+",IF(AND('[1]Ledger With Mark'!S118&gt;=20),"A",IF(AND('[1]Ledger With Mark'!S118&gt;=17.5),"B+",IF(AND('[1]Ledger With Mark'!S118&gt;=15),"B",IF(AND('[1]Ledger With Mark'!S118&gt;=12.5),"C+",IF(AND('[1]Ledger With Mark'!S118&gt;=10),"C",IF(AND('[1]Ledger With Mark'!S118&gt;=7.5),"D+",IF(AND('[1]Ledger With Mark'!S118&gt;=5),"D",IF(AND('[1]Ledger With Mark'!S118&gt;=1),"E","N")))))))))</f>
        <v>N</v>
      </c>
      <c r="T116" s="7" t="str">
        <f>IF(AND('[1]Ledger With Mark'!T118&gt;=90),"A+",IF(AND('[1]Ledger With Mark'!T118&gt;=80),"A",IF(AND('[1]Ledger With Mark'!T118&gt;=70),"B+",IF(AND('[1]Ledger With Mark'!T118&gt;=60),"B",IF(AND('[1]Ledger With Mark'!T118&gt;=50),"C+",IF(AND('[1]Ledger With Mark'!T118&gt;=40),"C",IF(AND('[1]Ledger With Mark'!T118&gt;=30),"D+",IF(AND('[1]Ledger With Mark'!T118&gt;=20),"D",IF(AND('[1]Ledger With Mark'!T118&gt;=1),"E","N")))))))))</f>
        <v>N</v>
      </c>
      <c r="U116" s="13" t="str">
        <f t="shared" si="13"/>
        <v>N</v>
      </c>
      <c r="V116" s="7" t="str">
        <f>IF(AND('[1]Ledger With Mark'!V118&gt;=67.5),"A+",IF(AND('[1]Ledger With Mark'!V118&gt;=60),"A",IF(AND('[1]Ledger With Mark'!V118&gt;=52.5),"B+",IF(AND('[1]Ledger With Mark'!V118&gt;=45),"B",IF(AND('[1]Ledger With Mark'!V118&gt;=37.5),"C+",IF(AND('[1]Ledger With Mark'!V118&gt;=30),"C",IF(AND('[1]Ledger With Mark'!V118&gt;=22.5),"D+",IF(AND('[1]Ledger With Mark'!V118&gt;=15),"D",IF(AND('[1]Ledger With Mark'!V118&gt;=1),"E","N")))))))))</f>
        <v>N</v>
      </c>
      <c r="W116" s="7" t="str">
        <f>IF(AND('[1]Ledger With Mark'!W118&gt;=22.5),"A+",IF(AND('[1]Ledger With Mark'!W118&gt;=20),"A",IF(AND('[1]Ledger With Mark'!W118&gt;=17.5),"B+",IF(AND('[1]Ledger With Mark'!W118&gt;=15),"B",IF(AND('[1]Ledger With Mark'!W118&gt;=12.5),"C+",IF(AND('[1]Ledger With Mark'!W118&gt;=10),"C",IF(AND('[1]Ledger With Mark'!W118&gt;=7.5),"D+",IF(AND('[1]Ledger With Mark'!W118&gt;=5),"D",IF(AND('[1]Ledger With Mark'!W118&gt;=1),"E","N")))))))))</f>
        <v>N</v>
      </c>
      <c r="X116" s="7" t="str">
        <f>IF(AND('[1]Ledger With Mark'!X118&gt;=90),"A+",IF(AND('[1]Ledger With Mark'!X118&gt;=80),"A",IF(AND('[1]Ledger With Mark'!X118&gt;=70),"B+",IF(AND('[1]Ledger With Mark'!X118&gt;=60),"B",IF(AND('[1]Ledger With Mark'!X118&gt;=50),"C+",IF(AND('[1]Ledger With Mark'!X118&gt;=40),"C",IF(AND('[1]Ledger With Mark'!X118&gt;=30),"D+",IF(AND('[1]Ledger With Mark'!X118&gt;=20),"D",IF(AND('[1]Ledger With Mark'!X118&gt;=1),"E","N")))))))))</f>
        <v>N</v>
      </c>
      <c r="Y116" s="13" t="str">
        <f t="shared" si="14"/>
        <v>N</v>
      </c>
      <c r="Z116" s="7" t="str">
        <f>IF(AND('[1]Ledger With Mark'!Z118&gt;=27),"A+",IF(AND('[1]Ledger With Mark'!Z118&gt;=24),"A",IF(AND('[1]Ledger With Mark'!Z118&gt;=21),"B+",IF(AND('[1]Ledger With Mark'!Z118&gt;=18),"B",IF(AND('[1]Ledger With Mark'!Z118&gt;=15),"C+",IF(AND('[1]Ledger With Mark'!Z118&gt;=12),"C",IF(AND('[1]Ledger With Mark'!Z118&gt;=9),"D+",IF(AND('[1]Ledger With Mark'!Z118&gt;=6),"D",IF(AND('[1]Ledger With Mark'!Z118&gt;=1),"E","N")))))))))</f>
        <v>N</v>
      </c>
      <c r="AA116" s="7" t="str">
        <f>IF(AND('[1]Ledger With Mark'!AA118&gt;=18),"A+",IF(AND('[1]Ledger With Mark'!AA118&gt;=16),"A",IF(AND('[1]Ledger With Mark'!AA118&gt;=14),"B+",IF(AND('[1]Ledger With Mark'!AA118&gt;=12),"B",IF(AND('[1]Ledger With Mark'!AA118&gt;=10),"C+",IF(AND('[1]Ledger With Mark'!AA118&gt;=8),"C",IF(AND('[1]Ledger With Mark'!AA118&gt;=6),"D+",IF(AND('[1]Ledger With Mark'!AA118&gt;=4),"D",IF(AND('[1]Ledger With Mark'!AA118&gt;=1),"E","N")))))))))</f>
        <v>N</v>
      </c>
      <c r="AB116" s="7" t="str">
        <f>IF(AND('[1]Ledger With Mark'!AB118&gt;=45),"A+",IF(AND('[1]Ledger With Mark'!AB118&gt;=40),"A",IF(AND('[1]Ledger With Mark'!AB118&gt;=35),"B+",IF(AND('[1]Ledger With Mark'!AB118&gt;=30),"B",IF(AND('[1]Ledger With Mark'!AB118&gt;=25),"C+",IF(AND('[1]Ledger With Mark'!AB118&gt;=20),"C",IF(AND('[1]Ledger With Mark'!AB118&gt;=15),"D+",IF(AND('[1]Ledger With Mark'!AB118&gt;=10),"D",IF(AND('[1]Ledger With Mark'!AB118&gt;=1),"E","N")))))))))</f>
        <v>N</v>
      </c>
      <c r="AC116" s="13" t="str">
        <f t="shared" si="15"/>
        <v>N</v>
      </c>
      <c r="AD116" s="7" t="str">
        <f>IF(AND('[1]Ledger With Mark'!AD118&gt;=22.5),"A+",IF(AND('[1]Ledger With Mark'!AD118&gt;=20),"A",IF(AND('[1]Ledger With Mark'!AD118&gt;=17.5),"B+",IF(AND('[1]Ledger With Mark'!AD118&gt;=15),"B",IF(AND('[1]Ledger With Mark'!AD118&gt;=12.5),"C+",IF(AND('[1]Ledger With Mark'!AD118&gt;=10),"C",IF(AND('[1]Ledger With Mark'!AD118&gt;=7.5),"D+",IF(AND('[1]Ledger With Mark'!AD118&gt;=5),"D",IF(AND('[1]Ledger With Mark'!AD118&gt;=1),"E","N")))))))))</f>
        <v>N</v>
      </c>
      <c r="AE116" s="7" t="str">
        <f>IF(AND('[1]Ledger With Mark'!AE118&gt;=22.5),"A+",IF(AND('[1]Ledger With Mark'!AE118&gt;=20),"A",IF(AND('[1]Ledger With Mark'!AE118&gt;=17.5),"B+",IF(AND('[1]Ledger With Mark'!AE118&gt;=15),"B",IF(AND('[1]Ledger With Mark'!AE118&gt;=12.5),"C+",IF(AND('[1]Ledger With Mark'!AE118&gt;=10),"C",IF(AND('[1]Ledger With Mark'!AE118&gt;=7.5),"D+",IF(AND('[1]Ledger With Mark'!AE118&gt;=5),"D",IF(AND('[1]Ledger With Mark'!AE118&gt;=1),"E","N")))))))))</f>
        <v>N</v>
      </c>
      <c r="AF116" s="7" t="str">
        <f>IF(AND('[1]Ledger With Mark'!AF118&gt;=45),"A+",IF(AND('[1]Ledger With Mark'!AF118&gt;=40),"A",IF(AND('[1]Ledger With Mark'!AF118&gt;=35),"B+",IF(AND('[1]Ledger With Mark'!AF118&gt;=30),"B",IF(AND('[1]Ledger With Mark'!AF118&gt;=25),"C+",IF(AND('[1]Ledger With Mark'!AF118&gt;=20),"C",IF(AND('[1]Ledger With Mark'!AF118&gt;=15),"D+",IF(AND('[1]Ledger With Mark'!AF118&gt;=10),"D",IF(AND('[1]Ledger With Mark'!AF118&gt;=1),"E","N")))))))))</f>
        <v>N</v>
      </c>
      <c r="AG116" s="13" t="str">
        <f t="shared" si="16"/>
        <v>N</v>
      </c>
      <c r="AH116" s="7" t="str">
        <f>IF(AND('[1]Ledger With Mark'!AH118&gt;=45),"A+",IF(AND('[1]Ledger With Mark'!AH118&gt;=40),"A",IF(AND('[1]Ledger With Mark'!AH118&gt;=35),"B+",IF(AND('[1]Ledger With Mark'!AH118&gt;=30),"B",IF(AND('[1]Ledger With Mark'!AH118&gt;=25),"C+",IF(AND('[1]Ledger With Mark'!AH118&gt;=20),"C",IF(AND('[1]Ledger With Mark'!AH118&gt;=15),"D+",IF(AND('[1]Ledger With Mark'!AH118&gt;=10),"D",IF(AND('[1]Ledger With Mark'!AH118&gt;=1),"E","N")))))))))</f>
        <v>N</v>
      </c>
      <c r="AI116" s="7" t="str">
        <f>IF(AND('[1]Ledger With Mark'!AI118&gt;=45),"A+",IF(AND('[1]Ledger With Mark'!AI118&gt;=40),"A",IF(AND('[1]Ledger With Mark'!AI118&gt;=35),"B+",IF(AND('[1]Ledger With Mark'!AI118&gt;=30),"B",IF(AND('[1]Ledger With Mark'!AI118&gt;=25),"C+",IF(AND('[1]Ledger With Mark'!AI118&gt;=20),"C",IF(AND('[1]Ledger With Mark'!AI118&gt;=15),"D+",IF(AND('[1]Ledger With Mark'!AI118&gt;=10),"D",IF(AND('[1]Ledger With Mark'!AI118&gt;=1),"E","N")))))))))</f>
        <v>N</v>
      </c>
      <c r="AJ116" s="7" t="str">
        <f>IF(AND('[1]Ledger With Mark'!AJ118&gt;=90),"A+",IF(AND('[1]Ledger With Mark'!AJ118&gt;=80),"A",IF(AND('[1]Ledger With Mark'!AJ118&gt;=70),"B+",IF(AND('[1]Ledger With Mark'!AJ118&gt;=60),"B",IF(AND('[1]Ledger With Mark'!AJ118&gt;=50),"C+",IF(AND('[1]Ledger With Mark'!AJ118&gt;=40),"C",IF(AND('[1]Ledger With Mark'!AJ118&gt;=30),"D+",IF(AND('[1]Ledger With Mark'!AJ118&gt;=20),"D",IF(AND('[1]Ledger With Mark'!AJ118&gt;=1),"E","N")))))))))</f>
        <v>N</v>
      </c>
      <c r="AK116" s="13" t="str">
        <f t="shared" si="17"/>
        <v>N</v>
      </c>
      <c r="AL116" s="7" t="str">
        <f>IF(AND('[1]Ledger With Mark'!AL118&gt;=45),"A+",IF(AND('[1]Ledger With Mark'!AL118&gt;=40),"A",IF(AND('[1]Ledger With Mark'!AL118&gt;=35),"B+",IF(AND('[1]Ledger With Mark'!AL118&gt;=30),"B",IF(AND('[1]Ledger With Mark'!AL118&gt;=25),"C+",IF(AND('[1]Ledger With Mark'!AL118&gt;=20),"C",IF(AND('[1]Ledger With Mark'!AL118&gt;=15),"D+",IF(AND('[1]Ledger With Mark'!AL118&gt;=10),"D",IF(AND('[1]Ledger With Mark'!AL118&gt;=1),"E","N")))))))))</f>
        <v>N</v>
      </c>
      <c r="AM116" s="7" t="str">
        <f>IF(AND('[1]Ledger With Mark'!AM118&gt;=45),"A+",IF(AND('[1]Ledger With Mark'!AM118&gt;=40),"A",IF(AND('[1]Ledger With Mark'!AM118&gt;=35),"B+",IF(AND('[1]Ledger With Mark'!AM118&gt;=30),"B",IF(AND('[1]Ledger With Mark'!AM118&gt;=25),"C+",IF(AND('[1]Ledger With Mark'!AM118&gt;=20),"C",IF(AND('[1]Ledger With Mark'!AM118&gt;=15),"D+",IF(AND('[1]Ledger With Mark'!AM118&gt;=10),"D",IF(AND('[1]Ledger With Mark'!AM118&gt;=1),"E","N")))))))))</f>
        <v>N</v>
      </c>
      <c r="AN116" s="7" t="str">
        <f>IF(AND('[1]Ledger With Mark'!AN118&gt;=90),"A+",IF(AND('[1]Ledger With Mark'!AN118&gt;=80),"A",IF(AND('[1]Ledger With Mark'!AN118&gt;=70),"B+",IF(AND('[1]Ledger With Mark'!AN118&gt;=60),"B",IF(AND('[1]Ledger With Mark'!AN118&gt;=50),"C+",IF(AND('[1]Ledger With Mark'!AN118&gt;=40),"C",IF(AND('[1]Ledger With Mark'!AN118&gt;=30),"D+",IF(AND('[1]Ledger With Mark'!AN118&gt;=20),"D",IF(AND('[1]Ledger With Mark'!AN118&gt;=1),"E","N")))))))))</f>
        <v>N</v>
      </c>
      <c r="AO116" s="13" t="str">
        <f t="shared" si="18"/>
        <v>N</v>
      </c>
      <c r="AP116" s="14" t="e">
        <f t="shared" si="19"/>
        <v>#VALUE!</v>
      </c>
      <c r="AQ116" s="7"/>
      <c r="AR116" s="15" t="s">
        <v>142</v>
      </c>
      <c r="BB116" s="17">
        <v>115</v>
      </c>
    </row>
    <row r="117" spans="1:54" ht="15">
      <c r="A117" s="7">
        <f>'[1]Ledger With Mark'!A119</f>
        <v>116</v>
      </c>
      <c r="B117" s="8">
        <f>'[1]Ledger With Mark'!B119</f>
        <v>752116</v>
      </c>
      <c r="C117" s="9" t="s">
        <v>178</v>
      </c>
      <c r="D117" s="10">
        <v>58586</v>
      </c>
      <c r="E117" s="11" t="s">
        <v>179</v>
      </c>
      <c r="F117" s="11" t="s">
        <v>180</v>
      </c>
      <c r="G117" s="19" t="s">
        <v>141</v>
      </c>
      <c r="H117" s="7" t="str">
        <f>IF(AND('[1]Ledger With Mark'!H119&gt;=67.5),"A+",IF(AND('[1]Ledger With Mark'!H119&gt;=60),"A",IF(AND('[1]Ledger With Mark'!H119&gt;=52.5),"B+",IF(AND('[1]Ledger With Mark'!H119&gt;=45),"B",IF(AND('[1]Ledger With Mark'!H119&gt;=37.5),"C+",IF(AND('[1]Ledger With Mark'!H119&gt;=30),"C",IF(AND('[1]Ledger With Mark'!H119&gt;=22.5),"D+",IF(AND('[1]Ledger With Mark'!H119&gt;=15),"D",IF(AND('[1]Ledger With Mark'!H119&gt;=1),"E","N")))))))))</f>
        <v>C+</v>
      </c>
      <c r="I117" s="7" t="str">
        <f>IF(AND('[1]Ledger With Mark'!I119&gt;=22.5),"A+",IF(AND('[1]Ledger With Mark'!I119&gt;=20),"A",IF(AND('[1]Ledger With Mark'!I119&gt;=17.5),"B+",IF(AND('[1]Ledger With Mark'!I119&gt;=15),"B",IF(AND('[1]Ledger With Mark'!I119&gt;=12.5),"C+",IF(AND('[1]Ledger With Mark'!I119&gt;=10),"C",IF(AND('[1]Ledger With Mark'!I119&gt;=7.5),"D+",IF(AND('[1]Ledger With Mark'!I119&gt;=5),"D",IF(AND('[1]Ledger With Mark'!I119&gt;=1),"E","N")))))))))</f>
        <v>A+</v>
      </c>
      <c r="J117" s="7" t="str">
        <f>IF(AND('[1]Ledger With Mark'!J119&gt;=90),"A+",IF(AND('[1]Ledger With Mark'!J119&gt;=80),"A",IF(AND('[1]Ledger With Mark'!J119&gt;=70),"B+",IF(AND('[1]Ledger With Mark'!J119&gt;=60),"B",IF(AND('[1]Ledger With Mark'!J119&gt;=50),"C+",IF(AND('[1]Ledger With Mark'!J119&gt;=40),"C",IF(AND('[1]Ledger With Mark'!J119&gt;=30),"D+",IF(AND('[1]Ledger With Mark'!J119&gt;=20),"D",IF(AND('[1]Ledger With Mark'!J119&gt;=1),"E","N")))))))))</f>
        <v>B</v>
      </c>
      <c r="K117" s="13">
        <f t="shared" si="10"/>
        <v>2.8</v>
      </c>
      <c r="L117" s="7" t="str">
        <f>IF(AND('[1]Ledger With Mark'!L119&gt;=67.5),"A+",IF(AND('[1]Ledger With Mark'!L119&gt;=60),"A",IF(AND('[1]Ledger With Mark'!L119&gt;=52.5),"B+",IF(AND('[1]Ledger With Mark'!L119&gt;=45),"B",IF(AND('[1]Ledger With Mark'!L119&gt;=37.5),"C+",IF(AND('[1]Ledger With Mark'!L119&gt;=30),"C",IF(AND('[1]Ledger With Mark'!L119&gt;=22.5),"D+",IF(AND('[1]Ledger With Mark'!L119&gt;=15),"D",IF(AND('[1]Ledger With Mark'!L119&gt;=1),"E","N")))))))))</f>
        <v>C</v>
      </c>
      <c r="M117" s="7" t="str">
        <f>IF(AND('[1]Ledger With Mark'!M119&gt;=22.5),"A+",IF(AND('[1]Ledger With Mark'!M119&gt;=20),"A",IF(AND('[1]Ledger With Mark'!M119&gt;=17.5),"B+",IF(AND('[1]Ledger With Mark'!M119&gt;=15),"B",IF(AND('[1]Ledger With Mark'!M119&gt;=12.5),"C+",IF(AND('[1]Ledger With Mark'!M119&gt;=10),"C",IF(AND('[1]Ledger With Mark'!M119&gt;=7.5),"D+",IF(AND('[1]Ledger With Mark'!M119&gt;=5),"D",IF(AND('[1]Ledger With Mark'!M119&gt;=1),"E","N")))))))))</f>
        <v>A+</v>
      </c>
      <c r="N117" s="7" t="str">
        <f>IF(AND('[1]Ledger With Mark'!N119&gt;=90),"A+",IF(AND('[1]Ledger With Mark'!N119&gt;=80),"A",IF(AND('[1]Ledger With Mark'!N119&gt;=70),"B+",IF(AND('[1]Ledger With Mark'!N119&gt;=60),"B",IF(AND('[1]Ledger With Mark'!N119&gt;=50),"C+",IF(AND('[1]Ledger With Mark'!N119&gt;=40),"C",IF(AND('[1]Ledger With Mark'!N119&gt;=30),"D+",IF(AND('[1]Ledger With Mark'!N119&gt;=20),"D",IF(AND('[1]Ledger With Mark'!N119&gt;=1),"E","N")))))))))</f>
        <v>C+</v>
      </c>
      <c r="O117" s="13">
        <f t="shared" si="11"/>
        <v>2.4</v>
      </c>
      <c r="P117" s="7" t="str">
        <f>IF(AND('[1]Ledger With Mark'!P119&gt;=90),"A+",IF(AND('[1]Ledger With Mark'!P119&gt;=80),"A",IF(AND('[1]Ledger With Mark'!P119&gt;=70),"B+",IF(AND('[1]Ledger With Mark'!P119&gt;=60),"B",IF(AND('[1]Ledger With Mark'!P119&gt;=50),"C+",IF(AND('[1]Ledger With Mark'!P119&gt;=40),"C",IF(AND('[1]Ledger With Mark'!P119&gt;=30),"D+",IF(AND('[1]Ledger With Mark'!P119&gt;=20),"D",IF(AND('[1]Ledger With Mark'!P119&gt;=1),"E","N")))))))))</f>
        <v>C</v>
      </c>
      <c r="Q117" s="13">
        <f t="shared" si="12"/>
        <v>2</v>
      </c>
      <c r="R117" s="7" t="str">
        <f>IF(AND('[1]Ledger With Mark'!R119&gt;=67.5),"A+",IF(AND('[1]Ledger With Mark'!R119&gt;=60),"A",IF(AND('[1]Ledger With Mark'!R119&gt;=52.5),"B+",IF(AND('[1]Ledger With Mark'!R119&gt;=45),"B",IF(AND('[1]Ledger With Mark'!R119&gt;=37.5),"C+",IF(AND('[1]Ledger With Mark'!R119&gt;=30),"C",IF(AND('[1]Ledger With Mark'!R119&gt;=22.5),"D+",IF(AND('[1]Ledger With Mark'!R119&gt;=15),"D",IF(AND('[1]Ledger With Mark'!R119&gt;=1),"E","N")))))))))</f>
        <v>C+</v>
      </c>
      <c r="S117" s="7" t="str">
        <f>IF(AND('[1]Ledger With Mark'!S119&gt;=22.5),"A+",IF(AND('[1]Ledger With Mark'!S119&gt;=20),"A",IF(AND('[1]Ledger With Mark'!S119&gt;=17.5),"B+",IF(AND('[1]Ledger With Mark'!S119&gt;=15),"B",IF(AND('[1]Ledger With Mark'!S119&gt;=12.5),"C+",IF(AND('[1]Ledger With Mark'!S119&gt;=10),"C",IF(AND('[1]Ledger With Mark'!S119&gt;=7.5),"D+",IF(AND('[1]Ledger With Mark'!S119&gt;=5),"D",IF(AND('[1]Ledger With Mark'!S119&gt;=1),"E","N")))))))))</f>
        <v>A</v>
      </c>
      <c r="T117" s="7" t="str">
        <f>IF(AND('[1]Ledger With Mark'!T119&gt;=90),"A+",IF(AND('[1]Ledger With Mark'!T119&gt;=80),"A",IF(AND('[1]Ledger With Mark'!T119&gt;=70),"B+",IF(AND('[1]Ledger With Mark'!T119&gt;=60),"B",IF(AND('[1]Ledger With Mark'!T119&gt;=50),"C+",IF(AND('[1]Ledger With Mark'!T119&gt;=40),"C",IF(AND('[1]Ledger With Mark'!T119&gt;=30),"D+",IF(AND('[1]Ledger With Mark'!T119&gt;=20),"D",IF(AND('[1]Ledger With Mark'!T119&gt;=1),"E","N")))))))))</f>
        <v>B</v>
      </c>
      <c r="U117" s="13">
        <f t="shared" si="13"/>
        <v>2.8</v>
      </c>
      <c r="V117" s="7" t="str">
        <f>IF(AND('[1]Ledger With Mark'!V119&gt;=67.5),"A+",IF(AND('[1]Ledger With Mark'!V119&gt;=60),"A",IF(AND('[1]Ledger With Mark'!V119&gt;=52.5),"B+",IF(AND('[1]Ledger With Mark'!V119&gt;=45),"B",IF(AND('[1]Ledger With Mark'!V119&gt;=37.5),"C+",IF(AND('[1]Ledger With Mark'!V119&gt;=30),"C",IF(AND('[1]Ledger With Mark'!V119&gt;=22.5),"D+",IF(AND('[1]Ledger With Mark'!V119&gt;=15),"D",IF(AND('[1]Ledger With Mark'!V119&gt;=1),"E","N")))))))))</f>
        <v>C</v>
      </c>
      <c r="W117" s="7" t="str">
        <f>IF(AND('[1]Ledger With Mark'!W119&gt;=22.5),"A+",IF(AND('[1]Ledger With Mark'!W119&gt;=20),"A",IF(AND('[1]Ledger With Mark'!W119&gt;=17.5),"B+",IF(AND('[1]Ledger With Mark'!W119&gt;=15),"B",IF(AND('[1]Ledger With Mark'!W119&gt;=12.5),"C+",IF(AND('[1]Ledger With Mark'!W119&gt;=10),"C",IF(AND('[1]Ledger With Mark'!W119&gt;=7.5),"D+",IF(AND('[1]Ledger With Mark'!W119&gt;=5),"D",IF(AND('[1]Ledger With Mark'!W119&gt;=1),"E","N")))))))))</f>
        <v>A</v>
      </c>
      <c r="X117" s="7" t="str">
        <f>IF(AND('[1]Ledger With Mark'!X119&gt;=90),"A+",IF(AND('[1]Ledger With Mark'!X119&gt;=80),"A",IF(AND('[1]Ledger With Mark'!X119&gt;=70),"B+",IF(AND('[1]Ledger With Mark'!X119&gt;=60),"B",IF(AND('[1]Ledger With Mark'!X119&gt;=50),"C+",IF(AND('[1]Ledger With Mark'!X119&gt;=40),"C",IF(AND('[1]Ledger With Mark'!X119&gt;=30),"D+",IF(AND('[1]Ledger With Mark'!X119&gt;=20),"D",IF(AND('[1]Ledger With Mark'!X119&gt;=1),"E","N")))))))))</f>
        <v>C+</v>
      </c>
      <c r="Y117" s="13">
        <f t="shared" si="14"/>
        <v>2.4</v>
      </c>
      <c r="Z117" s="7" t="str">
        <f>IF(AND('[1]Ledger With Mark'!Z119&gt;=27),"A+",IF(AND('[1]Ledger With Mark'!Z119&gt;=24),"A",IF(AND('[1]Ledger With Mark'!Z119&gt;=21),"B+",IF(AND('[1]Ledger With Mark'!Z119&gt;=18),"B",IF(AND('[1]Ledger With Mark'!Z119&gt;=15),"C+",IF(AND('[1]Ledger With Mark'!Z119&gt;=12),"C",IF(AND('[1]Ledger With Mark'!Z119&gt;=9),"D+",IF(AND('[1]Ledger With Mark'!Z119&gt;=6),"D",IF(AND('[1]Ledger With Mark'!Z119&gt;=1),"E","N")))))))))</f>
        <v>B+</v>
      </c>
      <c r="AA117" s="7" t="str">
        <f>IF(AND('[1]Ledger With Mark'!AA119&gt;=18),"A+",IF(AND('[1]Ledger With Mark'!AA119&gt;=16),"A",IF(AND('[1]Ledger With Mark'!AA119&gt;=14),"B+",IF(AND('[1]Ledger With Mark'!AA119&gt;=12),"B",IF(AND('[1]Ledger With Mark'!AA119&gt;=10),"C+",IF(AND('[1]Ledger With Mark'!AA119&gt;=8),"C",IF(AND('[1]Ledger With Mark'!AA119&gt;=6),"D+",IF(AND('[1]Ledger With Mark'!AA119&gt;=4),"D",IF(AND('[1]Ledger With Mark'!AA119&gt;=1),"E","N")))))))))</f>
        <v>A</v>
      </c>
      <c r="AB117" s="7" t="str">
        <f>IF(AND('[1]Ledger With Mark'!AB119&gt;=45),"A+",IF(AND('[1]Ledger With Mark'!AB119&gt;=40),"A",IF(AND('[1]Ledger With Mark'!AB119&gt;=35),"B+",IF(AND('[1]Ledger With Mark'!AB119&gt;=30),"B",IF(AND('[1]Ledger With Mark'!AB119&gt;=25),"C+",IF(AND('[1]Ledger With Mark'!AB119&gt;=20),"C",IF(AND('[1]Ledger With Mark'!AB119&gt;=15),"D+",IF(AND('[1]Ledger With Mark'!AB119&gt;=10),"D",IF(AND('[1]Ledger With Mark'!AB119&gt;=1),"E","N")))))))))</f>
        <v>B+</v>
      </c>
      <c r="AC117" s="13">
        <f t="shared" si="15"/>
        <v>1.6</v>
      </c>
      <c r="AD117" s="7" t="str">
        <f>IF(AND('[1]Ledger With Mark'!AD119&gt;=22.5),"A+",IF(AND('[1]Ledger With Mark'!AD119&gt;=20),"A",IF(AND('[1]Ledger With Mark'!AD119&gt;=17.5),"B+",IF(AND('[1]Ledger With Mark'!AD119&gt;=15),"B",IF(AND('[1]Ledger With Mark'!AD119&gt;=12.5),"C+",IF(AND('[1]Ledger With Mark'!AD119&gt;=10),"C",IF(AND('[1]Ledger With Mark'!AD119&gt;=7.5),"D+",IF(AND('[1]Ledger With Mark'!AD119&gt;=5),"D",IF(AND('[1]Ledger With Mark'!AD119&gt;=1),"E","N")))))))))</f>
        <v>A</v>
      </c>
      <c r="AE117" s="7" t="str">
        <f>IF(AND('[1]Ledger With Mark'!AE119&gt;=22.5),"A+",IF(AND('[1]Ledger With Mark'!AE119&gt;=20),"A",IF(AND('[1]Ledger With Mark'!AE119&gt;=17.5),"B+",IF(AND('[1]Ledger With Mark'!AE119&gt;=15),"B",IF(AND('[1]Ledger With Mark'!AE119&gt;=12.5),"C+",IF(AND('[1]Ledger With Mark'!AE119&gt;=10),"C",IF(AND('[1]Ledger With Mark'!AE119&gt;=7.5),"D+",IF(AND('[1]Ledger With Mark'!AE119&gt;=5),"D",IF(AND('[1]Ledger With Mark'!AE119&gt;=1),"E","N")))))))))</f>
        <v>C</v>
      </c>
      <c r="AF117" s="7" t="str">
        <f>IF(AND('[1]Ledger With Mark'!AF119&gt;=45),"A+",IF(AND('[1]Ledger With Mark'!AF119&gt;=40),"A",IF(AND('[1]Ledger With Mark'!AF119&gt;=35),"B+",IF(AND('[1]Ledger With Mark'!AF119&gt;=30),"B",IF(AND('[1]Ledger With Mark'!AF119&gt;=25),"C+",IF(AND('[1]Ledger With Mark'!AF119&gt;=20),"C",IF(AND('[1]Ledger With Mark'!AF119&gt;=15),"D+",IF(AND('[1]Ledger With Mark'!AF119&gt;=10),"D",IF(AND('[1]Ledger With Mark'!AF119&gt;=1),"E","N")))))))))</f>
        <v>B</v>
      </c>
      <c r="AG117" s="13">
        <f t="shared" si="16"/>
        <v>1.4</v>
      </c>
      <c r="AH117" s="7" t="str">
        <f>IF(AND('[1]Ledger With Mark'!AH119&gt;=45),"A+",IF(AND('[1]Ledger With Mark'!AH119&gt;=40),"A",IF(AND('[1]Ledger With Mark'!AH119&gt;=35),"B+",IF(AND('[1]Ledger With Mark'!AH119&gt;=30),"B",IF(AND('[1]Ledger With Mark'!AH119&gt;=25),"C+",IF(AND('[1]Ledger With Mark'!AH119&gt;=20),"C",IF(AND('[1]Ledger With Mark'!AH119&gt;=15),"D+",IF(AND('[1]Ledger With Mark'!AH119&gt;=10),"D",IF(AND('[1]Ledger With Mark'!AH119&gt;=1),"E","N")))))))))</f>
        <v>A</v>
      </c>
      <c r="AI117" s="7" t="str">
        <f>IF(AND('[1]Ledger With Mark'!AI119&gt;=45),"A+",IF(AND('[1]Ledger With Mark'!AI119&gt;=40),"A",IF(AND('[1]Ledger With Mark'!AI119&gt;=35),"B+",IF(AND('[1]Ledger With Mark'!AI119&gt;=30),"B",IF(AND('[1]Ledger With Mark'!AI119&gt;=25),"C+",IF(AND('[1]Ledger With Mark'!AI119&gt;=20),"C",IF(AND('[1]Ledger With Mark'!AI119&gt;=15),"D+",IF(AND('[1]Ledger With Mark'!AI119&gt;=10),"D",IF(AND('[1]Ledger With Mark'!AI119&gt;=1),"E","N")))))))))</f>
        <v>A</v>
      </c>
      <c r="AJ117" s="7" t="str">
        <f>IF(AND('[1]Ledger With Mark'!AJ119&gt;=90),"A+",IF(AND('[1]Ledger With Mark'!AJ119&gt;=80),"A",IF(AND('[1]Ledger With Mark'!AJ119&gt;=70),"B+",IF(AND('[1]Ledger With Mark'!AJ119&gt;=60),"B",IF(AND('[1]Ledger With Mark'!AJ119&gt;=50),"C+",IF(AND('[1]Ledger With Mark'!AJ119&gt;=40),"C",IF(AND('[1]Ledger With Mark'!AJ119&gt;=30),"D+",IF(AND('[1]Ledger With Mark'!AJ119&gt;=20),"D",IF(AND('[1]Ledger With Mark'!AJ119&gt;=1),"E","N")))))))))</f>
        <v>A</v>
      </c>
      <c r="AK117" s="13">
        <f t="shared" si="17"/>
        <v>3.6</v>
      </c>
      <c r="AL117" s="7" t="str">
        <f>IF(AND('[1]Ledger With Mark'!AL119&gt;=45),"A+",IF(AND('[1]Ledger With Mark'!AL119&gt;=40),"A",IF(AND('[1]Ledger With Mark'!AL119&gt;=35),"B+",IF(AND('[1]Ledger With Mark'!AL119&gt;=30),"B",IF(AND('[1]Ledger With Mark'!AL119&gt;=25),"C+",IF(AND('[1]Ledger With Mark'!AL119&gt;=20),"C",IF(AND('[1]Ledger With Mark'!AL119&gt;=15),"D+",IF(AND('[1]Ledger With Mark'!AL119&gt;=10),"D",IF(AND('[1]Ledger With Mark'!AL119&gt;=1),"E","N")))))))))</f>
        <v>C</v>
      </c>
      <c r="AM117" s="7" t="str">
        <f>IF(AND('[1]Ledger With Mark'!AM119&gt;=45),"A+",IF(AND('[1]Ledger With Mark'!AM119&gt;=40),"A",IF(AND('[1]Ledger With Mark'!AM119&gt;=35),"B+",IF(AND('[1]Ledger With Mark'!AM119&gt;=30),"B",IF(AND('[1]Ledger With Mark'!AM119&gt;=25),"C+",IF(AND('[1]Ledger With Mark'!AM119&gt;=20),"C",IF(AND('[1]Ledger With Mark'!AM119&gt;=15),"D+",IF(AND('[1]Ledger With Mark'!AM119&gt;=10),"D",IF(AND('[1]Ledger With Mark'!AM119&gt;=1),"E","N")))))))))</f>
        <v>B+</v>
      </c>
      <c r="AN117" s="7" t="str">
        <f>IF(AND('[1]Ledger With Mark'!AN119&gt;=90),"A+",IF(AND('[1]Ledger With Mark'!AN119&gt;=80),"A",IF(AND('[1]Ledger With Mark'!AN119&gt;=70),"B+",IF(AND('[1]Ledger With Mark'!AN119&gt;=60),"B",IF(AND('[1]Ledger With Mark'!AN119&gt;=50),"C+",IF(AND('[1]Ledger With Mark'!AN119&gt;=40),"C",IF(AND('[1]Ledger With Mark'!AN119&gt;=30),"D+",IF(AND('[1]Ledger With Mark'!AN119&gt;=20),"D",IF(AND('[1]Ledger With Mark'!AN119&gt;=1),"E","N")))))))))</f>
        <v>C+</v>
      </c>
      <c r="AO117" s="13">
        <f t="shared" si="18"/>
        <v>2.4</v>
      </c>
      <c r="AP117" s="14">
        <f t="shared" si="19"/>
        <v>2.6749999999999998</v>
      </c>
      <c r="AQ117" s="7"/>
      <c r="AR117" s="15" t="s">
        <v>142</v>
      </c>
      <c r="BB117" s="17">
        <v>116</v>
      </c>
    </row>
    <row r="118" spans="1:54" ht="15">
      <c r="A118" s="7">
        <f>'[1]Ledger With Mark'!A120</f>
        <v>117</v>
      </c>
      <c r="B118" s="8">
        <f>'[1]Ledger With Mark'!B120</f>
        <v>752117</v>
      </c>
      <c r="C118" s="9" t="s">
        <v>181</v>
      </c>
      <c r="D118" s="10">
        <v>59245</v>
      </c>
      <c r="E118" s="11" t="s">
        <v>182</v>
      </c>
      <c r="F118" s="11" t="s">
        <v>183</v>
      </c>
      <c r="G118" s="19" t="s">
        <v>141</v>
      </c>
      <c r="H118" s="7" t="str">
        <f>IF(AND('[1]Ledger With Mark'!H120&gt;=67.5),"A+",IF(AND('[1]Ledger With Mark'!H120&gt;=60),"A",IF(AND('[1]Ledger With Mark'!H120&gt;=52.5),"B+",IF(AND('[1]Ledger With Mark'!H120&gt;=45),"B",IF(AND('[1]Ledger With Mark'!H120&gt;=37.5),"C+",IF(AND('[1]Ledger With Mark'!H120&gt;=30),"C",IF(AND('[1]Ledger With Mark'!H120&gt;=22.5),"D+",IF(AND('[1]Ledger With Mark'!H120&gt;=15),"D",IF(AND('[1]Ledger With Mark'!H120&gt;=1),"E","N")))))))))</f>
        <v>C</v>
      </c>
      <c r="I118" s="7" t="str">
        <f>IF(AND('[1]Ledger With Mark'!I120&gt;=22.5),"A+",IF(AND('[1]Ledger With Mark'!I120&gt;=20),"A",IF(AND('[1]Ledger With Mark'!I120&gt;=17.5),"B+",IF(AND('[1]Ledger With Mark'!I120&gt;=15),"B",IF(AND('[1]Ledger With Mark'!I120&gt;=12.5),"C+",IF(AND('[1]Ledger With Mark'!I120&gt;=10),"C",IF(AND('[1]Ledger With Mark'!I120&gt;=7.5),"D+",IF(AND('[1]Ledger With Mark'!I120&gt;=5),"D",IF(AND('[1]Ledger With Mark'!I120&gt;=1),"E","N")))))))))</f>
        <v>A+</v>
      </c>
      <c r="J118" s="7" t="str">
        <f>IF(AND('[1]Ledger With Mark'!J120&gt;=90),"A+",IF(AND('[1]Ledger With Mark'!J120&gt;=80),"A",IF(AND('[1]Ledger With Mark'!J120&gt;=70),"B+",IF(AND('[1]Ledger With Mark'!J120&gt;=60),"B",IF(AND('[1]Ledger With Mark'!J120&gt;=50),"C+",IF(AND('[1]Ledger With Mark'!J120&gt;=40),"C",IF(AND('[1]Ledger With Mark'!J120&gt;=30),"D+",IF(AND('[1]Ledger With Mark'!J120&gt;=20),"D",IF(AND('[1]Ledger With Mark'!J120&gt;=1),"E","N")))))))))</f>
        <v>C+</v>
      </c>
      <c r="K118" s="13">
        <f t="shared" si="10"/>
        <v>2.4</v>
      </c>
      <c r="L118" s="7" t="str">
        <f>IF(AND('[1]Ledger With Mark'!L120&gt;=67.5),"A+",IF(AND('[1]Ledger With Mark'!L120&gt;=60),"A",IF(AND('[1]Ledger With Mark'!L120&gt;=52.5),"B+",IF(AND('[1]Ledger With Mark'!L120&gt;=45),"B",IF(AND('[1]Ledger With Mark'!L120&gt;=37.5),"C+",IF(AND('[1]Ledger With Mark'!L120&gt;=30),"C",IF(AND('[1]Ledger With Mark'!L120&gt;=22.5),"D+",IF(AND('[1]Ledger With Mark'!L120&gt;=15),"D",IF(AND('[1]Ledger With Mark'!L120&gt;=1),"E","N")))))))))</f>
        <v>C</v>
      </c>
      <c r="M118" s="7" t="str">
        <f>IF(AND('[1]Ledger With Mark'!M120&gt;=22.5),"A+",IF(AND('[1]Ledger With Mark'!M120&gt;=20),"A",IF(AND('[1]Ledger With Mark'!M120&gt;=17.5),"B+",IF(AND('[1]Ledger With Mark'!M120&gt;=15),"B",IF(AND('[1]Ledger With Mark'!M120&gt;=12.5),"C+",IF(AND('[1]Ledger With Mark'!M120&gt;=10),"C",IF(AND('[1]Ledger With Mark'!M120&gt;=7.5),"D+",IF(AND('[1]Ledger With Mark'!M120&gt;=5),"D",IF(AND('[1]Ledger With Mark'!M120&gt;=1),"E","N")))))))))</f>
        <v>A+</v>
      </c>
      <c r="N118" s="7" t="str">
        <f>IF(AND('[1]Ledger With Mark'!N120&gt;=90),"A+",IF(AND('[1]Ledger With Mark'!N120&gt;=80),"A",IF(AND('[1]Ledger With Mark'!N120&gt;=70),"B+",IF(AND('[1]Ledger With Mark'!N120&gt;=60),"B",IF(AND('[1]Ledger With Mark'!N120&gt;=50),"C+",IF(AND('[1]Ledger With Mark'!N120&gt;=40),"C",IF(AND('[1]Ledger With Mark'!N120&gt;=30),"D+",IF(AND('[1]Ledger With Mark'!N120&gt;=20),"D",IF(AND('[1]Ledger With Mark'!N120&gt;=1),"E","N")))))))))</f>
        <v>C+</v>
      </c>
      <c r="O118" s="13">
        <f t="shared" si="11"/>
        <v>2.4</v>
      </c>
      <c r="P118" s="7" t="str">
        <f>IF(AND('[1]Ledger With Mark'!P120&gt;=90),"A+",IF(AND('[1]Ledger With Mark'!P120&gt;=80),"A",IF(AND('[1]Ledger With Mark'!P120&gt;=70),"B+",IF(AND('[1]Ledger With Mark'!P120&gt;=60),"B",IF(AND('[1]Ledger With Mark'!P120&gt;=50),"C+",IF(AND('[1]Ledger With Mark'!P120&gt;=40),"C",IF(AND('[1]Ledger With Mark'!P120&gt;=30),"D+",IF(AND('[1]Ledger With Mark'!P120&gt;=20),"D",IF(AND('[1]Ledger With Mark'!P120&gt;=1),"E","N")))))))))</f>
        <v>C</v>
      </c>
      <c r="Q118" s="13">
        <f t="shared" si="12"/>
        <v>2</v>
      </c>
      <c r="R118" s="7" t="str">
        <f>IF(AND('[1]Ledger With Mark'!R120&gt;=67.5),"A+",IF(AND('[1]Ledger With Mark'!R120&gt;=60),"A",IF(AND('[1]Ledger With Mark'!R120&gt;=52.5),"B+",IF(AND('[1]Ledger With Mark'!R120&gt;=45),"B",IF(AND('[1]Ledger With Mark'!R120&gt;=37.5),"C+",IF(AND('[1]Ledger With Mark'!R120&gt;=30),"C",IF(AND('[1]Ledger With Mark'!R120&gt;=22.5),"D+",IF(AND('[1]Ledger With Mark'!R120&gt;=15),"D",IF(AND('[1]Ledger With Mark'!R120&gt;=1),"E","N")))))))))</f>
        <v>C+</v>
      </c>
      <c r="S118" s="7" t="str">
        <f>IF(AND('[1]Ledger With Mark'!S120&gt;=22.5),"A+",IF(AND('[1]Ledger With Mark'!S120&gt;=20),"A",IF(AND('[1]Ledger With Mark'!S120&gt;=17.5),"B+",IF(AND('[1]Ledger With Mark'!S120&gt;=15),"B",IF(AND('[1]Ledger With Mark'!S120&gt;=12.5),"C+",IF(AND('[1]Ledger With Mark'!S120&gt;=10),"C",IF(AND('[1]Ledger With Mark'!S120&gt;=7.5),"D+",IF(AND('[1]Ledger With Mark'!S120&gt;=5),"D",IF(AND('[1]Ledger With Mark'!S120&gt;=1),"E","N")))))))))</f>
        <v>A+</v>
      </c>
      <c r="T118" s="7" t="str">
        <f>IF(AND('[1]Ledger With Mark'!T120&gt;=90),"A+",IF(AND('[1]Ledger With Mark'!T120&gt;=80),"A",IF(AND('[1]Ledger With Mark'!T120&gt;=70),"B+",IF(AND('[1]Ledger With Mark'!T120&gt;=60),"B",IF(AND('[1]Ledger With Mark'!T120&gt;=50),"C+",IF(AND('[1]Ledger With Mark'!T120&gt;=40),"C",IF(AND('[1]Ledger With Mark'!T120&gt;=30),"D+",IF(AND('[1]Ledger With Mark'!T120&gt;=20),"D",IF(AND('[1]Ledger With Mark'!T120&gt;=1),"E","N")))))))))</f>
        <v>B</v>
      </c>
      <c r="U118" s="13">
        <f t="shared" si="13"/>
        <v>2.8</v>
      </c>
      <c r="V118" s="7" t="str">
        <f>IF(AND('[1]Ledger With Mark'!V120&gt;=67.5),"A+",IF(AND('[1]Ledger With Mark'!V120&gt;=60),"A",IF(AND('[1]Ledger With Mark'!V120&gt;=52.5),"B+",IF(AND('[1]Ledger With Mark'!V120&gt;=45),"B",IF(AND('[1]Ledger With Mark'!V120&gt;=37.5),"C+",IF(AND('[1]Ledger With Mark'!V120&gt;=30),"C",IF(AND('[1]Ledger With Mark'!V120&gt;=22.5),"D+",IF(AND('[1]Ledger With Mark'!V120&gt;=15),"D",IF(AND('[1]Ledger With Mark'!V120&gt;=1),"E","N")))))))))</f>
        <v>C</v>
      </c>
      <c r="W118" s="7" t="str">
        <f>IF(AND('[1]Ledger With Mark'!W120&gt;=22.5),"A+",IF(AND('[1]Ledger With Mark'!W120&gt;=20),"A",IF(AND('[1]Ledger With Mark'!W120&gt;=17.5),"B+",IF(AND('[1]Ledger With Mark'!W120&gt;=15),"B",IF(AND('[1]Ledger With Mark'!W120&gt;=12.5),"C+",IF(AND('[1]Ledger With Mark'!W120&gt;=10),"C",IF(AND('[1]Ledger With Mark'!W120&gt;=7.5),"D+",IF(AND('[1]Ledger With Mark'!W120&gt;=5),"D",IF(AND('[1]Ledger With Mark'!W120&gt;=1),"E","N")))))))))</f>
        <v>A</v>
      </c>
      <c r="X118" s="7" t="str">
        <f>IF(AND('[1]Ledger With Mark'!X120&gt;=90),"A+",IF(AND('[1]Ledger With Mark'!X120&gt;=80),"A",IF(AND('[1]Ledger With Mark'!X120&gt;=70),"B+",IF(AND('[1]Ledger With Mark'!X120&gt;=60),"B",IF(AND('[1]Ledger With Mark'!X120&gt;=50),"C+",IF(AND('[1]Ledger With Mark'!X120&gt;=40),"C",IF(AND('[1]Ledger With Mark'!X120&gt;=30),"D+",IF(AND('[1]Ledger With Mark'!X120&gt;=20),"D",IF(AND('[1]Ledger With Mark'!X120&gt;=1),"E","N")))))))))</f>
        <v>C+</v>
      </c>
      <c r="Y118" s="13">
        <f t="shared" si="14"/>
        <v>2.4</v>
      </c>
      <c r="Z118" s="7" t="str">
        <f>IF(AND('[1]Ledger With Mark'!Z120&gt;=27),"A+",IF(AND('[1]Ledger With Mark'!Z120&gt;=24),"A",IF(AND('[1]Ledger With Mark'!Z120&gt;=21),"B+",IF(AND('[1]Ledger With Mark'!Z120&gt;=18),"B",IF(AND('[1]Ledger With Mark'!Z120&gt;=15),"C+",IF(AND('[1]Ledger With Mark'!Z120&gt;=12),"C",IF(AND('[1]Ledger With Mark'!Z120&gt;=9),"D+",IF(AND('[1]Ledger With Mark'!Z120&gt;=6),"D",IF(AND('[1]Ledger With Mark'!Z120&gt;=1),"E","N")))))))))</f>
        <v>B</v>
      </c>
      <c r="AA118" s="7" t="str">
        <f>IF(AND('[1]Ledger With Mark'!AA120&gt;=18),"A+",IF(AND('[1]Ledger With Mark'!AA120&gt;=16),"A",IF(AND('[1]Ledger With Mark'!AA120&gt;=14),"B+",IF(AND('[1]Ledger With Mark'!AA120&gt;=12),"B",IF(AND('[1]Ledger With Mark'!AA120&gt;=10),"C+",IF(AND('[1]Ledger With Mark'!AA120&gt;=8),"C",IF(AND('[1]Ledger With Mark'!AA120&gt;=6),"D+",IF(AND('[1]Ledger With Mark'!AA120&gt;=4),"D",IF(AND('[1]Ledger With Mark'!AA120&gt;=1),"E","N")))))))))</f>
        <v>B</v>
      </c>
      <c r="AB118" s="7" t="str">
        <f>IF(AND('[1]Ledger With Mark'!AB120&gt;=45),"A+",IF(AND('[1]Ledger With Mark'!AB120&gt;=40),"A",IF(AND('[1]Ledger With Mark'!AB120&gt;=35),"B+",IF(AND('[1]Ledger With Mark'!AB120&gt;=30),"B",IF(AND('[1]Ledger With Mark'!AB120&gt;=25),"C+",IF(AND('[1]Ledger With Mark'!AB120&gt;=20),"C",IF(AND('[1]Ledger With Mark'!AB120&gt;=15),"D+",IF(AND('[1]Ledger With Mark'!AB120&gt;=10),"D",IF(AND('[1]Ledger With Mark'!AB120&gt;=1),"E","N")))))))))</f>
        <v>B</v>
      </c>
      <c r="AC118" s="13">
        <f t="shared" si="15"/>
        <v>1.4</v>
      </c>
      <c r="AD118" s="7" t="str">
        <f>IF(AND('[1]Ledger With Mark'!AD120&gt;=22.5),"A+",IF(AND('[1]Ledger With Mark'!AD120&gt;=20),"A",IF(AND('[1]Ledger With Mark'!AD120&gt;=17.5),"B+",IF(AND('[1]Ledger With Mark'!AD120&gt;=15),"B",IF(AND('[1]Ledger With Mark'!AD120&gt;=12.5),"C+",IF(AND('[1]Ledger With Mark'!AD120&gt;=10),"C",IF(AND('[1]Ledger With Mark'!AD120&gt;=7.5),"D+",IF(AND('[1]Ledger With Mark'!AD120&gt;=5),"D",IF(AND('[1]Ledger With Mark'!AD120&gt;=1),"E","N")))))))))</f>
        <v>B+</v>
      </c>
      <c r="AE118" s="7" t="str">
        <f>IF(AND('[1]Ledger With Mark'!AE120&gt;=22.5),"A+",IF(AND('[1]Ledger With Mark'!AE120&gt;=20),"A",IF(AND('[1]Ledger With Mark'!AE120&gt;=17.5),"B+",IF(AND('[1]Ledger With Mark'!AE120&gt;=15),"B",IF(AND('[1]Ledger With Mark'!AE120&gt;=12.5),"C+",IF(AND('[1]Ledger With Mark'!AE120&gt;=10),"C",IF(AND('[1]Ledger With Mark'!AE120&gt;=7.5),"D+",IF(AND('[1]Ledger With Mark'!AE120&gt;=5),"D",IF(AND('[1]Ledger With Mark'!AE120&gt;=1),"E","N")))))))))</f>
        <v>B</v>
      </c>
      <c r="AF118" s="7" t="str">
        <f>IF(AND('[1]Ledger With Mark'!AF120&gt;=45),"A+",IF(AND('[1]Ledger With Mark'!AF120&gt;=40),"A",IF(AND('[1]Ledger With Mark'!AF120&gt;=35),"B+",IF(AND('[1]Ledger With Mark'!AF120&gt;=30),"B",IF(AND('[1]Ledger With Mark'!AF120&gt;=25),"C+",IF(AND('[1]Ledger With Mark'!AF120&gt;=20),"C",IF(AND('[1]Ledger With Mark'!AF120&gt;=15),"D+",IF(AND('[1]Ledger With Mark'!AF120&gt;=10),"D",IF(AND('[1]Ledger With Mark'!AF120&gt;=1),"E","N")))))))))</f>
        <v>B+</v>
      </c>
      <c r="AG118" s="13">
        <f t="shared" si="16"/>
        <v>1.6</v>
      </c>
      <c r="AH118" s="7" t="str">
        <f>IF(AND('[1]Ledger With Mark'!AH120&gt;=45),"A+",IF(AND('[1]Ledger With Mark'!AH120&gt;=40),"A",IF(AND('[1]Ledger With Mark'!AH120&gt;=35),"B+",IF(AND('[1]Ledger With Mark'!AH120&gt;=30),"B",IF(AND('[1]Ledger With Mark'!AH120&gt;=25),"C+",IF(AND('[1]Ledger With Mark'!AH120&gt;=20),"C",IF(AND('[1]Ledger With Mark'!AH120&gt;=15),"D+",IF(AND('[1]Ledger With Mark'!AH120&gt;=10),"D",IF(AND('[1]Ledger With Mark'!AH120&gt;=1),"E","N")))))))))</f>
        <v>B+</v>
      </c>
      <c r="AI118" s="7" t="str">
        <f>IF(AND('[1]Ledger With Mark'!AI120&gt;=45),"A+",IF(AND('[1]Ledger With Mark'!AI120&gt;=40),"A",IF(AND('[1]Ledger With Mark'!AI120&gt;=35),"B+",IF(AND('[1]Ledger With Mark'!AI120&gt;=30),"B",IF(AND('[1]Ledger With Mark'!AI120&gt;=25),"C+",IF(AND('[1]Ledger With Mark'!AI120&gt;=20),"C",IF(AND('[1]Ledger With Mark'!AI120&gt;=15),"D+",IF(AND('[1]Ledger With Mark'!AI120&gt;=10),"D",IF(AND('[1]Ledger With Mark'!AI120&gt;=1),"E","N")))))))))</f>
        <v>B+</v>
      </c>
      <c r="AJ118" s="7" t="str">
        <f>IF(AND('[1]Ledger With Mark'!AJ120&gt;=90),"A+",IF(AND('[1]Ledger With Mark'!AJ120&gt;=80),"A",IF(AND('[1]Ledger With Mark'!AJ120&gt;=70),"B+",IF(AND('[1]Ledger With Mark'!AJ120&gt;=60),"B",IF(AND('[1]Ledger With Mark'!AJ120&gt;=50),"C+",IF(AND('[1]Ledger With Mark'!AJ120&gt;=40),"C",IF(AND('[1]Ledger With Mark'!AJ120&gt;=30),"D+",IF(AND('[1]Ledger With Mark'!AJ120&gt;=20),"D",IF(AND('[1]Ledger With Mark'!AJ120&gt;=1),"E","N")))))))))</f>
        <v>B+</v>
      </c>
      <c r="AK118" s="13">
        <f t="shared" si="17"/>
        <v>3.2</v>
      </c>
      <c r="AL118" s="7" t="str">
        <f>IF(AND('[1]Ledger With Mark'!AL120&gt;=45),"A+",IF(AND('[1]Ledger With Mark'!AL120&gt;=40),"A",IF(AND('[1]Ledger With Mark'!AL120&gt;=35),"B+",IF(AND('[1]Ledger With Mark'!AL120&gt;=30),"B",IF(AND('[1]Ledger With Mark'!AL120&gt;=25),"C+",IF(AND('[1]Ledger With Mark'!AL120&gt;=20),"C",IF(AND('[1]Ledger With Mark'!AL120&gt;=15),"D+",IF(AND('[1]Ledger With Mark'!AL120&gt;=10),"D",IF(AND('[1]Ledger With Mark'!AL120&gt;=1),"E","N")))))))))</f>
        <v>C</v>
      </c>
      <c r="AM118" s="7" t="str">
        <f>IF(AND('[1]Ledger With Mark'!AM120&gt;=45),"A+",IF(AND('[1]Ledger With Mark'!AM120&gt;=40),"A",IF(AND('[1]Ledger With Mark'!AM120&gt;=35),"B+",IF(AND('[1]Ledger With Mark'!AM120&gt;=30),"B",IF(AND('[1]Ledger With Mark'!AM120&gt;=25),"C+",IF(AND('[1]Ledger With Mark'!AM120&gt;=20),"C",IF(AND('[1]Ledger With Mark'!AM120&gt;=15),"D+",IF(AND('[1]Ledger With Mark'!AM120&gt;=10),"D",IF(AND('[1]Ledger With Mark'!AM120&gt;=1),"E","N")))))))))</f>
        <v>B+</v>
      </c>
      <c r="AN118" s="7" t="str">
        <f>IF(AND('[1]Ledger With Mark'!AN120&gt;=90),"A+",IF(AND('[1]Ledger With Mark'!AN120&gt;=80),"A",IF(AND('[1]Ledger With Mark'!AN120&gt;=70),"B+",IF(AND('[1]Ledger With Mark'!AN120&gt;=60),"B",IF(AND('[1]Ledger With Mark'!AN120&gt;=50),"C+",IF(AND('[1]Ledger With Mark'!AN120&gt;=40),"C",IF(AND('[1]Ledger With Mark'!AN120&gt;=30),"D+",IF(AND('[1]Ledger With Mark'!AN120&gt;=20),"D",IF(AND('[1]Ledger With Mark'!AN120&gt;=1),"E","N")))))))))</f>
        <v>C+</v>
      </c>
      <c r="AO118" s="13">
        <f t="shared" si="18"/>
        <v>2.4</v>
      </c>
      <c r="AP118" s="14">
        <f t="shared" si="19"/>
        <v>2.5749999999999997</v>
      </c>
      <c r="AQ118" s="7"/>
      <c r="AR118" s="15" t="s">
        <v>142</v>
      </c>
      <c r="BB118" s="17">
        <v>117</v>
      </c>
    </row>
    <row r="119" spans="1:54" ht="15">
      <c r="A119" s="7">
        <f>'[1]Ledger With Mark'!A121</f>
        <v>118</v>
      </c>
      <c r="B119" s="8">
        <f>'[1]Ledger With Mark'!B121</f>
        <v>752118</v>
      </c>
      <c r="C119" s="9" t="s">
        <v>184</v>
      </c>
      <c r="D119" s="10">
        <v>58825</v>
      </c>
      <c r="E119" s="11" t="s">
        <v>185</v>
      </c>
      <c r="F119" s="11" t="s">
        <v>186</v>
      </c>
      <c r="G119" s="19" t="s">
        <v>164</v>
      </c>
      <c r="H119" s="7" t="str">
        <f>IF(AND('[1]Ledger With Mark'!H121&gt;=67.5),"A+",IF(AND('[1]Ledger With Mark'!H121&gt;=60),"A",IF(AND('[1]Ledger With Mark'!H121&gt;=52.5),"B+",IF(AND('[1]Ledger With Mark'!H121&gt;=45),"B",IF(AND('[1]Ledger With Mark'!H121&gt;=37.5),"C+",IF(AND('[1]Ledger With Mark'!H121&gt;=30),"C",IF(AND('[1]Ledger With Mark'!H121&gt;=22.5),"D+",IF(AND('[1]Ledger With Mark'!H121&gt;=15),"D",IF(AND('[1]Ledger With Mark'!H121&gt;=1),"E","N")))))))))</f>
        <v>C</v>
      </c>
      <c r="I119" s="7" t="str">
        <f>IF(AND('[1]Ledger With Mark'!I121&gt;=22.5),"A+",IF(AND('[1]Ledger With Mark'!I121&gt;=20),"A",IF(AND('[1]Ledger With Mark'!I121&gt;=17.5),"B+",IF(AND('[1]Ledger With Mark'!I121&gt;=15),"B",IF(AND('[1]Ledger With Mark'!I121&gt;=12.5),"C+",IF(AND('[1]Ledger With Mark'!I121&gt;=10),"C",IF(AND('[1]Ledger With Mark'!I121&gt;=7.5),"D+",IF(AND('[1]Ledger With Mark'!I121&gt;=5),"D",IF(AND('[1]Ledger With Mark'!I121&gt;=1),"E","N")))))))))</f>
        <v>A</v>
      </c>
      <c r="J119" s="7" t="str">
        <f>IF(AND('[1]Ledger With Mark'!J121&gt;=90),"A+",IF(AND('[1]Ledger With Mark'!J121&gt;=80),"A",IF(AND('[1]Ledger With Mark'!J121&gt;=70),"B+",IF(AND('[1]Ledger With Mark'!J121&gt;=60),"B",IF(AND('[1]Ledger With Mark'!J121&gt;=50),"C+",IF(AND('[1]Ledger With Mark'!J121&gt;=40),"C",IF(AND('[1]Ledger With Mark'!J121&gt;=30),"D+",IF(AND('[1]Ledger With Mark'!J121&gt;=20),"D",IF(AND('[1]Ledger With Mark'!J121&gt;=1),"E","N")))))))))</f>
        <v>C+</v>
      </c>
      <c r="K119" s="13">
        <f t="shared" si="10"/>
        <v>2.4</v>
      </c>
      <c r="L119" s="7" t="str">
        <f>IF(AND('[1]Ledger With Mark'!L121&gt;=67.5),"A+",IF(AND('[1]Ledger With Mark'!L121&gt;=60),"A",IF(AND('[1]Ledger With Mark'!L121&gt;=52.5),"B+",IF(AND('[1]Ledger With Mark'!L121&gt;=45),"B",IF(AND('[1]Ledger With Mark'!L121&gt;=37.5),"C+",IF(AND('[1]Ledger With Mark'!L121&gt;=30),"C",IF(AND('[1]Ledger With Mark'!L121&gt;=22.5),"D+",IF(AND('[1]Ledger With Mark'!L121&gt;=15),"D",IF(AND('[1]Ledger With Mark'!L121&gt;=1),"E","N")))))))))</f>
        <v>C</v>
      </c>
      <c r="M119" s="7" t="str">
        <f>IF(AND('[1]Ledger With Mark'!M121&gt;=22.5),"A+",IF(AND('[1]Ledger With Mark'!M121&gt;=20),"A",IF(AND('[1]Ledger With Mark'!M121&gt;=17.5),"B+",IF(AND('[1]Ledger With Mark'!M121&gt;=15),"B",IF(AND('[1]Ledger With Mark'!M121&gt;=12.5),"C+",IF(AND('[1]Ledger With Mark'!M121&gt;=10),"C",IF(AND('[1]Ledger With Mark'!M121&gt;=7.5),"D+",IF(AND('[1]Ledger With Mark'!M121&gt;=5),"D",IF(AND('[1]Ledger With Mark'!M121&gt;=1),"E","N")))))))))</f>
        <v>A+</v>
      </c>
      <c r="N119" s="7" t="str">
        <f>IF(AND('[1]Ledger With Mark'!N121&gt;=90),"A+",IF(AND('[1]Ledger With Mark'!N121&gt;=80),"A",IF(AND('[1]Ledger With Mark'!N121&gt;=70),"B+",IF(AND('[1]Ledger With Mark'!N121&gt;=60),"B",IF(AND('[1]Ledger With Mark'!N121&gt;=50),"C+",IF(AND('[1]Ledger With Mark'!N121&gt;=40),"C",IF(AND('[1]Ledger With Mark'!N121&gt;=30),"D+",IF(AND('[1]Ledger With Mark'!N121&gt;=20),"D",IF(AND('[1]Ledger With Mark'!N121&gt;=1),"E","N")))))))))</f>
        <v>B</v>
      </c>
      <c r="O119" s="13">
        <f t="shared" si="11"/>
        <v>2.8</v>
      </c>
      <c r="P119" s="7" t="str">
        <f>IF(AND('[1]Ledger With Mark'!P121&gt;=90),"A+",IF(AND('[1]Ledger With Mark'!P121&gt;=80),"A",IF(AND('[1]Ledger With Mark'!P121&gt;=70),"B+",IF(AND('[1]Ledger With Mark'!P121&gt;=60),"B",IF(AND('[1]Ledger With Mark'!P121&gt;=50),"C+",IF(AND('[1]Ledger With Mark'!P121&gt;=40),"C",IF(AND('[1]Ledger With Mark'!P121&gt;=30),"D+",IF(AND('[1]Ledger With Mark'!P121&gt;=20),"D",IF(AND('[1]Ledger With Mark'!P121&gt;=1),"E","N")))))))))</f>
        <v>C</v>
      </c>
      <c r="Q119" s="13">
        <f t="shared" si="12"/>
        <v>2</v>
      </c>
      <c r="R119" s="7" t="str">
        <f>IF(AND('[1]Ledger With Mark'!R121&gt;=67.5),"A+",IF(AND('[1]Ledger With Mark'!R121&gt;=60),"A",IF(AND('[1]Ledger With Mark'!R121&gt;=52.5),"B+",IF(AND('[1]Ledger With Mark'!R121&gt;=45),"B",IF(AND('[1]Ledger With Mark'!R121&gt;=37.5),"C+",IF(AND('[1]Ledger With Mark'!R121&gt;=30),"C",IF(AND('[1]Ledger With Mark'!R121&gt;=22.5),"D+",IF(AND('[1]Ledger With Mark'!R121&gt;=15),"D",IF(AND('[1]Ledger With Mark'!R121&gt;=1),"E","N")))))))))</f>
        <v>B</v>
      </c>
      <c r="S119" s="7" t="str">
        <f>IF(AND('[1]Ledger With Mark'!S121&gt;=22.5),"A+",IF(AND('[1]Ledger With Mark'!S121&gt;=20),"A",IF(AND('[1]Ledger With Mark'!S121&gt;=17.5),"B+",IF(AND('[1]Ledger With Mark'!S121&gt;=15),"B",IF(AND('[1]Ledger With Mark'!S121&gt;=12.5),"C+",IF(AND('[1]Ledger With Mark'!S121&gt;=10),"C",IF(AND('[1]Ledger With Mark'!S121&gt;=7.5),"D+",IF(AND('[1]Ledger With Mark'!S121&gt;=5),"D",IF(AND('[1]Ledger With Mark'!S121&gt;=1),"E","N")))))))))</f>
        <v>A</v>
      </c>
      <c r="T119" s="7" t="str">
        <f>IF(AND('[1]Ledger With Mark'!T121&gt;=90),"A+",IF(AND('[1]Ledger With Mark'!T121&gt;=80),"A",IF(AND('[1]Ledger With Mark'!T121&gt;=70),"B+",IF(AND('[1]Ledger With Mark'!T121&gt;=60),"B",IF(AND('[1]Ledger With Mark'!T121&gt;=50),"C+",IF(AND('[1]Ledger With Mark'!T121&gt;=40),"C",IF(AND('[1]Ledger With Mark'!T121&gt;=30),"D+",IF(AND('[1]Ledger With Mark'!T121&gt;=20),"D",IF(AND('[1]Ledger With Mark'!T121&gt;=1),"E","N")))))))))</f>
        <v>B+</v>
      </c>
      <c r="U119" s="13">
        <f t="shared" si="13"/>
        <v>3.2</v>
      </c>
      <c r="V119" s="7" t="str">
        <f>IF(AND('[1]Ledger With Mark'!V121&gt;=67.5),"A+",IF(AND('[1]Ledger With Mark'!V121&gt;=60),"A",IF(AND('[1]Ledger With Mark'!V121&gt;=52.5),"B+",IF(AND('[1]Ledger With Mark'!V121&gt;=45),"B",IF(AND('[1]Ledger With Mark'!V121&gt;=37.5),"C+",IF(AND('[1]Ledger With Mark'!V121&gt;=30),"C",IF(AND('[1]Ledger With Mark'!V121&gt;=22.5),"D+",IF(AND('[1]Ledger With Mark'!V121&gt;=15),"D",IF(AND('[1]Ledger With Mark'!V121&gt;=1),"E","N")))))))))</f>
        <v>C</v>
      </c>
      <c r="W119" s="7" t="str">
        <f>IF(AND('[1]Ledger With Mark'!W121&gt;=22.5),"A+",IF(AND('[1]Ledger With Mark'!W121&gt;=20),"A",IF(AND('[1]Ledger With Mark'!W121&gt;=17.5),"B+",IF(AND('[1]Ledger With Mark'!W121&gt;=15),"B",IF(AND('[1]Ledger With Mark'!W121&gt;=12.5),"C+",IF(AND('[1]Ledger With Mark'!W121&gt;=10),"C",IF(AND('[1]Ledger With Mark'!W121&gt;=7.5),"D+",IF(AND('[1]Ledger With Mark'!W121&gt;=5),"D",IF(AND('[1]Ledger With Mark'!W121&gt;=1),"E","N")))))))))</f>
        <v>A</v>
      </c>
      <c r="X119" s="7" t="str">
        <f>IF(AND('[1]Ledger With Mark'!X121&gt;=90),"A+",IF(AND('[1]Ledger With Mark'!X121&gt;=80),"A",IF(AND('[1]Ledger With Mark'!X121&gt;=70),"B+",IF(AND('[1]Ledger With Mark'!X121&gt;=60),"B",IF(AND('[1]Ledger With Mark'!X121&gt;=50),"C+",IF(AND('[1]Ledger With Mark'!X121&gt;=40),"C",IF(AND('[1]Ledger With Mark'!X121&gt;=30),"D+",IF(AND('[1]Ledger With Mark'!X121&gt;=20),"D",IF(AND('[1]Ledger With Mark'!X121&gt;=1),"E","N")))))))))</f>
        <v>C+</v>
      </c>
      <c r="Y119" s="13">
        <f t="shared" si="14"/>
        <v>2.4</v>
      </c>
      <c r="Z119" s="7" t="str">
        <f>IF(AND('[1]Ledger With Mark'!Z121&gt;=27),"A+",IF(AND('[1]Ledger With Mark'!Z121&gt;=24),"A",IF(AND('[1]Ledger With Mark'!Z121&gt;=21),"B+",IF(AND('[1]Ledger With Mark'!Z121&gt;=18),"B",IF(AND('[1]Ledger With Mark'!Z121&gt;=15),"C+",IF(AND('[1]Ledger With Mark'!Z121&gt;=12),"C",IF(AND('[1]Ledger With Mark'!Z121&gt;=9),"D+",IF(AND('[1]Ledger With Mark'!Z121&gt;=6),"D",IF(AND('[1]Ledger With Mark'!Z121&gt;=1),"E","N")))))))))</f>
        <v>B+</v>
      </c>
      <c r="AA119" s="7" t="str">
        <f>IF(AND('[1]Ledger With Mark'!AA121&gt;=18),"A+",IF(AND('[1]Ledger With Mark'!AA121&gt;=16),"A",IF(AND('[1]Ledger With Mark'!AA121&gt;=14),"B+",IF(AND('[1]Ledger With Mark'!AA121&gt;=12),"B",IF(AND('[1]Ledger With Mark'!AA121&gt;=10),"C+",IF(AND('[1]Ledger With Mark'!AA121&gt;=8),"C",IF(AND('[1]Ledger With Mark'!AA121&gt;=6),"D+",IF(AND('[1]Ledger With Mark'!AA121&gt;=4),"D",IF(AND('[1]Ledger With Mark'!AA121&gt;=1),"E","N")))))))))</f>
        <v>B</v>
      </c>
      <c r="AB119" s="7" t="str">
        <f>IF(AND('[1]Ledger With Mark'!AB121&gt;=45),"A+",IF(AND('[1]Ledger With Mark'!AB121&gt;=40),"A",IF(AND('[1]Ledger With Mark'!AB121&gt;=35),"B+",IF(AND('[1]Ledger With Mark'!AB121&gt;=30),"B",IF(AND('[1]Ledger With Mark'!AB121&gt;=25),"C+",IF(AND('[1]Ledger With Mark'!AB121&gt;=20),"C",IF(AND('[1]Ledger With Mark'!AB121&gt;=15),"D+",IF(AND('[1]Ledger With Mark'!AB121&gt;=10),"D",IF(AND('[1]Ledger With Mark'!AB121&gt;=1),"E","N")))))))))</f>
        <v>B+</v>
      </c>
      <c r="AC119" s="13">
        <f t="shared" si="15"/>
        <v>1.6</v>
      </c>
      <c r="AD119" s="7" t="str">
        <f>IF(AND('[1]Ledger With Mark'!AD121&gt;=22.5),"A+",IF(AND('[1]Ledger With Mark'!AD121&gt;=20),"A",IF(AND('[1]Ledger With Mark'!AD121&gt;=17.5),"B+",IF(AND('[1]Ledger With Mark'!AD121&gt;=15),"B",IF(AND('[1]Ledger With Mark'!AD121&gt;=12.5),"C+",IF(AND('[1]Ledger With Mark'!AD121&gt;=10),"C",IF(AND('[1]Ledger With Mark'!AD121&gt;=7.5),"D+",IF(AND('[1]Ledger With Mark'!AD121&gt;=5),"D",IF(AND('[1]Ledger With Mark'!AD121&gt;=1),"E","N")))))))))</f>
        <v>A</v>
      </c>
      <c r="AE119" s="7" t="str">
        <f>IF(AND('[1]Ledger With Mark'!AE121&gt;=22.5),"A+",IF(AND('[1]Ledger With Mark'!AE121&gt;=20),"A",IF(AND('[1]Ledger With Mark'!AE121&gt;=17.5),"B+",IF(AND('[1]Ledger With Mark'!AE121&gt;=15),"B",IF(AND('[1]Ledger With Mark'!AE121&gt;=12.5),"C+",IF(AND('[1]Ledger With Mark'!AE121&gt;=10),"C",IF(AND('[1]Ledger With Mark'!AE121&gt;=7.5),"D+",IF(AND('[1]Ledger With Mark'!AE121&gt;=5),"D",IF(AND('[1]Ledger With Mark'!AE121&gt;=1),"E","N")))))))))</f>
        <v>A</v>
      </c>
      <c r="AF119" s="7" t="str">
        <f>IF(AND('[1]Ledger With Mark'!AF121&gt;=45),"A+",IF(AND('[1]Ledger With Mark'!AF121&gt;=40),"A",IF(AND('[1]Ledger With Mark'!AF121&gt;=35),"B+",IF(AND('[1]Ledger With Mark'!AF121&gt;=30),"B",IF(AND('[1]Ledger With Mark'!AF121&gt;=25),"C+",IF(AND('[1]Ledger With Mark'!AF121&gt;=20),"C",IF(AND('[1]Ledger With Mark'!AF121&gt;=15),"D+",IF(AND('[1]Ledger With Mark'!AF121&gt;=10),"D",IF(AND('[1]Ledger With Mark'!AF121&gt;=1),"E","N")))))))))</f>
        <v>A</v>
      </c>
      <c r="AG119" s="13">
        <f t="shared" si="16"/>
        <v>1.8</v>
      </c>
      <c r="AH119" s="7" t="str">
        <f>IF(AND('[1]Ledger With Mark'!AH121&gt;=45),"A+",IF(AND('[1]Ledger With Mark'!AH121&gt;=40),"A",IF(AND('[1]Ledger With Mark'!AH121&gt;=35),"B+",IF(AND('[1]Ledger With Mark'!AH121&gt;=30),"B",IF(AND('[1]Ledger With Mark'!AH121&gt;=25),"C+",IF(AND('[1]Ledger With Mark'!AH121&gt;=20),"C",IF(AND('[1]Ledger With Mark'!AH121&gt;=15),"D+",IF(AND('[1]Ledger With Mark'!AH121&gt;=10),"D",IF(AND('[1]Ledger With Mark'!AH121&gt;=1),"E","N")))))))))</f>
        <v>C+</v>
      </c>
      <c r="AI119" s="7" t="str">
        <f>IF(AND('[1]Ledger With Mark'!AI121&gt;=45),"A+",IF(AND('[1]Ledger With Mark'!AI121&gt;=40),"A",IF(AND('[1]Ledger With Mark'!AI121&gt;=35),"B+",IF(AND('[1]Ledger With Mark'!AI121&gt;=30),"B",IF(AND('[1]Ledger With Mark'!AI121&gt;=25),"C+",IF(AND('[1]Ledger With Mark'!AI121&gt;=20),"C",IF(AND('[1]Ledger With Mark'!AI121&gt;=15),"D+",IF(AND('[1]Ledger With Mark'!AI121&gt;=10),"D",IF(AND('[1]Ledger With Mark'!AI121&gt;=1),"E","N")))))))))</f>
        <v>B+</v>
      </c>
      <c r="AJ119" s="7" t="str">
        <f>IF(AND('[1]Ledger With Mark'!AJ121&gt;=90),"A+",IF(AND('[1]Ledger With Mark'!AJ121&gt;=80),"A",IF(AND('[1]Ledger With Mark'!AJ121&gt;=70),"B+",IF(AND('[1]Ledger With Mark'!AJ121&gt;=60),"B",IF(AND('[1]Ledger With Mark'!AJ121&gt;=50),"C+",IF(AND('[1]Ledger With Mark'!AJ121&gt;=40),"C",IF(AND('[1]Ledger With Mark'!AJ121&gt;=30),"D+",IF(AND('[1]Ledger With Mark'!AJ121&gt;=20),"D",IF(AND('[1]Ledger With Mark'!AJ121&gt;=1),"E","N")))))))))</f>
        <v>B</v>
      </c>
      <c r="AK119" s="13">
        <f t="shared" si="17"/>
        <v>2.8</v>
      </c>
      <c r="AL119" s="7" t="str">
        <f>IF(AND('[1]Ledger With Mark'!AL121&gt;=45),"A+",IF(AND('[1]Ledger With Mark'!AL121&gt;=40),"A",IF(AND('[1]Ledger With Mark'!AL121&gt;=35),"B+",IF(AND('[1]Ledger With Mark'!AL121&gt;=30),"B",IF(AND('[1]Ledger With Mark'!AL121&gt;=25),"C+",IF(AND('[1]Ledger With Mark'!AL121&gt;=20),"C",IF(AND('[1]Ledger With Mark'!AL121&gt;=15),"D+",IF(AND('[1]Ledger With Mark'!AL121&gt;=10),"D",IF(AND('[1]Ledger With Mark'!AL121&gt;=1),"E","N")))))))))</f>
        <v>C</v>
      </c>
      <c r="AM119" s="7" t="str">
        <f>IF(AND('[1]Ledger With Mark'!AM121&gt;=45),"A+",IF(AND('[1]Ledger With Mark'!AM121&gt;=40),"A",IF(AND('[1]Ledger With Mark'!AM121&gt;=35),"B+",IF(AND('[1]Ledger With Mark'!AM121&gt;=30),"B",IF(AND('[1]Ledger With Mark'!AM121&gt;=25),"C+",IF(AND('[1]Ledger With Mark'!AM121&gt;=20),"C",IF(AND('[1]Ledger With Mark'!AM121&gt;=15),"D+",IF(AND('[1]Ledger With Mark'!AM121&gt;=10),"D",IF(AND('[1]Ledger With Mark'!AM121&gt;=1),"E","N")))))))))</f>
        <v>A</v>
      </c>
      <c r="AN119" s="7" t="str">
        <f>IF(AND('[1]Ledger With Mark'!AN121&gt;=90),"A+",IF(AND('[1]Ledger With Mark'!AN121&gt;=80),"A",IF(AND('[1]Ledger With Mark'!AN121&gt;=70),"B+",IF(AND('[1]Ledger With Mark'!AN121&gt;=60),"B",IF(AND('[1]Ledger With Mark'!AN121&gt;=50),"C+",IF(AND('[1]Ledger With Mark'!AN121&gt;=40),"C",IF(AND('[1]Ledger With Mark'!AN121&gt;=30),"D+",IF(AND('[1]Ledger With Mark'!AN121&gt;=20),"D",IF(AND('[1]Ledger With Mark'!AN121&gt;=1),"E","N")))))))))</f>
        <v>C+</v>
      </c>
      <c r="AO119" s="13">
        <f t="shared" si="18"/>
        <v>2.4</v>
      </c>
      <c r="AP119" s="14">
        <f t="shared" si="19"/>
        <v>2.6749999999999998</v>
      </c>
      <c r="AQ119" s="7"/>
      <c r="AR119" s="15" t="s">
        <v>142</v>
      </c>
      <c r="BB119" s="17">
        <v>118</v>
      </c>
    </row>
    <row r="120" spans="1:54" ht="15">
      <c r="A120" s="7">
        <f>'[1]Ledger With Mark'!A122</f>
        <v>119</v>
      </c>
      <c r="B120" s="8">
        <f>'[1]Ledger With Mark'!B122</f>
        <v>752119</v>
      </c>
      <c r="C120" s="9" t="s">
        <v>187</v>
      </c>
      <c r="D120" s="10">
        <v>58235</v>
      </c>
      <c r="E120" s="11" t="s">
        <v>188</v>
      </c>
      <c r="F120" s="11" t="s">
        <v>189</v>
      </c>
      <c r="G120" s="19" t="s">
        <v>164</v>
      </c>
      <c r="H120" s="7" t="str">
        <f>IF(AND('[1]Ledger With Mark'!H122&gt;=67.5),"A+",IF(AND('[1]Ledger With Mark'!H122&gt;=60),"A",IF(AND('[1]Ledger With Mark'!H122&gt;=52.5),"B+",IF(AND('[1]Ledger With Mark'!H122&gt;=45),"B",IF(AND('[1]Ledger With Mark'!H122&gt;=37.5),"C+",IF(AND('[1]Ledger With Mark'!H122&gt;=30),"C",IF(AND('[1]Ledger With Mark'!H122&gt;=22.5),"D+",IF(AND('[1]Ledger With Mark'!H122&gt;=15),"D",IF(AND('[1]Ledger With Mark'!H122&gt;=1),"E","N")))))))))</f>
        <v>C</v>
      </c>
      <c r="I120" s="7" t="str">
        <f>IF(AND('[1]Ledger With Mark'!I122&gt;=22.5),"A+",IF(AND('[1]Ledger With Mark'!I122&gt;=20),"A",IF(AND('[1]Ledger With Mark'!I122&gt;=17.5),"B+",IF(AND('[1]Ledger With Mark'!I122&gt;=15),"B",IF(AND('[1]Ledger With Mark'!I122&gt;=12.5),"C+",IF(AND('[1]Ledger With Mark'!I122&gt;=10),"C",IF(AND('[1]Ledger With Mark'!I122&gt;=7.5),"D+",IF(AND('[1]Ledger With Mark'!I122&gt;=5),"D",IF(AND('[1]Ledger With Mark'!I122&gt;=1),"E","N")))))))))</f>
        <v>A</v>
      </c>
      <c r="J120" s="7" t="str">
        <f>IF(AND('[1]Ledger With Mark'!J122&gt;=90),"A+",IF(AND('[1]Ledger With Mark'!J122&gt;=80),"A",IF(AND('[1]Ledger With Mark'!J122&gt;=70),"B+",IF(AND('[1]Ledger With Mark'!J122&gt;=60),"B",IF(AND('[1]Ledger With Mark'!J122&gt;=50),"C+",IF(AND('[1]Ledger With Mark'!J122&gt;=40),"C",IF(AND('[1]Ledger With Mark'!J122&gt;=30),"D+",IF(AND('[1]Ledger With Mark'!J122&gt;=20),"D",IF(AND('[1]Ledger With Mark'!J122&gt;=1),"E","N")))))))))</f>
        <v>C+</v>
      </c>
      <c r="K120" s="13">
        <f t="shared" si="10"/>
        <v>2.4</v>
      </c>
      <c r="L120" s="7" t="str">
        <f>IF(AND('[1]Ledger With Mark'!L122&gt;=67.5),"A+",IF(AND('[1]Ledger With Mark'!L122&gt;=60),"A",IF(AND('[1]Ledger With Mark'!L122&gt;=52.5),"B+",IF(AND('[1]Ledger With Mark'!L122&gt;=45),"B",IF(AND('[1]Ledger With Mark'!L122&gt;=37.5),"C+",IF(AND('[1]Ledger With Mark'!L122&gt;=30),"C",IF(AND('[1]Ledger With Mark'!L122&gt;=22.5),"D+",IF(AND('[1]Ledger With Mark'!L122&gt;=15),"D",IF(AND('[1]Ledger With Mark'!L122&gt;=1),"E","N")))))))))</f>
        <v>C+</v>
      </c>
      <c r="M120" s="7" t="str">
        <f>IF(AND('[1]Ledger With Mark'!M122&gt;=22.5),"A+",IF(AND('[1]Ledger With Mark'!M122&gt;=20),"A",IF(AND('[1]Ledger With Mark'!M122&gt;=17.5),"B+",IF(AND('[1]Ledger With Mark'!M122&gt;=15),"B",IF(AND('[1]Ledger With Mark'!M122&gt;=12.5),"C+",IF(AND('[1]Ledger With Mark'!M122&gt;=10),"C",IF(AND('[1]Ledger With Mark'!M122&gt;=7.5),"D+",IF(AND('[1]Ledger With Mark'!M122&gt;=5),"D",IF(AND('[1]Ledger With Mark'!M122&gt;=1),"E","N")))))))))</f>
        <v>A+</v>
      </c>
      <c r="N120" s="7" t="str">
        <f>IF(AND('[1]Ledger With Mark'!N122&gt;=90),"A+",IF(AND('[1]Ledger With Mark'!N122&gt;=80),"A",IF(AND('[1]Ledger With Mark'!N122&gt;=70),"B+",IF(AND('[1]Ledger With Mark'!N122&gt;=60),"B",IF(AND('[1]Ledger With Mark'!N122&gt;=50),"C+",IF(AND('[1]Ledger With Mark'!N122&gt;=40),"C",IF(AND('[1]Ledger With Mark'!N122&gt;=30),"D+",IF(AND('[1]Ledger With Mark'!N122&gt;=20),"D",IF(AND('[1]Ledger With Mark'!N122&gt;=1),"E","N")))))))))</f>
        <v>B</v>
      </c>
      <c r="O120" s="13">
        <f t="shared" si="11"/>
        <v>2.8</v>
      </c>
      <c r="P120" s="7" t="str">
        <f>IF(AND('[1]Ledger With Mark'!P122&gt;=90),"A+",IF(AND('[1]Ledger With Mark'!P122&gt;=80),"A",IF(AND('[1]Ledger With Mark'!P122&gt;=70),"B+",IF(AND('[1]Ledger With Mark'!P122&gt;=60),"B",IF(AND('[1]Ledger With Mark'!P122&gt;=50),"C+",IF(AND('[1]Ledger With Mark'!P122&gt;=40),"C",IF(AND('[1]Ledger With Mark'!P122&gt;=30),"D+",IF(AND('[1]Ledger With Mark'!P122&gt;=20),"D",IF(AND('[1]Ledger With Mark'!P122&gt;=1),"E","N")))))))))</f>
        <v>C</v>
      </c>
      <c r="Q120" s="13">
        <f t="shared" si="12"/>
        <v>2</v>
      </c>
      <c r="R120" s="7" t="str">
        <f>IF(AND('[1]Ledger With Mark'!R122&gt;=67.5),"A+",IF(AND('[1]Ledger With Mark'!R122&gt;=60),"A",IF(AND('[1]Ledger With Mark'!R122&gt;=52.5),"B+",IF(AND('[1]Ledger With Mark'!R122&gt;=45),"B",IF(AND('[1]Ledger With Mark'!R122&gt;=37.5),"C+",IF(AND('[1]Ledger With Mark'!R122&gt;=30),"C",IF(AND('[1]Ledger With Mark'!R122&gt;=22.5),"D+",IF(AND('[1]Ledger With Mark'!R122&gt;=15),"D",IF(AND('[1]Ledger With Mark'!R122&gt;=1),"E","N")))))))))</f>
        <v>B</v>
      </c>
      <c r="S120" s="7" t="str">
        <f>IF(AND('[1]Ledger With Mark'!S122&gt;=22.5),"A+",IF(AND('[1]Ledger With Mark'!S122&gt;=20),"A",IF(AND('[1]Ledger With Mark'!S122&gt;=17.5),"B+",IF(AND('[1]Ledger With Mark'!S122&gt;=15),"B",IF(AND('[1]Ledger With Mark'!S122&gt;=12.5),"C+",IF(AND('[1]Ledger With Mark'!S122&gt;=10),"C",IF(AND('[1]Ledger With Mark'!S122&gt;=7.5),"D+",IF(AND('[1]Ledger With Mark'!S122&gt;=5),"D",IF(AND('[1]Ledger With Mark'!S122&gt;=1),"E","N")))))))))</f>
        <v>A</v>
      </c>
      <c r="T120" s="7" t="str">
        <f>IF(AND('[1]Ledger With Mark'!T122&gt;=90),"A+",IF(AND('[1]Ledger With Mark'!T122&gt;=80),"A",IF(AND('[1]Ledger With Mark'!T122&gt;=70),"B+",IF(AND('[1]Ledger With Mark'!T122&gt;=60),"B",IF(AND('[1]Ledger With Mark'!T122&gt;=50),"C+",IF(AND('[1]Ledger With Mark'!T122&gt;=40),"C",IF(AND('[1]Ledger With Mark'!T122&gt;=30),"D+",IF(AND('[1]Ledger With Mark'!T122&gt;=20),"D",IF(AND('[1]Ledger With Mark'!T122&gt;=1),"E","N")))))))))</f>
        <v>B</v>
      </c>
      <c r="U120" s="13">
        <f t="shared" si="13"/>
        <v>2.8</v>
      </c>
      <c r="V120" s="7" t="str">
        <f>IF(AND('[1]Ledger With Mark'!V122&gt;=67.5),"A+",IF(AND('[1]Ledger With Mark'!V122&gt;=60),"A",IF(AND('[1]Ledger With Mark'!V122&gt;=52.5),"B+",IF(AND('[1]Ledger With Mark'!V122&gt;=45),"B",IF(AND('[1]Ledger With Mark'!V122&gt;=37.5),"C+",IF(AND('[1]Ledger With Mark'!V122&gt;=30),"C",IF(AND('[1]Ledger With Mark'!V122&gt;=22.5),"D+",IF(AND('[1]Ledger With Mark'!V122&gt;=15),"D",IF(AND('[1]Ledger With Mark'!V122&gt;=1),"E","N")))))))))</f>
        <v>C+</v>
      </c>
      <c r="W120" s="7" t="str">
        <f>IF(AND('[1]Ledger With Mark'!W122&gt;=22.5),"A+",IF(AND('[1]Ledger With Mark'!W122&gt;=20),"A",IF(AND('[1]Ledger With Mark'!W122&gt;=17.5),"B+",IF(AND('[1]Ledger With Mark'!W122&gt;=15),"B",IF(AND('[1]Ledger With Mark'!W122&gt;=12.5),"C+",IF(AND('[1]Ledger With Mark'!W122&gt;=10),"C",IF(AND('[1]Ledger With Mark'!W122&gt;=7.5),"D+",IF(AND('[1]Ledger With Mark'!W122&gt;=5),"D",IF(AND('[1]Ledger With Mark'!W122&gt;=1),"E","N")))))))))</f>
        <v>A</v>
      </c>
      <c r="X120" s="7" t="str">
        <f>IF(AND('[1]Ledger With Mark'!X122&gt;=90),"A+",IF(AND('[1]Ledger With Mark'!X122&gt;=80),"A",IF(AND('[1]Ledger With Mark'!X122&gt;=70),"B+",IF(AND('[1]Ledger With Mark'!X122&gt;=60),"B",IF(AND('[1]Ledger With Mark'!X122&gt;=50),"C+",IF(AND('[1]Ledger With Mark'!X122&gt;=40),"C",IF(AND('[1]Ledger With Mark'!X122&gt;=30),"D+",IF(AND('[1]Ledger With Mark'!X122&gt;=20),"D",IF(AND('[1]Ledger With Mark'!X122&gt;=1),"E","N")))))))))</f>
        <v>B</v>
      </c>
      <c r="Y120" s="13">
        <f t="shared" si="14"/>
        <v>2.8</v>
      </c>
      <c r="Z120" s="7" t="str">
        <f>IF(AND('[1]Ledger With Mark'!Z122&gt;=27),"A+",IF(AND('[1]Ledger With Mark'!Z122&gt;=24),"A",IF(AND('[1]Ledger With Mark'!Z122&gt;=21),"B+",IF(AND('[1]Ledger With Mark'!Z122&gt;=18),"B",IF(AND('[1]Ledger With Mark'!Z122&gt;=15),"C+",IF(AND('[1]Ledger With Mark'!Z122&gt;=12),"C",IF(AND('[1]Ledger With Mark'!Z122&gt;=9),"D+",IF(AND('[1]Ledger With Mark'!Z122&gt;=6),"D",IF(AND('[1]Ledger With Mark'!Z122&gt;=1),"E","N")))))))))</f>
        <v>B+</v>
      </c>
      <c r="AA120" s="7" t="str">
        <f>IF(AND('[1]Ledger With Mark'!AA122&gt;=18),"A+",IF(AND('[1]Ledger With Mark'!AA122&gt;=16),"A",IF(AND('[1]Ledger With Mark'!AA122&gt;=14),"B+",IF(AND('[1]Ledger With Mark'!AA122&gt;=12),"B",IF(AND('[1]Ledger With Mark'!AA122&gt;=10),"C+",IF(AND('[1]Ledger With Mark'!AA122&gt;=8),"C",IF(AND('[1]Ledger With Mark'!AA122&gt;=6),"D+",IF(AND('[1]Ledger With Mark'!AA122&gt;=4),"D",IF(AND('[1]Ledger With Mark'!AA122&gt;=1),"E","N")))))))))</f>
        <v>B+</v>
      </c>
      <c r="AB120" s="7" t="str">
        <f>IF(AND('[1]Ledger With Mark'!AB122&gt;=45),"A+",IF(AND('[1]Ledger With Mark'!AB122&gt;=40),"A",IF(AND('[1]Ledger With Mark'!AB122&gt;=35),"B+",IF(AND('[1]Ledger With Mark'!AB122&gt;=30),"B",IF(AND('[1]Ledger With Mark'!AB122&gt;=25),"C+",IF(AND('[1]Ledger With Mark'!AB122&gt;=20),"C",IF(AND('[1]Ledger With Mark'!AB122&gt;=15),"D+",IF(AND('[1]Ledger With Mark'!AB122&gt;=10),"D",IF(AND('[1]Ledger With Mark'!AB122&gt;=1),"E","N")))))))))</f>
        <v>B+</v>
      </c>
      <c r="AC120" s="13">
        <f t="shared" si="15"/>
        <v>1.6</v>
      </c>
      <c r="AD120" s="7" t="str">
        <f>IF(AND('[1]Ledger With Mark'!AD122&gt;=22.5),"A+",IF(AND('[1]Ledger With Mark'!AD122&gt;=20),"A",IF(AND('[1]Ledger With Mark'!AD122&gt;=17.5),"B+",IF(AND('[1]Ledger With Mark'!AD122&gt;=15),"B",IF(AND('[1]Ledger With Mark'!AD122&gt;=12.5),"C+",IF(AND('[1]Ledger With Mark'!AD122&gt;=10),"C",IF(AND('[1]Ledger With Mark'!AD122&gt;=7.5),"D+",IF(AND('[1]Ledger With Mark'!AD122&gt;=5),"D",IF(AND('[1]Ledger With Mark'!AD122&gt;=1),"E","N")))))))))</f>
        <v>A</v>
      </c>
      <c r="AE120" s="7" t="str">
        <f>IF(AND('[1]Ledger With Mark'!AE122&gt;=22.5),"A+",IF(AND('[1]Ledger With Mark'!AE122&gt;=20),"A",IF(AND('[1]Ledger With Mark'!AE122&gt;=17.5),"B+",IF(AND('[1]Ledger With Mark'!AE122&gt;=15),"B",IF(AND('[1]Ledger With Mark'!AE122&gt;=12.5),"C+",IF(AND('[1]Ledger With Mark'!AE122&gt;=10),"C",IF(AND('[1]Ledger With Mark'!AE122&gt;=7.5),"D+",IF(AND('[1]Ledger With Mark'!AE122&gt;=5),"D",IF(AND('[1]Ledger With Mark'!AE122&gt;=1),"E","N")))))))))</f>
        <v>B</v>
      </c>
      <c r="AF120" s="7" t="str">
        <f>IF(AND('[1]Ledger With Mark'!AF122&gt;=45),"A+",IF(AND('[1]Ledger With Mark'!AF122&gt;=40),"A",IF(AND('[1]Ledger With Mark'!AF122&gt;=35),"B+",IF(AND('[1]Ledger With Mark'!AF122&gt;=30),"B",IF(AND('[1]Ledger With Mark'!AF122&gt;=25),"C+",IF(AND('[1]Ledger With Mark'!AF122&gt;=20),"C",IF(AND('[1]Ledger With Mark'!AF122&gt;=15),"D+",IF(AND('[1]Ledger With Mark'!AF122&gt;=10),"D",IF(AND('[1]Ledger With Mark'!AF122&gt;=1),"E","N")))))))))</f>
        <v>B+</v>
      </c>
      <c r="AG120" s="13">
        <f t="shared" si="16"/>
        <v>1.6</v>
      </c>
      <c r="AH120" s="7" t="str">
        <f>IF(AND('[1]Ledger With Mark'!AH122&gt;=45),"A+",IF(AND('[1]Ledger With Mark'!AH122&gt;=40),"A",IF(AND('[1]Ledger With Mark'!AH122&gt;=35),"B+",IF(AND('[1]Ledger With Mark'!AH122&gt;=30),"B",IF(AND('[1]Ledger With Mark'!AH122&gt;=25),"C+",IF(AND('[1]Ledger With Mark'!AH122&gt;=20),"C",IF(AND('[1]Ledger With Mark'!AH122&gt;=15),"D+",IF(AND('[1]Ledger With Mark'!AH122&gt;=10),"D",IF(AND('[1]Ledger With Mark'!AH122&gt;=1),"E","N")))))))))</f>
        <v>C</v>
      </c>
      <c r="AI120" s="7" t="str">
        <f>IF(AND('[1]Ledger With Mark'!AI122&gt;=45),"A+",IF(AND('[1]Ledger With Mark'!AI122&gt;=40),"A",IF(AND('[1]Ledger With Mark'!AI122&gt;=35),"B+",IF(AND('[1]Ledger With Mark'!AI122&gt;=30),"B",IF(AND('[1]Ledger With Mark'!AI122&gt;=25),"C+",IF(AND('[1]Ledger With Mark'!AI122&gt;=20),"C",IF(AND('[1]Ledger With Mark'!AI122&gt;=15),"D+",IF(AND('[1]Ledger With Mark'!AI122&gt;=10),"D",IF(AND('[1]Ledger With Mark'!AI122&gt;=1),"E","N")))))))))</f>
        <v>B+</v>
      </c>
      <c r="AJ120" s="7" t="str">
        <f>IF(AND('[1]Ledger With Mark'!AJ122&gt;=90),"A+",IF(AND('[1]Ledger With Mark'!AJ122&gt;=80),"A",IF(AND('[1]Ledger With Mark'!AJ122&gt;=70),"B+",IF(AND('[1]Ledger With Mark'!AJ122&gt;=60),"B",IF(AND('[1]Ledger With Mark'!AJ122&gt;=50),"C+",IF(AND('[1]Ledger With Mark'!AJ122&gt;=40),"C",IF(AND('[1]Ledger With Mark'!AJ122&gt;=30),"D+",IF(AND('[1]Ledger With Mark'!AJ122&gt;=20),"D",IF(AND('[1]Ledger With Mark'!AJ122&gt;=1),"E","N")))))))))</f>
        <v>C+</v>
      </c>
      <c r="AK120" s="13">
        <f t="shared" si="17"/>
        <v>2.4</v>
      </c>
      <c r="AL120" s="7" t="str">
        <f>IF(AND('[1]Ledger With Mark'!AL122&gt;=45),"A+",IF(AND('[1]Ledger With Mark'!AL122&gt;=40),"A",IF(AND('[1]Ledger With Mark'!AL122&gt;=35),"B+",IF(AND('[1]Ledger With Mark'!AL122&gt;=30),"B",IF(AND('[1]Ledger With Mark'!AL122&gt;=25),"C+",IF(AND('[1]Ledger With Mark'!AL122&gt;=20),"C",IF(AND('[1]Ledger With Mark'!AL122&gt;=15),"D+",IF(AND('[1]Ledger With Mark'!AL122&gt;=10),"D",IF(AND('[1]Ledger With Mark'!AL122&gt;=1),"E","N")))))))))</f>
        <v>C</v>
      </c>
      <c r="AM120" s="7" t="str">
        <f>IF(AND('[1]Ledger With Mark'!AM122&gt;=45),"A+",IF(AND('[1]Ledger With Mark'!AM122&gt;=40),"A",IF(AND('[1]Ledger With Mark'!AM122&gt;=35),"B+",IF(AND('[1]Ledger With Mark'!AM122&gt;=30),"B",IF(AND('[1]Ledger With Mark'!AM122&gt;=25),"C+",IF(AND('[1]Ledger With Mark'!AM122&gt;=20),"C",IF(AND('[1]Ledger With Mark'!AM122&gt;=15),"D+",IF(AND('[1]Ledger With Mark'!AM122&gt;=10),"D",IF(AND('[1]Ledger With Mark'!AM122&gt;=1),"E","N")))))))))</f>
        <v>A</v>
      </c>
      <c r="AN120" s="7" t="str">
        <f>IF(AND('[1]Ledger With Mark'!AN122&gt;=90),"A+",IF(AND('[1]Ledger With Mark'!AN122&gt;=80),"A",IF(AND('[1]Ledger With Mark'!AN122&gt;=70),"B+",IF(AND('[1]Ledger With Mark'!AN122&gt;=60),"B",IF(AND('[1]Ledger With Mark'!AN122&gt;=50),"C+",IF(AND('[1]Ledger With Mark'!AN122&gt;=40),"C",IF(AND('[1]Ledger With Mark'!AN122&gt;=30),"D+",IF(AND('[1]Ledger With Mark'!AN122&gt;=20),"D",IF(AND('[1]Ledger With Mark'!AN122&gt;=1),"E","N")))))))))</f>
        <v>B</v>
      </c>
      <c r="AO120" s="13">
        <f t="shared" si="18"/>
        <v>2.8</v>
      </c>
      <c r="AP120" s="14">
        <f t="shared" si="19"/>
        <v>2.65</v>
      </c>
      <c r="AQ120" s="7"/>
      <c r="AR120" s="15" t="s">
        <v>142</v>
      </c>
      <c r="BB120" s="17">
        <v>120</v>
      </c>
    </row>
    <row r="121" spans="1:54" ht="15">
      <c r="A121" s="7">
        <f>'[1]Ledger With Mark'!A123</f>
        <v>120</v>
      </c>
      <c r="B121" s="8">
        <f>'[1]Ledger With Mark'!B123</f>
        <v>752120</v>
      </c>
      <c r="C121" s="9" t="s">
        <v>190</v>
      </c>
      <c r="D121" s="10">
        <v>58337</v>
      </c>
      <c r="E121" s="11" t="s">
        <v>191</v>
      </c>
      <c r="F121" s="11" t="s">
        <v>192</v>
      </c>
      <c r="G121" s="19" t="s">
        <v>141</v>
      </c>
      <c r="H121" s="7" t="str">
        <f>IF(AND('[1]Ledger With Mark'!H123&gt;=67.5),"A+",IF(AND('[1]Ledger With Mark'!H123&gt;=60),"A",IF(AND('[1]Ledger With Mark'!H123&gt;=52.5),"B+",IF(AND('[1]Ledger With Mark'!H123&gt;=45),"B",IF(AND('[1]Ledger With Mark'!H123&gt;=37.5),"C+",IF(AND('[1]Ledger With Mark'!H123&gt;=30),"C",IF(AND('[1]Ledger With Mark'!H123&gt;=22.5),"D+",IF(AND('[1]Ledger With Mark'!H123&gt;=15),"D",IF(AND('[1]Ledger With Mark'!H123&gt;=1),"E","N")))))))))</f>
        <v>C</v>
      </c>
      <c r="I121" s="7" t="str">
        <f>IF(AND('[1]Ledger With Mark'!I123&gt;=22.5),"A+",IF(AND('[1]Ledger With Mark'!I123&gt;=20),"A",IF(AND('[1]Ledger With Mark'!I123&gt;=17.5),"B+",IF(AND('[1]Ledger With Mark'!I123&gt;=15),"B",IF(AND('[1]Ledger With Mark'!I123&gt;=12.5),"C+",IF(AND('[1]Ledger With Mark'!I123&gt;=10),"C",IF(AND('[1]Ledger With Mark'!I123&gt;=7.5),"D+",IF(AND('[1]Ledger With Mark'!I123&gt;=5),"D",IF(AND('[1]Ledger With Mark'!I123&gt;=1),"E","N")))))))))</f>
        <v>A</v>
      </c>
      <c r="J121" s="7" t="str">
        <f>IF(AND('[1]Ledger With Mark'!J123&gt;=90),"A+",IF(AND('[1]Ledger With Mark'!J123&gt;=80),"A",IF(AND('[1]Ledger With Mark'!J123&gt;=70),"B+",IF(AND('[1]Ledger With Mark'!J123&gt;=60),"B",IF(AND('[1]Ledger With Mark'!J123&gt;=50),"C+",IF(AND('[1]Ledger With Mark'!J123&gt;=40),"C",IF(AND('[1]Ledger With Mark'!J123&gt;=30),"D+",IF(AND('[1]Ledger With Mark'!J123&gt;=20),"D",IF(AND('[1]Ledger With Mark'!J123&gt;=1),"E","N")))))))))</f>
        <v>C+</v>
      </c>
      <c r="K121" s="13">
        <f t="shared" si="10"/>
        <v>2.4</v>
      </c>
      <c r="L121" s="7" t="str">
        <f>IF(AND('[1]Ledger With Mark'!L123&gt;=67.5),"A+",IF(AND('[1]Ledger With Mark'!L123&gt;=60),"A",IF(AND('[1]Ledger With Mark'!L123&gt;=52.5),"B+",IF(AND('[1]Ledger With Mark'!L123&gt;=45),"B",IF(AND('[1]Ledger With Mark'!L123&gt;=37.5),"C+",IF(AND('[1]Ledger With Mark'!L123&gt;=30),"C",IF(AND('[1]Ledger With Mark'!L123&gt;=22.5),"D+",IF(AND('[1]Ledger With Mark'!L123&gt;=15),"D",IF(AND('[1]Ledger With Mark'!L123&gt;=1),"E","N")))))))))</f>
        <v>C</v>
      </c>
      <c r="M121" s="7" t="str">
        <f>IF(AND('[1]Ledger With Mark'!M123&gt;=22.5),"A+",IF(AND('[1]Ledger With Mark'!M123&gt;=20),"A",IF(AND('[1]Ledger With Mark'!M123&gt;=17.5),"B+",IF(AND('[1]Ledger With Mark'!M123&gt;=15),"B",IF(AND('[1]Ledger With Mark'!M123&gt;=12.5),"C+",IF(AND('[1]Ledger With Mark'!M123&gt;=10),"C",IF(AND('[1]Ledger With Mark'!M123&gt;=7.5),"D+",IF(AND('[1]Ledger With Mark'!M123&gt;=5),"D",IF(AND('[1]Ledger With Mark'!M123&gt;=1),"E","N")))))))))</f>
        <v>A+</v>
      </c>
      <c r="N121" s="7" t="str">
        <f>IF(AND('[1]Ledger With Mark'!N123&gt;=90),"A+",IF(AND('[1]Ledger With Mark'!N123&gt;=80),"A",IF(AND('[1]Ledger With Mark'!N123&gt;=70),"B+",IF(AND('[1]Ledger With Mark'!N123&gt;=60),"B",IF(AND('[1]Ledger With Mark'!N123&gt;=50),"C+",IF(AND('[1]Ledger With Mark'!N123&gt;=40),"C",IF(AND('[1]Ledger With Mark'!N123&gt;=30),"D+",IF(AND('[1]Ledger With Mark'!N123&gt;=20),"D",IF(AND('[1]Ledger With Mark'!N123&gt;=1),"E","N")))))))))</f>
        <v>C+</v>
      </c>
      <c r="O121" s="13">
        <f t="shared" si="11"/>
        <v>2.4</v>
      </c>
      <c r="P121" s="7" t="str">
        <f>IF(AND('[1]Ledger With Mark'!P123&gt;=90),"A+",IF(AND('[1]Ledger With Mark'!P123&gt;=80),"A",IF(AND('[1]Ledger With Mark'!P123&gt;=70),"B+",IF(AND('[1]Ledger With Mark'!P123&gt;=60),"B",IF(AND('[1]Ledger With Mark'!P123&gt;=50),"C+",IF(AND('[1]Ledger With Mark'!P123&gt;=40),"C",IF(AND('[1]Ledger With Mark'!P123&gt;=30),"D+",IF(AND('[1]Ledger With Mark'!P123&gt;=20),"D",IF(AND('[1]Ledger With Mark'!P123&gt;=1),"E","N")))))))))</f>
        <v>C</v>
      </c>
      <c r="Q121" s="13">
        <f t="shared" si="12"/>
        <v>2</v>
      </c>
      <c r="R121" s="7" t="str">
        <f>IF(AND('[1]Ledger With Mark'!R123&gt;=67.5),"A+",IF(AND('[1]Ledger With Mark'!R123&gt;=60),"A",IF(AND('[1]Ledger With Mark'!R123&gt;=52.5),"B+",IF(AND('[1]Ledger With Mark'!R123&gt;=45),"B",IF(AND('[1]Ledger With Mark'!R123&gt;=37.5),"C+",IF(AND('[1]Ledger With Mark'!R123&gt;=30),"C",IF(AND('[1]Ledger With Mark'!R123&gt;=22.5),"D+",IF(AND('[1]Ledger With Mark'!R123&gt;=15),"D",IF(AND('[1]Ledger With Mark'!R123&gt;=1),"E","N")))))))))</f>
        <v>C+</v>
      </c>
      <c r="S121" s="7" t="str">
        <f>IF(AND('[1]Ledger With Mark'!S123&gt;=22.5),"A+",IF(AND('[1]Ledger With Mark'!S123&gt;=20),"A",IF(AND('[1]Ledger With Mark'!S123&gt;=17.5),"B+",IF(AND('[1]Ledger With Mark'!S123&gt;=15),"B",IF(AND('[1]Ledger With Mark'!S123&gt;=12.5),"C+",IF(AND('[1]Ledger With Mark'!S123&gt;=10),"C",IF(AND('[1]Ledger With Mark'!S123&gt;=7.5),"D+",IF(AND('[1]Ledger With Mark'!S123&gt;=5),"D",IF(AND('[1]Ledger With Mark'!S123&gt;=1),"E","N")))))))))</f>
        <v>A+</v>
      </c>
      <c r="T121" s="7" t="str">
        <f>IF(AND('[1]Ledger With Mark'!T123&gt;=90),"A+",IF(AND('[1]Ledger With Mark'!T123&gt;=80),"A",IF(AND('[1]Ledger With Mark'!T123&gt;=70),"B+",IF(AND('[1]Ledger With Mark'!T123&gt;=60),"B",IF(AND('[1]Ledger With Mark'!T123&gt;=50),"C+",IF(AND('[1]Ledger With Mark'!T123&gt;=40),"C",IF(AND('[1]Ledger With Mark'!T123&gt;=30),"D+",IF(AND('[1]Ledger With Mark'!T123&gt;=20),"D",IF(AND('[1]Ledger With Mark'!T123&gt;=1),"E","N")))))))))</f>
        <v>B</v>
      </c>
      <c r="U121" s="13">
        <f t="shared" si="13"/>
        <v>2.8</v>
      </c>
      <c r="V121" s="7" t="str">
        <f>IF(AND('[1]Ledger With Mark'!V123&gt;=67.5),"A+",IF(AND('[1]Ledger With Mark'!V123&gt;=60),"A",IF(AND('[1]Ledger With Mark'!V123&gt;=52.5),"B+",IF(AND('[1]Ledger With Mark'!V123&gt;=45),"B",IF(AND('[1]Ledger With Mark'!V123&gt;=37.5),"C+",IF(AND('[1]Ledger With Mark'!V123&gt;=30),"C",IF(AND('[1]Ledger With Mark'!V123&gt;=22.5),"D+",IF(AND('[1]Ledger With Mark'!V123&gt;=15),"D",IF(AND('[1]Ledger With Mark'!V123&gt;=1),"E","N")))))))))</f>
        <v>C</v>
      </c>
      <c r="W121" s="7" t="str">
        <f>IF(AND('[1]Ledger With Mark'!W123&gt;=22.5),"A+",IF(AND('[1]Ledger With Mark'!W123&gt;=20),"A",IF(AND('[1]Ledger With Mark'!W123&gt;=17.5),"B+",IF(AND('[1]Ledger With Mark'!W123&gt;=15),"B",IF(AND('[1]Ledger With Mark'!W123&gt;=12.5),"C+",IF(AND('[1]Ledger With Mark'!W123&gt;=10),"C",IF(AND('[1]Ledger With Mark'!W123&gt;=7.5),"D+",IF(AND('[1]Ledger With Mark'!W123&gt;=5),"D",IF(AND('[1]Ledger With Mark'!W123&gt;=1),"E","N")))))))))</f>
        <v>A</v>
      </c>
      <c r="X121" s="7" t="str">
        <f>IF(AND('[1]Ledger With Mark'!X123&gt;=90),"A+",IF(AND('[1]Ledger With Mark'!X123&gt;=80),"A",IF(AND('[1]Ledger With Mark'!X123&gt;=70),"B+",IF(AND('[1]Ledger With Mark'!X123&gt;=60),"B",IF(AND('[1]Ledger With Mark'!X123&gt;=50),"C+",IF(AND('[1]Ledger With Mark'!X123&gt;=40),"C",IF(AND('[1]Ledger With Mark'!X123&gt;=30),"D+",IF(AND('[1]Ledger With Mark'!X123&gt;=20),"D",IF(AND('[1]Ledger With Mark'!X123&gt;=1),"E","N")))))))))</f>
        <v>C+</v>
      </c>
      <c r="Y121" s="13">
        <f t="shared" si="14"/>
        <v>2.4</v>
      </c>
      <c r="Z121" s="7" t="str">
        <f>IF(AND('[1]Ledger With Mark'!Z123&gt;=27),"A+",IF(AND('[1]Ledger With Mark'!Z123&gt;=24),"A",IF(AND('[1]Ledger With Mark'!Z123&gt;=21),"B+",IF(AND('[1]Ledger With Mark'!Z123&gt;=18),"B",IF(AND('[1]Ledger With Mark'!Z123&gt;=15),"C+",IF(AND('[1]Ledger With Mark'!Z123&gt;=12),"C",IF(AND('[1]Ledger With Mark'!Z123&gt;=9),"D+",IF(AND('[1]Ledger With Mark'!Z123&gt;=6),"D",IF(AND('[1]Ledger With Mark'!Z123&gt;=1),"E","N")))))))))</f>
        <v>B</v>
      </c>
      <c r="AA121" s="7" t="str">
        <f>IF(AND('[1]Ledger With Mark'!AA123&gt;=18),"A+",IF(AND('[1]Ledger With Mark'!AA123&gt;=16),"A",IF(AND('[1]Ledger With Mark'!AA123&gt;=14),"B+",IF(AND('[1]Ledger With Mark'!AA123&gt;=12),"B",IF(AND('[1]Ledger With Mark'!AA123&gt;=10),"C+",IF(AND('[1]Ledger With Mark'!AA123&gt;=8),"C",IF(AND('[1]Ledger With Mark'!AA123&gt;=6),"D+",IF(AND('[1]Ledger With Mark'!AA123&gt;=4),"D",IF(AND('[1]Ledger With Mark'!AA123&gt;=1),"E","N")))))))))</f>
        <v>B</v>
      </c>
      <c r="AB121" s="7" t="str">
        <f>IF(AND('[1]Ledger With Mark'!AB123&gt;=45),"A+",IF(AND('[1]Ledger With Mark'!AB123&gt;=40),"A",IF(AND('[1]Ledger With Mark'!AB123&gt;=35),"B+",IF(AND('[1]Ledger With Mark'!AB123&gt;=30),"B",IF(AND('[1]Ledger With Mark'!AB123&gt;=25),"C+",IF(AND('[1]Ledger With Mark'!AB123&gt;=20),"C",IF(AND('[1]Ledger With Mark'!AB123&gt;=15),"D+",IF(AND('[1]Ledger With Mark'!AB123&gt;=10),"D",IF(AND('[1]Ledger With Mark'!AB123&gt;=1),"E","N")))))))))</f>
        <v>B</v>
      </c>
      <c r="AC121" s="13">
        <f t="shared" si="15"/>
        <v>1.4</v>
      </c>
      <c r="AD121" s="7" t="str">
        <f>IF(AND('[1]Ledger With Mark'!AD123&gt;=22.5),"A+",IF(AND('[1]Ledger With Mark'!AD123&gt;=20),"A",IF(AND('[1]Ledger With Mark'!AD123&gt;=17.5),"B+",IF(AND('[1]Ledger With Mark'!AD123&gt;=15),"B",IF(AND('[1]Ledger With Mark'!AD123&gt;=12.5),"C+",IF(AND('[1]Ledger With Mark'!AD123&gt;=10),"C",IF(AND('[1]Ledger With Mark'!AD123&gt;=7.5),"D+",IF(AND('[1]Ledger With Mark'!AD123&gt;=5),"D",IF(AND('[1]Ledger With Mark'!AD123&gt;=1),"E","N")))))))))</f>
        <v>A</v>
      </c>
      <c r="AE121" s="7" t="str">
        <f>IF(AND('[1]Ledger With Mark'!AE123&gt;=22.5),"A+",IF(AND('[1]Ledger With Mark'!AE123&gt;=20),"A",IF(AND('[1]Ledger With Mark'!AE123&gt;=17.5),"B+",IF(AND('[1]Ledger With Mark'!AE123&gt;=15),"B",IF(AND('[1]Ledger With Mark'!AE123&gt;=12.5),"C+",IF(AND('[1]Ledger With Mark'!AE123&gt;=10),"C",IF(AND('[1]Ledger With Mark'!AE123&gt;=7.5),"D+",IF(AND('[1]Ledger With Mark'!AE123&gt;=5),"D",IF(AND('[1]Ledger With Mark'!AE123&gt;=1),"E","N")))))))))</f>
        <v>C+</v>
      </c>
      <c r="AF121" s="7" t="str">
        <f>IF(AND('[1]Ledger With Mark'!AF123&gt;=45),"A+",IF(AND('[1]Ledger With Mark'!AF123&gt;=40),"A",IF(AND('[1]Ledger With Mark'!AF123&gt;=35),"B+",IF(AND('[1]Ledger With Mark'!AF123&gt;=30),"B",IF(AND('[1]Ledger With Mark'!AF123&gt;=25),"C+",IF(AND('[1]Ledger With Mark'!AF123&gt;=20),"C",IF(AND('[1]Ledger With Mark'!AF123&gt;=15),"D+",IF(AND('[1]Ledger With Mark'!AF123&gt;=10),"D",IF(AND('[1]Ledger With Mark'!AF123&gt;=1),"E","N")))))))))</f>
        <v>B+</v>
      </c>
      <c r="AG121" s="13">
        <f t="shared" si="16"/>
        <v>1.6</v>
      </c>
      <c r="AH121" s="7" t="str">
        <f>IF(AND('[1]Ledger With Mark'!AH123&gt;=45),"A+",IF(AND('[1]Ledger With Mark'!AH123&gt;=40),"A",IF(AND('[1]Ledger With Mark'!AH123&gt;=35),"B+",IF(AND('[1]Ledger With Mark'!AH123&gt;=30),"B",IF(AND('[1]Ledger With Mark'!AH123&gt;=25),"C+",IF(AND('[1]Ledger With Mark'!AH123&gt;=20),"C",IF(AND('[1]Ledger With Mark'!AH123&gt;=15),"D+",IF(AND('[1]Ledger With Mark'!AH123&gt;=10),"D",IF(AND('[1]Ledger With Mark'!AH123&gt;=1),"E","N")))))))))</f>
        <v>B+</v>
      </c>
      <c r="AI121" s="7" t="str">
        <f>IF(AND('[1]Ledger With Mark'!AI123&gt;=45),"A+",IF(AND('[1]Ledger With Mark'!AI123&gt;=40),"A",IF(AND('[1]Ledger With Mark'!AI123&gt;=35),"B+",IF(AND('[1]Ledger With Mark'!AI123&gt;=30),"B",IF(AND('[1]Ledger With Mark'!AI123&gt;=25),"C+",IF(AND('[1]Ledger With Mark'!AI123&gt;=20),"C",IF(AND('[1]Ledger With Mark'!AI123&gt;=15),"D+",IF(AND('[1]Ledger With Mark'!AI123&gt;=10),"D",IF(AND('[1]Ledger With Mark'!AI123&gt;=1),"E","N")))))))))</f>
        <v>B+</v>
      </c>
      <c r="AJ121" s="7" t="str">
        <f>IF(AND('[1]Ledger With Mark'!AJ123&gt;=90),"A+",IF(AND('[1]Ledger With Mark'!AJ123&gt;=80),"A",IF(AND('[1]Ledger With Mark'!AJ123&gt;=70),"B+",IF(AND('[1]Ledger With Mark'!AJ123&gt;=60),"B",IF(AND('[1]Ledger With Mark'!AJ123&gt;=50),"C+",IF(AND('[1]Ledger With Mark'!AJ123&gt;=40),"C",IF(AND('[1]Ledger With Mark'!AJ123&gt;=30),"D+",IF(AND('[1]Ledger With Mark'!AJ123&gt;=20),"D",IF(AND('[1]Ledger With Mark'!AJ123&gt;=1),"E","N")))))))))</f>
        <v>B+</v>
      </c>
      <c r="AK121" s="13">
        <f t="shared" si="17"/>
        <v>3.2</v>
      </c>
      <c r="AL121" s="7" t="str">
        <f>IF(AND('[1]Ledger With Mark'!AL123&gt;=45),"A+",IF(AND('[1]Ledger With Mark'!AL123&gt;=40),"A",IF(AND('[1]Ledger With Mark'!AL123&gt;=35),"B+",IF(AND('[1]Ledger With Mark'!AL123&gt;=30),"B",IF(AND('[1]Ledger With Mark'!AL123&gt;=25),"C+",IF(AND('[1]Ledger With Mark'!AL123&gt;=20),"C",IF(AND('[1]Ledger With Mark'!AL123&gt;=15),"D+",IF(AND('[1]Ledger With Mark'!AL123&gt;=10),"D",IF(AND('[1]Ledger With Mark'!AL123&gt;=1),"E","N")))))))))</f>
        <v>C</v>
      </c>
      <c r="AM121" s="7" t="str">
        <f>IF(AND('[1]Ledger With Mark'!AM123&gt;=45),"A+",IF(AND('[1]Ledger With Mark'!AM123&gt;=40),"A",IF(AND('[1]Ledger With Mark'!AM123&gt;=35),"B+",IF(AND('[1]Ledger With Mark'!AM123&gt;=30),"B",IF(AND('[1]Ledger With Mark'!AM123&gt;=25),"C+",IF(AND('[1]Ledger With Mark'!AM123&gt;=20),"C",IF(AND('[1]Ledger With Mark'!AM123&gt;=15),"D+",IF(AND('[1]Ledger With Mark'!AM123&gt;=10),"D",IF(AND('[1]Ledger With Mark'!AM123&gt;=1),"E","N")))))))))</f>
        <v>B+</v>
      </c>
      <c r="AN121" s="7" t="str">
        <f>IF(AND('[1]Ledger With Mark'!AN123&gt;=90),"A+",IF(AND('[1]Ledger With Mark'!AN123&gt;=80),"A",IF(AND('[1]Ledger With Mark'!AN123&gt;=70),"B+",IF(AND('[1]Ledger With Mark'!AN123&gt;=60),"B",IF(AND('[1]Ledger With Mark'!AN123&gt;=50),"C+",IF(AND('[1]Ledger With Mark'!AN123&gt;=40),"C",IF(AND('[1]Ledger With Mark'!AN123&gt;=30),"D+",IF(AND('[1]Ledger With Mark'!AN123&gt;=20),"D",IF(AND('[1]Ledger With Mark'!AN123&gt;=1),"E","N")))))))))</f>
        <v>C+</v>
      </c>
      <c r="AO121" s="13">
        <f t="shared" si="18"/>
        <v>2.4</v>
      </c>
      <c r="AP121" s="14">
        <f t="shared" si="19"/>
        <v>2.5749999999999997</v>
      </c>
      <c r="AQ121" s="7"/>
      <c r="AR121" s="15" t="s">
        <v>142</v>
      </c>
      <c r="BB121" s="17">
        <v>121</v>
      </c>
    </row>
    <row r="122" spans="1:54" ht="15">
      <c r="A122" s="7">
        <f>'[1]Ledger With Mark'!A124</f>
        <v>121</v>
      </c>
      <c r="B122" s="8">
        <f>'[1]Ledger With Mark'!B124</f>
        <v>752121</v>
      </c>
      <c r="C122" s="9" t="s">
        <v>193</v>
      </c>
      <c r="D122" s="10">
        <v>59354</v>
      </c>
      <c r="E122" s="11" t="s">
        <v>150</v>
      </c>
      <c r="F122" s="11" t="s">
        <v>194</v>
      </c>
      <c r="G122" s="19" t="s">
        <v>141</v>
      </c>
      <c r="H122" s="7" t="str">
        <f>IF(AND('[1]Ledger With Mark'!H124&gt;=67.5),"A+",IF(AND('[1]Ledger With Mark'!H124&gt;=60),"A",IF(AND('[1]Ledger With Mark'!H124&gt;=52.5),"B+",IF(AND('[1]Ledger With Mark'!H124&gt;=45),"B",IF(AND('[1]Ledger With Mark'!H124&gt;=37.5),"C+",IF(AND('[1]Ledger With Mark'!H124&gt;=30),"C",IF(AND('[1]Ledger With Mark'!H124&gt;=22.5),"D+",IF(AND('[1]Ledger With Mark'!H124&gt;=15),"D",IF(AND('[1]Ledger With Mark'!H124&gt;=1),"E","N")))))))))</f>
        <v>C</v>
      </c>
      <c r="I122" s="7" t="str">
        <f>IF(AND('[1]Ledger With Mark'!I124&gt;=22.5),"A+",IF(AND('[1]Ledger With Mark'!I124&gt;=20),"A",IF(AND('[1]Ledger With Mark'!I124&gt;=17.5),"B+",IF(AND('[1]Ledger With Mark'!I124&gt;=15),"B",IF(AND('[1]Ledger With Mark'!I124&gt;=12.5),"C+",IF(AND('[1]Ledger With Mark'!I124&gt;=10),"C",IF(AND('[1]Ledger With Mark'!I124&gt;=7.5),"D+",IF(AND('[1]Ledger With Mark'!I124&gt;=5),"D",IF(AND('[1]Ledger With Mark'!I124&gt;=1),"E","N")))))))))</f>
        <v>A</v>
      </c>
      <c r="J122" s="7" t="str">
        <f>IF(AND('[1]Ledger With Mark'!J124&gt;=90),"A+",IF(AND('[1]Ledger With Mark'!J124&gt;=80),"A",IF(AND('[1]Ledger With Mark'!J124&gt;=70),"B+",IF(AND('[1]Ledger With Mark'!J124&gt;=60),"B",IF(AND('[1]Ledger With Mark'!J124&gt;=50),"C+",IF(AND('[1]Ledger With Mark'!J124&gt;=40),"C",IF(AND('[1]Ledger With Mark'!J124&gt;=30),"D+",IF(AND('[1]Ledger With Mark'!J124&gt;=20),"D",IF(AND('[1]Ledger With Mark'!J124&gt;=1),"E","N")))))))))</f>
        <v>C+</v>
      </c>
      <c r="K122" s="13">
        <f t="shared" si="10"/>
        <v>2.4</v>
      </c>
      <c r="L122" s="7" t="str">
        <f>IF(AND('[1]Ledger With Mark'!L124&gt;=67.5),"A+",IF(AND('[1]Ledger With Mark'!L124&gt;=60),"A",IF(AND('[1]Ledger With Mark'!L124&gt;=52.5),"B+",IF(AND('[1]Ledger With Mark'!L124&gt;=45),"B",IF(AND('[1]Ledger With Mark'!L124&gt;=37.5),"C+",IF(AND('[1]Ledger With Mark'!L124&gt;=30),"C",IF(AND('[1]Ledger With Mark'!L124&gt;=22.5),"D+",IF(AND('[1]Ledger With Mark'!L124&gt;=15),"D",IF(AND('[1]Ledger With Mark'!L124&gt;=1),"E","N")))))))))</f>
        <v>B</v>
      </c>
      <c r="M122" s="7" t="str">
        <f>IF(AND('[1]Ledger With Mark'!M124&gt;=22.5),"A+",IF(AND('[1]Ledger With Mark'!M124&gt;=20),"A",IF(AND('[1]Ledger With Mark'!M124&gt;=17.5),"B+",IF(AND('[1]Ledger With Mark'!M124&gt;=15),"B",IF(AND('[1]Ledger With Mark'!M124&gt;=12.5),"C+",IF(AND('[1]Ledger With Mark'!M124&gt;=10),"C",IF(AND('[1]Ledger With Mark'!M124&gt;=7.5),"D+",IF(AND('[1]Ledger With Mark'!M124&gt;=5),"D",IF(AND('[1]Ledger With Mark'!M124&gt;=1),"E","N")))))))))</f>
        <v>A+</v>
      </c>
      <c r="N122" s="7" t="str">
        <f>IF(AND('[1]Ledger With Mark'!N124&gt;=90),"A+",IF(AND('[1]Ledger With Mark'!N124&gt;=80),"A",IF(AND('[1]Ledger With Mark'!N124&gt;=70),"B+",IF(AND('[1]Ledger With Mark'!N124&gt;=60),"B",IF(AND('[1]Ledger With Mark'!N124&gt;=50),"C+",IF(AND('[1]Ledger With Mark'!N124&gt;=40),"C",IF(AND('[1]Ledger With Mark'!N124&gt;=30),"D+",IF(AND('[1]Ledger With Mark'!N124&gt;=20),"D",IF(AND('[1]Ledger With Mark'!N124&gt;=1),"E","N")))))))))</f>
        <v>B</v>
      </c>
      <c r="O122" s="13">
        <f t="shared" si="11"/>
        <v>2.8</v>
      </c>
      <c r="P122" s="7" t="str">
        <f>IF(AND('[1]Ledger With Mark'!P124&gt;=90),"A+",IF(AND('[1]Ledger With Mark'!P124&gt;=80),"A",IF(AND('[1]Ledger With Mark'!P124&gt;=70),"B+",IF(AND('[1]Ledger With Mark'!P124&gt;=60),"B",IF(AND('[1]Ledger With Mark'!P124&gt;=50),"C+",IF(AND('[1]Ledger With Mark'!P124&gt;=40),"C",IF(AND('[1]Ledger With Mark'!P124&gt;=30),"D+",IF(AND('[1]Ledger With Mark'!P124&gt;=20),"D",IF(AND('[1]Ledger With Mark'!P124&gt;=1),"E","N")))))))))</f>
        <v>C</v>
      </c>
      <c r="Q122" s="13">
        <f t="shared" si="12"/>
        <v>2</v>
      </c>
      <c r="R122" s="7" t="str">
        <f>IF(AND('[1]Ledger With Mark'!R124&gt;=67.5),"A+",IF(AND('[1]Ledger With Mark'!R124&gt;=60),"A",IF(AND('[1]Ledger With Mark'!R124&gt;=52.5),"B+",IF(AND('[1]Ledger With Mark'!R124&gt;=45),"B",IF(AND('[1]Ledger With Mark'!R124&gt;=37.5),"C+",IF(AND('[1]Ledger With Mark'!R124&gt;=30),"C",IF(AND('[1]Ledger With Mark'!R124&gt;=22.5),"D+",IF(AND('[1]Ledger With Mark'!R124&gt;=15),"D",IF(AND('[1]Ledger With Mark'!R124&gt;=1),"E","N")))))))))</f>
        <v>C+</v>
      </c>
      <c r="S122" s="7" t="str">
        <f>IF(AND('[1]Ledger With Mark'!S124&gt;=22.5),"A+",IF(AND('[1]Ledger With Mark'!S124&gt;=20),"A",IF(AND('[1]Ledger With Mark'!S124&gt;=17.5),"B+",IF(AND('[1]Ledger With Mark'!S124&gt;=15),"B",IF(AND('[1]Ledger With Mark'!S124&gt;=12.5),"C+",IF(AND('[1]Ledger With Mark'!S124&gt;=10),"C",IF(AND('[1]Ledger With Mark'!S124&gt;=7.5),"D+",IF(AND('[1]Ledger With Mark'!S124&gt;=5),"D",IF(AND('[1]Ledger With Mark'!S124&gt;=1),"E","N")))))))))</f>
        <v>A</v>
      </c>
      <c r="T122" s="7" t="str">
        <f>IF(AND('[1]Ledger With Mark'!T124&gt;=90),"A+",IF(AND('[1]Ledger With Mark'!T124&gt;=80),"A",IF(AND('[1]Ledger With Mark'!T124&gt;=70),"B+",IF(AND('[1]Ledger With Mark'!T124&gt;=60),"B",IF(AND('[1]Ledger With Mark'!T124&gt;=50),"C+",IF(AND('[1]Ledger With Mark'!T124&gt;=40),"C",IF(AND('[1]Ledger With Mark'!T124&gt;=30),"D+",IF(AND('[1]Ledger With Mark'!T124&gt;=20),"D",IF(AND('[1]Ledger With Mark'!T124&gt;=1),"E","N")))))))))</f>
        <v>B</v>
      </c>
      <c r="U122" s="13">
        <f t="shared" si="13"/>
        <v>2.8</v>
      </c>
      <c r="V122" s="7" t="str">
        <f>IF(AND('[1]Ledger With Mark'!V124&gt;=67.5),"A+",IF(AND('[1]Ledger With Mark'!V124&gt;=60),"A",IF(AND('[1]Ledger With Mark'!V124&gt;=52.5),"B+",IF(AND('[1]Ledger With Mark'!V124&gt;=45),"B",IF(AND('[1]Ledger With Mark'!V124&gt;=37.5),"C+",IF(AND('[1]Ledger With Mark'!V124&gt;=30),"C",IF(AND('[1]Ledger With Mark'!V124&gt;=22.5),"D+",IF(AND('[1]Ledger With Mark'!V124&gt;=15),"D",IF(AND('[1]Ledger With Mark'!V124&gt;=1),"E","N")))))))))</f>
        <v>C</v>
      </c>
      <c r="W122" s="7" t="str">
        <f>IF(AND('[1]Ledger With Mark'!W124&gt;=22.5),"A+",IF(AND('[1]Ledger With Mark'!W124&gt;=20),"A",IF(AND('[1]Ledger With Mark'!W124&gt;=17.5),"B+",IF(AND('[1]Ledger With Mark'!W124&gt;=15),"B",IF(AND('[1]Ledger With Mark'!W124&gt;=12.5),"C+",IF(AND('[1]Ledger With Mark'!W124&gt;=10),"C",IF(AND('[1]Ledger With Mark'!W124&gt;=7.5),"D+",IF(AND('[1]Ledger With Mark'!W124&gt;=5),"D",IF(AND('[1]Ledger With Mark'!W124&gt;=1),"E","N")))))))))</f>
        <v>A</v>
      </c>
      <c r="X122" s="7" t="str">
        <f>IF(AND('[1]Ledger With Mark'!X124&gt;=90),"A+",IF(AND('[1]Ledger With Mark'!X124&gt;=80),"A",IF(AND('[1]Ledger With Mark'!X124&gt;=70),"B+",IF(AND('[1]Ledger With Mark'!X124&gt;=60),"B",IF(AND('[1]Ledger With Mark'!X124&gt;=50),"C+",IF(AND('[1]Ledger With Mark'!X124&gt;=40),"C",IF(AND('[1]Ledger With Mark'!X124&gt;=30),"D+",IF(AND('[1]Ledger With Mark'!X124&gt;=20),"D",IF(AND('[1]Ledger With Mark'!X124&gt;=1),"E","N")))))))))</f>
        <v>C+</v>
      </c>
      <c r="Y122" s="13">
        <f t="shared" si="14"/>
        <v>2.4</v>
      </c>
      <c r="Z122" s="7" t="str">
        <f>IF(AND('[1]Ledger With Mark'!Z124&gt;=27),"A+",IF(AND('[1]Ledger With Mark'!Z124&gt;=24),"A",IF(AND('[1]Ledger With Mark'!Z124&gt;=21),"B+",IF(AND('[1]Ledger With Mark'!Z124&gt;=18),"B",IF(AND('[1]Ledger With Mark'!Z124&gt;=15),"C+",IF(AND('[1]Ledger With Mark'!Z124&gt;=12),"C",IF(AND('[1]Ledger With Mark'!Z124&gt;=9),"D+",IF(AND('[1]Ledger With Mark'!Z124&gt;=6),"D",IF(AND('[1]Ledger With Mark'!Z124&gt;=1),"E","N")))))))))</f>
        <v>A</v>
      </c>
      <c r="AA122" s="7" t="str">
        <f>IF(AND('[1]Ledger With Mark'!AA124&gt;=18),"A+",IF(AND('[1]Ledger With Mark'!AA124&gt;=16),"A",IF(AND('[1]Ledger With Mark'!AA124&gt;=14),"B+",IF(AND('[1]Ledger With Mark'!AA124&gt;=12),"B",IF(AND('[1]Ledger With Mark'!AA124&gt;=10),"C+",IF(AND('[1]Ledger With Mark'!AA124&gt;=8),"C",IF(AND('[1]Ledger With Mark'!AA124&gt;=6),"D+",IF(AND('[1]Ledger With Mark'!AA124&gt;=4),"D",IF(AND('[1]Ledger With Mark'!AA124&gt;=1),"E","N")))))))))</f>
        <v>B</v>
      </c>
      <c r="AB122" s="7" t="str">
        <f>IF(AND('[1]Ledger With Mark'!AB124&gt;=45),"A+",IF(AND('[1]Ledger With Mark'!AB124&gt;=40),"A",IF(AND('[1]Ledger With Mark'!AB124&gt;=35),"B+",IF(AND('[1]Ledger With Mark'!AB124&gt;=30),"B",IF(AND('[1]Ledger With Mark'!AB124&gt;=25),"C+",IF(AND('[1]Ledger With Mark'!AB124&gt;=20),"C",IF(AND('[1]Ledger With Mark'!AB124&gt;=15),"D+",IF(AND('[1]Ledger With Mark'!AB124&gt;=10),"D",IF(AND('[1]Ledger With Mark'!AB124&gt;=1),"E","N")))))))))</f>
        <v>B+</v>
      </c>
      <c r="AC122" s="13">
        <f t="shared" si="15"/>
        <v>1.6</v>
      </c>
      <c r="AD122" s="7" t="str">
        <f>IF(AND('[1]Ledger With Mark'!AD124&gt;=22.5),"A+",IF(AND('[1]Ledger With Mark'!AD124&gt;=20),"A",IF(AND('[1]Ledger With Mark'!AD124&gt;=17.5),"B+",IF(AND('[1]Ledger With Mark'!AD124&gt;=15),"B",IF(AND('[1]Ledger With Mark'!AD124&gt;=12.5),"C+",IF(AND('[1]Ledger With Mark'!AD124&gt;=10),"C",IF(AND('[1]Ledger With Mark'!AD124&gt;=7.5),"D+",IF(AND('[1]Ledger With Mark'!AD124&gt;=5),"D",IF(AND('[1]Ledger With Mark'!AD124&gt;=1),"E","N")))))))))</f>
        <v>A+</v>
      </c>
      <c r="AE122" s="7" t="str">
        <f>IF(AND('[1]Ledger With Mark'!AE124&gt;=22.5),"A+",IF(AND('[1]Ledger With Mark'!AE124&gt;=20),"A",IF(AND('[1]Ledger With Mark'!AE124&gt;=17.5),"B+",IF(AND('[1]Ledger With Mark'!AE124&gt;=15),"B",IF(AND('[1]Ledger With Mark'!AE124&gt;=12.5),"C+",IF(AND('[1]Ledger With Mark'!AE124&gt;=10),"C",IF(AND('[1]Ledger With Mark'!AE124&gt;=7.5),"D+",IF(AND('[1]Ledger With Mark'!AE124&gt;=5),"D",IF(AND('[1]Ledger With Mark'!AE124&gt;=1),"E","N")))))))))</f>
        <v>C</v>
      </c>
      <c r="AF122" s="7" t="str">
        <f>IF(AND('[1]Ledger With Mark'!AF124&gt;=45),"A+",IF(AND('[1]Ledger With Mark'!AF124&gt;=40),"A",IF(AND('[1]Ledger With Mark'!AF124&gt;=35),"B+",IF(AND('[1]Ledger With Mark'!AF124&gt;=30),"B",IF(AND('[1]Ledger With Mark'!AF124&gt;=25),"C+",IF(AND('[1]Ledger With Mark'!AF124&gt;=20),"C",IF(AND('[1]Ledger With Mark'!AF124&gt;=15),"D+",IF(AND('[1]Ledger With Mark'!AF124&gt;=10),"D",IF(AND('[1]Ledger With Mark'!AF124&gt;=1),"E","N")))))))))</f>
        <v>B+</v>
      </c>
      <c r="AG122" s="13">
        <f t="shared" si="16"/>
        <v>1.6</v>
      </c>
      <c r="AH122" s="7" t="str">
        <f>IF(AND('[1]Ledger With Mark'!AH124&gt;=45),"A+",IF(AND('[1]Ledger With Mark'!AH124&gt;=40),"A",IF(AND('[1]Ledger With Mark'!AH124&gt;=35),"B+",IF(AND('[1]Ledger With Mark'!AH124&gt;=30),"B",IF(AND('[1]Ledger With Mark'!AH124&gt;=25),"C+",IF(AND('[1]Ledger With Mark'!AH124&gt;=20),"C",IF(AND('[1]Ledger With Mark'!AH124&gt;=15),"D+",IF(AND('[1]Ledger With Mark'!AH124&gt;=10),"D",IF(AND('[1]Ledger With Mark'!AH124&gt;=1),"E","N")))))))))</f>
        <v>B+</v>
      </c>
      <c r="AI122" s="7" t="str">
        <f>IF(AND('[1]Ledger With Mark'!AI124&gt;=45),"A+",IF(AND('[1]Ledger With Mark'!AI124&gt;=40),"A",IF(AND('[1]Ledger With Mark'!AI124&gt;=35),"B+",IF(AND('[1]Ledger With Mark'!AI124&gt;=30),"B",IF(AND('[1]Ledger With Mark'!AI124&gt;=25),"C+",IF(AND('[1]Ledger With Mark'!AI124&gt;=20),"C",IF(AND('[1]Ledger With Mark'!AI124&gt;=15),"D+",IF(AND('[1]Ledger With Mark'!AI124&gt;=10),"D",IF(AND('[1]Ledger With Mark'!AI124&gt;=1),"E","N")))))))))</f>
        <v>A</v>
      </c>
      <c r="AJ122" s="7" t="str">
        <f>IF(AND('[1]Ledger With Mark'!AJ124&gt;=90),"A+",IF(AND('[1]Ledger With Mark'!AJ124&gt;=80),"A",IF(AND('[1]Ledger With Mark'!AJ124&gt;=70),"B+",IF(AND('[1]Ledger With Mark'!AJ124&gt;=60),"B",IF(AND('[1]Ledger With Mark'!AJ124&gt;=50),"C+",IF(AND('[1]Ledger With Mark'!AJ124&gt;=40),"C",IF(AND('[1]Ledger With Mark'!AJ124&gt;=30),"D+",IF(AND('[1]Ledger With Mark'!AJ124&gt;=20),"D",IF(AND('[1]Ledger With Mark'!AJ124&gt;=1),"E","N")))))))))</f>
        <v>B+</v>
      </c>
      <c r="AK122" s="13">
        <f t="shared" si="17"/>
        <v>3.2</v>
      </c>
      <c r="AL122" s="7" t="str">
        <f>IF(AND('[1]Ledger With Mark'!AL124&gt;=45),"A+",IF(AND('[1]Ledger With Mark'!AL124&gt;=40),"A",IF(AND('[1]Ledger With Mark'!AL124&gt;=35),"B+",IF(AND('[1]Ledger With Mark'!AL124&gt;=30),"B",IF(AND('[1]Ledger With Mark'!AL124&gt;=25),"C+",IF(AND('[1]Ledger With Mark'!AL124&gt;=20),"C",IF(AND('[1]Ledger With Mark'!AL124&gt;=15),"D+",IF(AND('[1]Ledger With Mark'!AL124&gt;=10),"D",IF(AND('[1]Ledger With Mark'!AL124&gt;=1),"E","N")))))))))</f>
        <v>C</v>
      </c>
      <c r="AM122" s="7" t="str">
        <f>IF(AND('[1]Ledger With Mark'!AM124&gt;=45),"A+",IF(AND('[1]Ledger With Mark'!AM124&gt;=40),"A",IF(AND('[1]Ledger With Mark'!AM124&gt;=35),"B+",IF(AND('[1]Ledger With Mark'!AM124&gt;=30),"B",IF(AND('[1]Ledger With Mark'!AM124&gt;=25),"C+",IF(AND('[1]Ledger With Mark'!AM124&gt;=20),"C",IF(AND('[1]Ledger With Mark'!AM124&gt;=15),"D+",IF(AND('[1]Ledger With Mark'!AM124&gt;=10),"D",IF(AND('[1]Ledger With Mark'!AM124&gt;=1),"E","N")))))))))</f>
        <v>A</v>
      </c>
      <c r="AN122" s="7" t="str">
        <f>IF(AND('[1]Ledger With Mark'!AN124&gt;=90),"A+",IF(AND('[1]Ledger With Mark'!AN124&gt;=80),"A",IF(AND('[1]Ledger With Mark'!AN124&gt;=70),"B+",IF(AND('[1]Ledger With Mark'!AN124&gt;=60),"B",IF(AND('[1]Ledger With Mark'!AN124&gt;=50),"C+",IF(AND('[1]Ledger With Mark'!AN124&gt;=40),"C",IF(AND('[1]Ledger With Mark'!AN124&gt;=30),"D+",IF(AND('[1]Ledger With Mark'!AN124&gt;=20),"D",IF(AND('[1]Ledger With Mark'!AN124&gt;=1),"E","N")))))))))</f>
        <v>B</v>
      </c>
      <c r="AO122" s="13">
        <f t="shared" si="18"/>
        <v>2.8</v>
      </c>
      <c r="AP122" s="14">
        <f t="shared" si="19"/>
        <v>2.7</v>
      </c>
      <c r="AQ122" s="7"/>
      <c r="AR122" s="15" t="s">
        <v>142</v>
      </c>
      <c r="BB122" s="17">
        <v>122</v>
      </c>
    </row>
    <row r="123" spans="1:54" ht="15">
      <c r="A123" s="7">
        <f>'[1]Ledger With Mark'!A125</f>
        <v>122</v>
      </c>
      <c r="B123" s="8">
        <f>'[1]Ledger With Mark'!B125</f>
        <v>752122</v>
      </c>
      <c r="C123" s="9" t="s">
        <v>195</v>
      </c>
      <c r="D123" s="10">
        <v>59279</v>
      </c>
      <c r="E123" s="11" t="s">
        <v>196</v>
      </c>
      <c r="F123" s="11" t="s">
        <v>197</v>
      </c>
      <c r="G123" s="19" t="s">
        <v>141</v>
      </c>
      <c r="H123" s="7" t="str">
        <f>IF(AND('[1]Ledger With Mark'!H125&gt;=67.5),"A+",IF(AND('[1]Ledger With Mark'!H125&gt;=60),"A",IF(AND('[1]Ledger With Mark'!H125&gt;=52.5),"B+",IF(AND('[1]Ledger With Mark'!H125&gt;=45),"B",IF(AND('[1]Ledger With Mark'!H125&gt;=37.5),"C+",IF(AND('[1]Ledger With Mark'!H125&gt;=30),"C",IF(AND('[1]Ledger With Mark'!H125&gt;=22.5),"D+",IF(AND('[1]Ledger With Mark'!H125&gt;=15),"D",IF(AND('[1]Ledger With Mark'!H125&gt;=1),"E","N")))))))))</f>
        <v>C</v>
      </c>
      <c r="I123" s="7" t="str">
        <f>IF(AND('[1]Ledger With Mark'!I125&gt;=22.5),"A+",IF(AND('[1]Ledger With Mark'!I125&gt;=20),"A",IF(AND('[1]Ledger With Mark'!I125&gt;=17.5),"B+",IF(AND('[1]Ledger With Mark'!I125&gt;=15),"B",IF(AND('[1]Ledger With Mark'!I125&gt;=12.5),"C+",IF(AND('[1]Ledger With Mark'!I125&gt;=10),"C",IF(AND('[1]Ledger With Mark'!I125&gt;=7.5),"D+",IF(AND('[1]Ledger With Mark'!I125&gt;=5),"D",IF(AND('[1]Ledger With Mark'!I125&gt;=1),"E","N")))))))))</f>
        <v>A</v>
      </c>
      <c r="J123" s="7" t="str">
        <f>IF(AND('[1]Ledger With Mark'!J125&gt;=90),"A+",IF(AND('[1]Ledger With Mark'!J125&gt;=80),"A",IF(AND('[1]Ledger With Mark'!J125&gt;=70),"B+",IF(AND('[1]Ledger With Mark'!J125&gt;=60),"B",IF(AND('[1]Ledger With Mark'!J125&gt;=50),"C+",IF(AND('[1]Ledger With Mark'!J125&gt;=40),"C",IF(AND('[1]Ledger With Mark'!J125&gt;=30),"D+",IF(AND('[1]Ledger With Mark'!J125&gt;=20),"D",IF(AND('[1]Ledger With Mark'!J125&gt;=1),"E","N")))))))))</f>
        <v>C+</v>
      </c>
      <c r="K123" s="13">
        <f t="shared" si="10"/>
        <v>2.4</v>
      </c>
      <c r="L123" s="7" t="str">
        <f>IF(AND('[1]Ledger With Mark'!L125&gt;=67.5),"A+",IF(AND('[1]Ledger With Mark'!L125&gt;=60),"A",IF(AND('[1]Ledger With Mark'!L125&gt;=52.5),"B+",IF(AND('[1]Ledger With Mark'!L125&gt;=45),"B",IF(AND('[1]Ledger With Mark'!L125&gt;=37.5),"C+",IF(AND('[1]Ledger With Mark'!L125&gt;=30),"C",IF(AND('[1]Ledger With Mark'!L125&gt;=22.5),"D+",IF(AND('[1]Ledger With Mark'!L125&gt;=15),"D",IF(AND('[1]Ledger With Mark'!L125&gt;=1),"E","N")))))))))</f>
        <v>C+</v>
      </c>
      <c r="M123" s="7" t="str">
        <f>IF(AND('[1]Ledger With Mark'!M125&gt;=22.5),"A+",IF(AND('[1]Ledger With Mark'!M125&gt;=20),"A",IF(AND('[1]Ledger With Mark'!M125&gt;=17.5),"B+",IF(AND('[1]Ledger With Mark'!M125&gt;=15),"B",IF(AND('[1]Ledger With Mark'!M125&gt;=12.5),"C+",IF(AND('[1]Ledger With Mark'!M125&gt;=10),"C",IF(AND('[1]Ledger With Mark'!M125&gt;=7.5),"D+",IF(AND('[1]Ledger With Mark'!M125&gt;=5),"D",IF(AND('[1]Ledger With Mark'!M125&gt;=1),"E","N")))))))))</f>
        <v>A+</v>
      </c>
      <c r="N123" s="7" t="str">
        <f>IF(AND('[1]Ledger With Mark'!N125&gt;=90),"A+",IF(AND('[1]Ledger With Mark'!N125&gt;=80),"A",IF(AND('[1]Ledger With Mark'!N125&gt;=70),"B+",IF(AND('[1]Ledger With Mark'!N125&gt;=60),"B",IF(AND('[1]Ledger With Mark'!N125&gt;=50),"C+",IF(AND('[1]Ledger With Mark'!N125&gt;=40),"C",IF(AND('[1]Ledger With Mark'!N125&gt;=30),"D+",IF(AND('[1]Ledger With Mark'!N125&gt;=20),"D",IF(AND('[1]Ledger With Mark'!N125&gt;=1),"E","N")))))))))</f>
        <v>B</v>
      </c>
      <c r="O123" s="13">
        <f t="shared" si="11"/>
        <v>2.8</v>
      </c>
      <c r="P123" s="7" t="str">
        <f>IF(AND('[1]Ledger With Mark'!P125&gt;=90),"A+",IF(AND('[1]Ledger With Mark'!P125&gt;=80),"A",IF(AND('[1]Ledger With Mark'!P125&gt;=70),"B+",IF(AND('[1]Ledger With Mark'!P125&gt;=60),"B",IF(AND('[1]Ledger With Mark'!P125&gt;=50),"C+",IF(AND('[1]Ledger With Mark'!P125&gt;=40),"C",IF(AND('[1]Ledger With Mark'!P125&gt;=30),"D+",IF(AND('[1]Ledger With Mark'!P125&gt;=20),"D",IF(AND('[1]Ledger With Mark'!P125&gt;=1),"E","N")))))))))</f>
        <v>C</v>
      </c>
      <c r="Q123" s="13">
        <f t="shared" si="12"/>
        <v>2</v>
      </c>
      <c r="R123" s="7" t="str">
        <f>IF(AND('[1]Ledger With Mark'!R125&gt;=67.5),"A+",IF(AND('[1]Ledger With Mark'!R125&gt;=60),"A",IF(AND('[1]Ledger With Mark'!R125&gt;=52.5),"B+",IF(AND('[1]Ledger With Mark'!R125&gt;=45),"B",IF(AND('[1]Ledger With Mark'!R125&gt;=37.5),"C+",IF(AND('[1]Ledger With Mark'!R125&gt;=30),"C",IF(AND('[1]Ledger With Mark'!R125&gt;=22.5),"D+",IF(AND('[1]Ledger With Mark'!R125&gt;=15),"D",IF(AND('[1]Ledger With Mark'!R125&gt;=1),"E","N")))))))))</f>
        <v>B</v>
      </c>
      <c r="S123" s="7" t="str">
        <f>IF(AND('[1]Ledger With Mark'!S125&gt;=22.5),"A+",IF(AND('[1]Ledger With Mark'!S125&gt;=20),"A",IF(AND('[1]Ledger With Mark'!S125&gt;=17.5),"B+",IF(AND('[1]Ledger With Mark'!S125&gt;=15),"B",IF(AND('[1]Ledger With Mark'!S125&gt;=12.5),"C+",IF(AND('[1]Ledger With Mark'!S125&gt;=10),"C",IF(AND('[1]Ledger With Mark'!S125&gt;=7.5),"D+",IF(AND('[1]Ledger With Mark'!S125&gt;=5),"D",IF(AND('[1]Ledger With Mark'!S125&gt;=1),"E","N")))))))))</f>
        <v>A</v>
      </c>
      <c r="T123" s="7" t="str">
        <f>IF(AND('[1]Ledger With Mark'!T125&gt;=90),"A+",IF(AND('[1]Ledger With Mark'!T125&gt;=80),"A",IF(AND('[1]Ledger With Mark'!T125&gt;=70),"B+",IF(AND('[1]Ledger With Mark'!T125&gt;=60),"B",IF(AND('[1]Ledger With Mark'!T125&gt;=50),"C+",IF(AND('[1]Ledger With Mark'!T125&gt;=40),"C",IF(AND('[1]Ledger With Mark'!T125&gt;=30),"D+",IF(AND('[1]Ledger With Mark'!T125&gt;=20),"D",IF(AND('[1]Ledger With Mark'!T125&gt;=1),"E","N")))))))))</f>
        <v>B</v>
      </c>
      <c r="U123" s="13">
        <f t="shared" si="13"/>
        <v>2.8</v>
      </c>
      <c r="V123" s="7" t="str">
        <f>IF(AND('[1]Ledger With Mark'!V125&gt;=67.5),"A+",IF(AND('[1]Ledger With Mark'!V125&gt;=60),"A",IF(AND('[1]Ledger With Mark'!V125&gt;=52.5),"B+",IF(AND('[1]Ledger With Mark'!V125&gt;=45),"B",IF(AND('[1]Ledger With Mark'!V125&gt;=37.5),"C+",IF(AND('[1]Ledger With Mark'!V125&gt;=30),"C",IF(AND('[1]Ledger With Mark'!V125&gt;=22.5),"D+",IF(AND('[1]Ledger With Mark'!V125&gt;=15),"D",IF(AND('[1]Ledger With Mark'!V125&gt;=1),"E","N")))))))))</f>
        <v>C</v>
      </c>
      <c r="W123" s="7" t="str">
        <f>IF(AND('[1]Ledger With Mark'!W125&gt;=22.5),"A+",IF(AND('[1]Ledger With Mark'!W125&gt;=20),"A",IF(AND('[1]Ledger With Mark'!W125&gt;=17.5),"B+",IF(AND('[1]Ledger With Mark'!W125&gt;=15),"B",IF(AND('[1]Ledger With Mark'!W125&gt;=12.5),"C+",IF(AND('[1]Ledger With Mark'!W125&gt;=10),"C",IF(AND('[1]Ledger With Mark'!W125&gt;=7.5),"D+",IF(AND('[1]Ledger With Mark'!W125&gt;=5),"D",IF(AND('[1]Ledger With Mark'!W125&gt;=1),"E","N")))))))))</f>
        <v>A</v>
      </c>
      <c r="X123" s="7" t="str">
        <f>IF(AND('[1]Ledger With Mark'!X125&gt;=90),"A+",IF(AND('[1]Ledger With Mark'!X125&gt;=80),"A",IF(AND('[1]Ledger With Mark'!X125&gt;=70),"B+",IF(AND('[1]Ledger With Mark'!X125&gt;=60),"B",IF(AND('[1]Ledger With Mark'!X125&gt;=50),"C+",IF(AND('[1]Ledger With Mark'!X125&gt;=40),"C",IF(AND('[1]Ledger With Mark'!X125&gt;=30),"D+",IF(AND('[1]Ledger With Mark'!X125&gt;=20),"D",IF(AND('[1]Ledger With Mark'!X125&gt;=1),"E","N")))))))))</f>
        <v>C+</v>
      </c>
      <c r="Y123" s="13">
        <f t="shared" si="14"/>
        <v>2.4</v>
      </c>
      <c r="Z123" s="7" t="str">
        <f>IF(AND('[1]Ledger With Mark'!Z125&gt;=27),"A+",IF(AND('[1]Ledger With Mark'!Z125&gt;=24),"A",IF(AND('[1]Ledger With Mark'!Z125&gt;=21),"B+",IF(AND('[1]Ledger With Mark'!Z125&gt;=18),"B",IF(AND('[1]Ledger With Mark'!Z125&gt;=15),"C+",IF(AND('[1]Ledger With Mark'!Z125&gt;=12),"C",IF(AND('[1]Ledger With Mark'!Z125&gt;=9),"D+",IF(AND('[1]Ledger With Mark'!Z125&gt;=6),"D",IF(AND('[1]Ledger With Mark'!Z125&gt;=1),"E","N")))))))))</f>
        <v>B+</v>
      </c>
      <c r="AA123" s="7" t="str">
        <f>IF(AND('[1]Ledger With Mark'!AA125&gt;=18),"A+",IF(AND('[1]Ledger With Mark'!AA125&gt;=16),"A",IF(AND('[1]Ledger With Mark'!AA125&gt;=14),"B+",IF(AND('[1]Ledger With Mark'!AA125&gt;=12),"B",IF(AND('[1]Ledger With Mark'!AA125&gt;=10),"C+",IF(AND('[1]Ledger With Mark'!AA125&gt;=8),"C",IF(AND('[1]Ledger With Mark'!AA125&gt;=6),"D+",IF(AND('[1]Ledger With Mark'!AA125&gt;=4),"D",IF(AND('[1]Ledger With Mark'!AA125&gt;=1),"E","N")))))))))</f>
        <v>B+</v>
      </c>
      <c r="AB123" s="7" t="str">
        <f>IF(AND('[1]Ledger With Mark'!AB125&gt;=45),"A+",IF(AND('[1]Ledger With Mark'!AB125&gt;=40),"A",IF(AND('[1]Ledger With Mark'!AB125&gt;=35),"B+",IF(AND('[1]Ledger With Mark'!AB125&gt;=30),"B",IF(AND('[1]Ledger With Mark'!AB125&gt;=25),"C+",IF(AND('[1]Ledger With Mark'!AB125&gt;=20),"C",IF(AND('[1]Ledger With Mark'!AB125&gt;=15),"D+",IF(AND('[1]Ledger With Mark'!AB125&gt;=10),"D",IF(AND('[1]Ledger With Mark'!AB125&gt;=1),"E","N")))))))))</f>
        <v>B+</v>
      </c>
      <c r="AC123" s="13">
        <f t="shared" si="15"/>
        <v>1.6</v>
      </c>
      <c r="AD123" s="7" t="str">
        <f>IF(AND('[1]Ledger With Mark'!AD125&gt;=22.5),"A+",IF(AND('[1]Ledger With Mark'!AD125&gt;=20),"A",IF(AND('[1]Ledger With Mark'!AD125&gt;=17.5),"B+",IF(AND('[1]Ledger With Mark'!AD125&gt;=15),"B",IF(AND('[1]Ledger With Mark'!AD125&gt;=12.5),"C+",IF(AND('[1]Ledger With Mark'!AD125&gt;=10),"C",IF(AND('[1]Ledger With Mark'!AD125&gt;=7.5),"D+",IF(AND('[1]Ledger With Mark'!AD125&gt;=5),"D",IF(AND('[1]Ledger With Mark'!AD125&gt;=1),"E","N")))))))))</f>
        <v>B+</v>
      </c>
      <c r="AE123" s="7" t="str">
        <f>IF(AND('[1]Ledger With Mark'!AE125&gt;=22.5),"A+",IF(AND('[1]Ledger With Mark'!AE125&gt;=20),"A",IF(AND('[1]Ledger With Mark'!AE125&gt;=17.5),"B+",IF(AND('[1]Ledger With Mark'!AE125&gt;=15),"B",IF(AND('[1]Ledger With Mark'!AE125&gt;=12.5),"C+",IF(AND('[1]Ledger With Mark'!AE125&gt;=10),"C",IF(AND('[1]Ledger With Mark'!AE125&gt;=7.5),"D+",IF(AND('[1]Ledger With Mark'!AE125&gt;=5),"D",IF(AND('[1]Ledger With Mark'!AE125&gt;=1),"E","N")))))))))</f>
        <v>B</v>
      </c>
      <c r="AF123" s="7" t="str">
        <f>IF(AND('[1]Ledger With Mark'!AF125&gt;=45),"A+",IF(AND('[1]Ledger With Mark'!AF125&gt;=40),"A",IF(AND('[1]Ledger With Mark'!AF125&gt;=35),"B+",IF(AND('[1]Ledger With Mark'!AF125&gt;=30),"B",IF(AND('[1]Ledger With Mark'!AF125&gt;=25),"C+",IF(AND('[1]Ledger With Mark'!AF125&gt;=20),"C",IF(AND('[1]Ledger With Mark'!AF125&gt;=15),"D+",IF(AND('[1]Ledger With Mark'!AF125&gt;=10),"D",IF(AND('[1]Ledger With Mark'!AF125&gt;=1),"E","N")))))))))</f>
        <v>B</v>
      </c>
      <c r="AG123" s="13">
        <f t="shared" si="16"/>
        <v>1.4</v>
      </c>
      <c r="AH123" s="7" t="str">
        <f>IF(AND('[1]Ledger With Mark'!AH125&gt;=45),"A+",IF(AND('[1]Ledger With Mark'!AH125&gt;=40),"A",IF(AND('[1]Ledger With Mark'!AH125&gt;=35),"B+",IF(AND('[1]Ledger With Mark'!AH125&gt;=30),"B",IF(AND('[1]Ledger With Mark'!AH125&gt;=25),"C+",IF(AND('[1]Ledger With Mark'!AH125&gt;=20),"C",IF(AND('[1]Ledger With Mark'!AH125&gt;=15),"D+",IF(AND('[1]Ledger With Mark'!AH125&gt;=10),"D",IF(AND('[1]Ledger With Mark'!AH125&gt;=1),"E","N")))))))))</f>
        <v>C+</v>
      </c>
      <c r="AI123" s="7" t="str">
        <f>IF(AND('[1]Ledger With Mark'!AI125&gt;=45),"A+",IF(AND('[1]Ledger With Mark'!AI125&gt;=40),"A",IF(AND('[1]Ledger With Mark'!AI125&gt;=35),"B+",IF(AND('[1]Ledger With Mark'!AI125&gt;=30),"B",IF(AND('[1]Ledger With Mark'!AI125&gt;=25),"C+",IF(AND('[1]Ledger With Mark'!AI125&gt;=20),"C",IF(AND('[1]Ledger With Mark'!AI125&gt;=15),"D+",IF(AND('[1]Ledger With Mark'!AI125&gt;=10),"D",IF(AND('[1]Ledger With Mark'!AI125&gt;=1),"E","N")))))))))</f>
        <v>B+</v>
      </c>
      <c r="AJ123" s="7" t="str">
        <f>IF(AND('[1]Ledger With Mark'!AJ125&gt;=90),"A+",IF(AND('[1]Ledger With Mark'!AJ125&gt;=80),"A",IF(AND('[1]Ledger With Mark'!AJ125&gt;=70),"B+",IF(AND('[1]Ledger With Mark'!AJ125&gt;=60),"B",IF(AND('[1]Ledger With Mark'!AJ125&gt;=50),"C+",IF(AND('[1]Ledger With Mark'!AJ125&gt;=40),"C",IF(AND('[1]Ledger With Mark'!AJ125&gt;=30),"D+",IF(AND('[1]Ledger With Mark'!AJ125&gt;=20),"D",IF(AND('[1]Ledger With Mark'!AJ125&gt;=1),"E","N")))))))))</f>
        <v>B</v>
      </c>
      <c r="AK123" s="13">
        <f t="shared" si="17"/>
        <v>2.8</v>
      </c>
      <c r="AL123" s="7" t="str">
        <f>IF(AND('[1]Ledger With Mark'!AL125&gt;=45),"A+",IF(AND('[1]Ledger With Mark'!AL125&gt;=40),"A",IF(AND('[1]Ledger With Mark'!AL125&gt;=35),"B+",IF(AND('[1]Ledger With Mark'!AL125&gt;=30),"B",IF(AND('[1]Ledger With Mark'!AL125&gt;=25),"C+",IF(AND('[1]Ledger With Mark'!AL125&gt;=20),"C",IF(AND('[1]Ledger With Mark'!AL125&gt;=15),"D+",IF(AND('[1]Ledger With Mark'!AL125&gt;=10),"D",IF(AND('[1]Ledger With Mark'!AL125&gt;=1),"E","N")))))))))</f>
        <v>C+</v>
      </c>
      <c r="AM123" s="7" t="str">
        <f>IF(AND('[1]Ledger With Mark'!AM125&gt;=45),"A+",IF(AND('[1]Ledger With Mark'!AM125&gt;=40),"A",IF(AND('[1]Ledger With Mark'!AM125&gt;=35),"B+",IF(AND('[1]Ledger With Mark'!AM125&gt;=30),"B",IF(AND('[1]Ledger With Mark'!AM125&gt;=25),"C+",IF(AND('[1]Ledger With Mark'!AM125&gt;=20),"C",IF(AND('[1]Ledger With Mark'!AM125&gt;=15),"D+",IF(AND('[1]Ledger With Mark'!AM125&gt;=10),"D",IF(AND('[1]Ledger With Mark'!AM125&gt;=1),"E","N")))))))))</f>
        <v>A</v>
      </c>
      <c r="AN123" s="7" t="str">
        <f>IF(AND('[1]Ledger With Mark'!AN125&gt;=90),"A+",IF(AND('[1]Ledger With Mark'!AN125&gt;=80),"A",IF(AND('[1]Ledger With Mark'!AN125&gt;=70),"B+",IF(AND('[1]Ledger With Mark'!AN125&gt;=60),"B",IF(AND('[1]Ledger With Mark'!AN125&gt;=50),"C+",IF(AND('[1]Ledger With Mark'!AN125&gt;=40),"C",IF(AND('[1]Ledger With Mark'!AN125&gt;=30),"D+",IF(AND('[1]Ledger With Mark'!AN125&gt;=20),"D",IF(AND('[1]Ledger With Mark'!AN125&gt;=1),"E","N")))))))))</f>
        <v>B</v>
      </c>
      <c r="AO123" s="13">
        <f t="shared" si="18"/>
        <v>2.8</v>
      </c>
      <c r="AP123" s="14">
        <f t="shared" si="19"/>
        <v>2.625</v>
      </c>
      <c r="AQ123" s="7"/>
      <c r="AR123" s="15" t="s">
        <v>142</v>
      </c>
      <c r="BB123" s="17">
        <v>123</v>
      </c>
    </row>
    <row r="124" spans="1:54" ht="15">
      <c r="A124" s="7">
        <f>'[1]Ledger With Mark'!A126</f>
        <v>123</v>
      </c>
      <c r="B124" s="8">
        <f>'[1]Ledger With Mark'!B126</f>
        <v>752123</v>
      </c>
      <c r="C124" s="9" t="s">
        <v>198</v>
      </c>
      <c r="D124" s="10">
        <v>58815</v>
      </c>
      <c r="E124" s="11" t="s">
        <v>199</v>
      </c>
      <c r="F124" s="11" t="s">
        <v>200</v>
      </c>
      <c r="G124" s="19" t="s">
        <v>141</v>
      </c>
      <c r="H124" s="7" t="str">
        <f>IF(AND('[1]Ledger With Mark'!H126&gt;=67.5),"A+",IF(AND('[1]Ledger With Mark'!H126&gt;=60),"A",IF(AND('[1]Ledger With Mark'!H126&gt;=52.5),"B+",IF(AND('[1]Ledger With Mark'!H126&gt;=45),"B",IF(AND('[1]Ledger With Mark'!H126&gt;=37.5),"C+",IF(AND('[1]Ledger With Mark'!H126&gt;=30),"C",IF(AND('[1]Ledger With Mark'!H126&gt;=22.5),"D+",IF(AND('[1]Ledger With Mark'!H126&gt;=15),"D",IF(AND('[1]Ledger With Mark'!H126&gt;=1),"E","N")))))))))</f>
        <v>C</v>
      </c>
      <c r="I124" s="7" t="str">
        <f>IF(AND('[1]Ledger With Mark'!I126&gt;=22.5),"A+",IF(AND('[1]Ledger With Mark'!I126&gt;=20),"A",IF(AND('[1]Ledger With Mark'!I126&gt;=17.5),"B+",IF(AND('[1]Ledger With Mark'!I126&gt;=15),"B",IF(AND('[1]Ledger With Mark'!I126&gt;=12.5),"C+",IF(AND('[1]Ledger With Mark'!I126&gt;=10),"C",IF(AND('[1]Ledger With Mark'!I126&gt;=7.5),"D+",IF(AND('[1]Ledger With Mark'!I126&gt;=5),"D",IF(AND('[1]Ledger With Mark'!I126&gt;=1),"E","N")))))))))</f>
        <v>A</v>
      </c>
      <c r="J124" s="7" t="str">
        <f>IF(AND('[1]Ledger With Mark'!J126&gt;=90),"A+",IF(AND('[1]Ledger With Mark'!J126&gt;=80),"A",IF(AND('[1]Ledger With Mark'!J126&gt;=70),"B+",IF(AND('[1]Ledger With Mark'!J126&gt;=60),"B",IF(AND('[1]Ledger With Mark'!J126&gt;=50),"C+",IF(AND('[1]Ledger With Mark'!J126&gt;=40),"C",IF(AND('[1]Ledger With Mark'!J126&gt;=30),"D+",IF(AND('[1]Ledger With Mark'!J126&gt;=20),"D",IF(AND('[1]Ledger With Mark'!J126&gt;=1),"E","N")))))))))</f>
        <v>C+</v>
      </c>
      <c r="K124" s="13">
        <f t="shared" si="10"/>
        <v>2.4</v>
      </c>
      <c r="L124" s="7" t="str">
        <f>IF(AND('[1]Ledger With Mark'!L126&gt;=67.5),"A+",IF(AND('[1]Ledger With Mark'!L126&gt;=60),"A",IF(AND('[1]Ledger With Mark'!L126&gt;=52.5),"B+",IF(AND('[1]Ledger With Mark'!L126&gt;=45),"B",IF(AND('[1]Ledger With Mark'!L126&gt;=37.5),"C+",IF(AND('[1]Ledger With Mark'!L126&gt;=30),"C",IF(AND('[1]Ledger With Mark'!L126&gt;=22.5),"D+",IF(AND('[1]Ledger With Mark'!L126&gt;=15),"D",IF(AND('[1]Ledger With Mark'!L126&gt;=1),"E","N")))))))))</f>
        <v>C</v>
      </c>
      <c r="M124" s="7" t="str">
        <f>IF(AND('[1]Ledger With Mark'!M126&gt;=22.5),"A+",IF(AND('[1]Ledger With Mark'!M126&gt;=20),"A",IF(AND('[1]Ledger With Mark'!M126&gt;=17.5),"B+",IF(AND('[1]Ledger With Mark'!M126&gt;=15),"B",IF(AND('[1]Ledger With Mark'!M126&gt;=12.5),"C+",IF(AND('[1]Ledger With Mark'!M126&gt;=10),"C",IF(AND('[1]Ledger With Mark'!M126&gt;=7.5),"D+",IF(AND('[1]Ledger With Mark'!M126&gt;=5),"D",IF(AND('[1]Ledger With Mark'!M126&gt;=1),"E","N")))))))))</f>
        <v>A+</v>
      </c>
      <c r="N124" s="7" t="str">
        <f>IF(AND('[1]Ledger With Mark'!N126&gt;=90),"A+",IF(AND('[1]Ledger With Mark'!N126&gt;=80),"A",IF(AND('[1]Ledger With Mark'!N126&gt;=70),"B+",IF(AND('[1]Ledger With Mark'!N126&gt;=60),"B",IF(AND('[1]Ledger With Mark'!N126&gt;=50),"C+",IF(AND('[1]Ledger With Mark'!N126&gt;=40),"C",IF(AND('[1]Ledger With Mark'!N126&gt;=30),"D+",IF(AND('[1]Ledger With Mark'!N126&gt;=20),"D",IF(AND('[1]Ledger With Mark'!N126&gt;=1),"E","N")))))))))</f>
        <v>C+</v>
      </c>
      <c r="O124" s="13">
        <f t="shared" si="11"/>
        <v>2.4</v>
      </c>
      <c r="P124" s="7" t="str">
        <f>IF(AND('[1]Ledger With Mark'!P126&gt;=90),"A+",IF(AND('[1]Ledger With Mark'!P126&gt;=80),"A",IF(AND('[1]Ledger With Mark'!P126&gt;=70),"B+",IF(AND('[1]Ledger With Mark'!P126&gt;=60),"B",IF(AND('[1]Ledger With Mark'!P126&gt;=50),"C+",IF(AND('[1]Ledger With Mark'!P126&gt;=40),"C",IF(AND('[1]Ledger With Mark'!P126&gt;=30),"D+",IF(AND('[1]Ledger With Mark'!P126&gt;=20),"D",IF(AND('[1]Ledger With Mark'!P126&gt;=1),"E","N")))))))))</f>
        <v>C</v>
      </c>
      <c r="Q124" s="13">
        <f t="shared" si="12"/>
        <v>2</v>
      </c>
      <c r="R124" s="7" t="str">
        <f>IF(AND('[1]Ledger With Mark'!R126&gt;=67.5),"A+",IF(AND('[1]Ledger With Mark'!R126&gt;=60),"A",IF(AND('[1]Ledger With Mark'!R126&gt;=52.5),"B+",IF(AND('[1]Ledger With Mark'!R126&gt;=45),"B",IF(AND('[1]Ledger With Mark'!R126&gt;=37.5),"C+",IF(AND('[1]Ledger With Mark'!R126&gt;=30),"C",IF(AND('[1]Ledger With Mark'!R126&gt;=22.5),"D+",IF(AND('[1]Ledger With Mark'!R126&gt;=15),"D",IF(AND('[1]Ledger With Mark'!R126&gt;=1),"E","N")))))))))</f>
        <v>B</v>
      </c>
      <c r="S124" s="7" t="str">
        <f>IF(AND('[1]Ledger With Mark'!S126&gt;=22.5),"A+",IF(AND('[1]Ledger With Mark'!S126&gt;=20),"A",IF(AND('[1]Ledger With Mark'!S126&gt;=17.5),"B+",IF(AND('[1]Ledger With Mark'!S126&gt;=15),"B",IF(AND('[1]Ledger With Mark'!S126&gt;=12.5),"C+",IF(AND('[1]Ledger With Mark'!S126&gt;=10),"C",IF(AND('[1]Ledger With Mark'!S126&gt;=7.5),"D+",IF(AND('[1]Ledger With Mark'!S126&gt;=5),"D",IF(AND('[1]Ledger With Mark'!S126&gt;=1),"E","N")))))))))</f>
        <v>A</v>
      </c>
      <c r="T124" s="7" t="str">
        <f>IF(AND('[1]Ledger With Mark'!T126&gt;=90),"A+",IF(AND('[1]Ledger With Mark'!T126&gt;=80),"A",IF(AND('[1]Ledger With Mark'!T126&gt;=70),"B+",IF(AND('[1]Ledger With Mark'!T126&gt;=60),"B",IF(AND('[1]Ledger With Mark'!T126&gt;=50),"C+",IF(AND('[1]Ledger With Mark'!T126&gt;=40),"C",IF(AND('[1]Ledger With Mark'!T126&gt;=30),"D+",IF(AND('[1]Ledger With Mark'!T126&gt;=20),"D",IF(AND('[1]Ledger With Mark'!T126&gt;=1),"E","N")))))))))</f>
        <v>B+</v>
      </c>
      <c r="U124" s="13">
        <f t="shared" si="13"/>
        <v>3.2</v>
      </c>
      <c r="V124" s="7" t="str">
        <f>IF(AND('[1]Ledger With Mark'!V126&gt;=67.5),"A+",IF(AND('[1]Ledger With Mark'!V126&gt;=60),"A",IF(AND('[1]Ledger With Mark'!V126&gt;=52.5),"B+",IF(AND('[1]Ledger With Mark'!V126&gt;=45),"B",IF(AND('[1]Ledger With Mark'!V126&gt;=37.5),"C+",IF(AND('[1]Ledger With Mark'!V126&gt;=30),"C",IF(AND('[1]Ledger With Mark'!V126&gt;=22.5),"D+",IF(AND('[1]Ledger With Mark'!V126&gt;=15),"D",IF(AND('[1]Ledger With Mark'!V126&gt;=1),"E","N")))))))))</f>
        <v>C</v>
      </c>
      <c r="W124" s="7" t="str">
        <f>IF(AND('[1]Ledger With Mark'!W126&gt;=22.5),"A+",IF(AND('[1]Ledger With Mark'!W126&gt;=20),"A",IF(AND('[1]Ledger With Mark'!W126&gt;=17.5),"B+",IF(AND('[1]Ledger With Mark'!W126&gt;=15),"B",IF(AND('[1]Ledger With Mark'!W126&gt;=12.5),"C+",IF(AND('[1]Ledger With Mark'!W126&gt;=10),"C",IF(AND('[1]Ledger With Mark'!W126&gt;=7.5),"D+",IF(AND('[1]Ledger With Mark'!W126&gt;=5),"D",IF(AND('[1]Ledger With Mark'!W126&gt;=1),"E","N")))))))))</f>
        <v>A</v>
      </c>
      <c r="X124" s="7" t="str">
        <f>IF(AND('[1]Ledger With Mark'!X126&gt;=90),"A+",IF(AND('[1]Ledger With Mark'!X126&gt;=80),"A",IF(AND('[1]Ledger With Mark'!X126&gt;=70),"B+",IF(AND('[1]Ledger With Mark'!X126&gt;=60),"B",IF(AND('[1]Ledger With Mark'!X126&gt;=50),"C+",IF(AND('[1]Ledger With Mark'!X126&gt;=40),"C",IF(AND('[1]Ledger With Mark'!X126&gt;=30),"D+",IF(AND('[1]Ledger With Mark'!X126&gt;=20),"D",IF(AND('[1]Ledger With Mark'!X126&gt;=1),"E","N")))))))))</f>
        <v>C+</v>
      </c>
      <c r="Y124" s="13">
        <f t="shared" si="14"/>
        <v>2.4</v>
      </c>
      <c r="Z124" s="7" t="str">
        <f>IF(AND('[1]Ledger With Mark'!Z126&gt;=27),"A+",IF(AND('[1]Ledger With Mark'!Z126&gt;=24),"A",IF(AND('[1]Ledger With Mark'!Z126&gt;=21),"B+",IF(AND('[1]Ledger With Mark'!Z126&gt;=18),"B",IF(AND('[1]Ledger With Mark'!Z126&gt;=15),"C+",IF(AND('[1]Ledger With Mark'!Z126&gt;=12),"C",IF(AND('[1]Ledger With Mark'!Z126&gt;=9),"D+",IF(AND('[1]Ledger With Mark'!Z126&gt;=6),"D",IF(AND('[1]Ledger With Mark'!Z126&gt;=1),"E","N")))))))))</f>
        <v>B</v>
      </c>
      <c r="AA124" s="7" t="str">
        <f>IF(AND('[1]Ledger With Mark'!AA126&gt;=18),"A+",IF(AND('[1]Ledger With Mark'!AA126&gt;=16),"A",IF(AND('[1]Ledger With Mark'!AA126&gt;=14),"B+",IF(AND('[1]Ledger With Mark'!AA126&gt;=12),"B",IF(AND('[1]Ledger With Mark'!AA126&gt;=10),"C+",IF(AND('[1]Ledger With Mark'!AA126&gt;=8),"C",IF(AND('[1]Ledger With Mark'!AA126&gt;=6),"D+",IF(AND('[1]Ledger With Mark'!AA126&gt;=4),"D",IF(AND('[1]Ledger With Mark'!AA126&gt;=1),"E","N")))))))))</f>
        <v>B</v>
      </c>
      <c r="AB124" s="7" t="str">
        <f>IF(AND('[1]Ledger With Mark'!AB126&gt;=45),"A+",IF(AND('[1]Ledger With Mark'!AB126&gt;=40),"A",IF(AND('[1]Ledger With Mark'!AB126&gt;=35),"B+",IF(AND('[1]Ledger With Mark'!AB126&gt;=30),"B",IF(AND('[1]Ledger With Mark'!AB126&gt;=25),"C+",IF(AND('[1]Ledger With Mark'!AB126&gt;=20),"C",IF(AND('[1]Ledger With Mark'!AB126&gt;=15),"D+",IF(AND('[1]Ledger With Mark'!AB126&gt;=10),"D",IF(AND('[1]Ledger With Mark'!AB126&gt;=1),"E","N")))))))))</f>
        <v>B</v>
      </c>
      <c r="AC124" s="13">
        <f t="shared" si="15"/>
        <v>1.4</v>
      </c>
      <c r="AD124" s="7" t="str">
        <f>IF(AND('[1]Ledger With Mark'!AD126&gt;=22.5),"A+",IF(AND('[1]Ledger With Mark'!AD126&gt;=20),"A",IF(AND('[1]Ledger With Mark'!AD126&gt;=17.5),"B+",IF(AND('[1]Ledger With Mark'!AD126&gt;=15),"B",IF(AND('[1]Ledger With Mark'!AD126&gt;=12.5),"C+",IF(AND('[1]Ledger With Mark'!AD126&gt;=10),"C",IF(AND('[1]Ledger With Mark'!AD126&gt;=7.5),"D+",IF(AND('[1]Ledger With Mark'!AD126&gt;=5),"D",IF(AND('[1]Ledger With Mark'!AD126&gt;=1),"E","N")))))))))</f>
        <v>A</v>
      </c>
      <c r="AE124" s="7" t="str">
        <f>IF(AND('[1]Ledger With Mark'!AE126&gt;=22.5),"A+",IF(AND('[1]Ledger With Mark'!AE126&gt;=20),"A",IF(AND('[1]Ledger With Mark'!AE126&gt;=17.5),"B+",IF(AND('[1]Ledger With Mark'!AE126&gt;=15),"B",IF(AND('[1]Ledger With Mark'!AE126&gt;=12.5),"C+",IF(AND('[1]Ledger With Mark'!AE126&gt;=10),"C",IF(AND('[1]Ledger With Mark'!AE126&gt;=7.5),"D+",IF(AND('[1]Ledger With Mark'!AE126&gt;=5),"D",IF(AND('[1]Ledger With Mark'!AE126&gt;=1),"E","N")))))))))</f>
        <v>C+</v>
      </c>
      <c r="AF124" s="7" t="str">
        <f>IF(AND('[1]Ledger With Mark'!AF126&gt;=45),"A+",IF(AND('[1]Ledger With Mark'!AF126&gt;=40),"A",IF(AND('[1]Ledger With Mark'!AF126&gt;=35),"B+",IF(AND('[1]Ledger With Mark'!AF126&gt;=30),"B",IF(AND('[1]Ledger With Mark'!AF126&gt;=25),"C+",IF(AND('[1]Ledger With Mark'!AF126&gt;=20),"C",IF(AND('[1]Ledger With Mark'!AF126&gt;=15),"D+",IF(AND('[1]Ledger With Mark'!AF126&gt;=10),"D",IF(AND('[1]Ledger With Mark'!AF126&gt;=1),"E","N")))))))))</f>
        <v>B</v>
      </c>
      <c r="AG124" s="13">
        <f t="shared" si="16"/>
        <v>1.4</v>
      </c>
      <c r="AH124" s="7" t="str">
        <f>IF(AND('[1]Ledger With Mark'!AH126&gt;=45),"A+",IF(AND('[1]Ledger With Mark'!AH126&gt;=40),"A",IF(AND('[1]Ledger With Mark'!AH126&gt;=35),"B+",IF(AND('[1]Ledger With Mark'!AH126&gt;=30),"B",IF(AND('[1]Ledger With Mark'!AH126&gt;=25),"C+",IF(AND('[1]Ledger With Mark'!AH126&gt;=20),"C",IF(AND('[1]Ledger With Mark'!AH126&gt;=15),"D+",IF(AND('[1]Ledger With Mark'!AH126&gt;=10),"D",IF(AND('[1]Ledger With Mark'!AH126&gt;=1),"E","N")))))))))</f>
        <v>C+</v>
      </c>
      <c r="AI124" s="7" t="str">
        <f>IF(AND('[1]Ledger With Mark'!AI126&gt;=45),"A+",IF(AND('[1]Ledger With Mark'!AI126&gt;=40),"A",IF(AND('[1]Ledger With Mark'!AI126&gt;=35),"B+",IF(AND('[1]Ledger With Mark'!AI126&gt;=30),"B",IF(AND('[1]Ledger With Mark'!AI126&gt;=25),"C+",IF(AND('[1]Ledger With Mark'!AI126&gt;=20),"C",IF(AND('[1]Ledger With Mark'!AI126&gt;=15),"D+",IF(AND('[1]Ledger With Mark'!AI126&gt;=10),"D",IF(AND('[1]Ledger With Mark'!AI126&gt;=1),"E","N")))))))))</f>
        <v>B+</v>
      </c>
      <c r="AJ124" s="7" t="str">
        <f>IF(AND('[1]Ledger With Mark'!AJ126&gt;=90),"A+",IF(AND('[1]Ledger With Mark'!AJ126&gt;=80),"A",IF(AND('[1]Ledger With Mark'!AJ126&gt;=70),"B+",IF(AND('[1]Ledger With Mark'!AJ126&gt;=60),"B",IF(AND('[1]Ledger With Mark'!AJ126&gt;=50),"C+",IF(AND('[1]Ledger With Mark'!AJ126&gt;=40),"C",IF(AND('[1]Ledger With Mark'!AJ126&gt;=30),"D+",IF(AND('[1]Ledger With Mark'!AJ126&gt;=20),"D",IF(AND('[1]Ledger With Mark'!AJ126&gt;=1),"E","N")))))))))</f>
        <v>B</v>
      </c>
      <c r="AK124" s="13">
        <f t="shared" si="17"/>
        <v>2.8</v>
      </c>
      <c r="AL124" s="7" t="str">
        <f>IF(AND('[1]Ledger With Mark'!AL126&gt;=45),"A+",IF(AND('[1]Ledger With Mark'!AL126&gt;=40),"A",IF(AND('[1]Ledger With Mark'!AL126&gt;=35),"B+",IF(AND('[1]Ledger With Mark'!AL126&gt;=30),"B",IF(AND('[1]Ledger With Mark'!AL126&gt;=25),"C+",IF(AND('[1]Ledger With Mark'!AL126&gt;=20),"C",IF(AND('[1]Ledger With Mark'!AL126&gt;=15),"D+",IF(AND('[1]Ledger With Mark'!AL126&gt;=10),"D",IF(AND('[1]Ledger With Mark'!AL126&gt;=1),"E","N")))))))))</f>
        <v>C</v>
      </c>
      <c r="AM124" s="7" t="str">
        <f>IF(AND('[1]Ledger With Mark'!AM126&gt;=45),"A+",IF(AND('[1]Ledger With Mark'!AM126&gt;=40),"A",IF(AND('[1]Ledger With Mark'!AM126&gt;=35),"B+",IF(AND('[1]Ledger With Mark'!AM126&gt;=30),"B",IF(AND('[1]Ledger With Mark'!AM126&gt;=25),"C+",IF(AND('[1]Ledger With Mark'!AM126&gt;=20),"C",IF(AND('[1]Ledger With Mark'!AM126&gt;=15),"D+",IF(AND('[1]Ledger With Mark'!AM126&gt;=10),"D",IF(AND('[1]Ledger With Mark'!AM126&gt;=1),"E","N")))))))))</f>
        <v>A</v>
      </c>
      <c r="AN124" s="7" t="str">
        <f>IF(AND('[1]Ledger With Mark'!AN126&gt;=90),"A+",IF(AND('[1]Ledger With Mark'!AN126&gt;=80),"A",IF(AND('[1]Ledger With Mark'!AN126&gt;=70),"B+",IF(AND('[1]Ledger With Mark'!AN126&gt;=60),"B",IF(AND('[1]Ledger With Mark'!AN126&gt;=50),"C+",IF(AND('[1]Ledger With Mark'!AN126&gt;=40),"C",IF(AND('[1]Ledger With Mark'!AN126&gt;=30),"D+",IF(AND('[1]Ledger With Mark'!AN126&gt;=20),"D",IF(AND('[1]Ledger With Mark'!AN126&gt;=1),"E","N")))))))))</f>
        <v>B</v>
      </c>
      <c r="AO124" s="13">
        <f t="shared" si="18"/>
        <v>2.8</v>
      </c>
      <c r="AP124" s="14">
        <f t="shared" si="19"/>
        <v>2.6</v>
      </c>
      <c r="AQ124" s="7"/>
      <c r="AR124" s="15" t="s">
        <v>142</v>
      </c>
      <c r="BB124" s="17">
        <v>124</v>
      </c>
    </row>
    <row r="125" spans="1:54" ht="15">
      <c r="A125" s="7">
        <f>'[1]Ledger With Mark'!A127</f>
        <v>124</v>
      </c>
      <c r="B125" s="8">
        <f>'[1]Ledger With Mark'!B127</f>
        <v>752124</v>
      </c>
      <c r="C125" s="9" t="s">
        <v>201</v>
      </c>
      <c r="D125" s="10">
        <v>58982</v>
      </c>
      <c r="E125" s="11" t="s">
        <v>202</v>
      </c>
      <c r="F125" s="11" t="s">
        <v>203</v>
      </c>
      <c r="G125" s="19" t="s">
        <v>164</v>
      </c>
      <c r="H125" s="7" t="str">
        <f>IF(AND('[1]Ledger With Mark'!H127&gt;=67.5),"A+",IF(AND('[1]Ledger With Mark'!H127&gt;=60),"A",IF(AND('[1]Ledger With Mark'!H127&gt;=52.5),"B+",IF(AND('[1]Ledger With Mark'!H127&gt;=45),"B",IF(AND('[1]Ledger With Mark'!H127&gt;=37.5),"C+",IF(AND('[1]Ledger With Mark'!H127&gt;=30),"C",IF(AND('[1]Ledger With Mark'!H127&gt;=22.5),"D+",IF(AND('[1]Ledger With Mark'!H127&gt;=15),"D",IF(AND('[1]Ledger With Mark'!H127&gt;=1),"E","N")))))))))</f>
        <v>C+</v>
      </c>
      <c r="I125" s="7" t="str">
        <f>IF(AND('[1]Ledger With Mark'!I127&gt;=22.5),"A+",IF(AND('[1]Ledger With Mark'!I127&gt;=20),"A",IF(AND('[1]Ledger With Mark'!I127&gt;=17.5),"B+",IF(AND('[1]Ledger With Mark'!I127&gt;=15),"B",IF(AND('[1]Ledger With Mark'!I127&gt;=12.5),"C+",IF(AND('[1]Ledger With Mark'!I127&gt;=10),"C",IF(AND('[1]Ledger With Mark'!I127&gt;=7.5),"D+",IF(AND('[1]Ledger With Mark'!I127&gt;=5),"D",IF(AND('[1]Ledger With Mark'!I127&gt;=1),"E","N")))))))))</f>
        <v>A</v>
      </c>
      <c r="J125" s="7" t="str">
        <f>IF(AND('[1]Ledger With Mark'!J127&gt;=90),"A+",IF(AND('[1]Ledger With Mark'!J127&gt;=80),"A",IF(AND('[1]Ledger With Mark'!J127&gt;=70),"B+",IF(AND('[1]Ledger With Mark'!J127&gt;=60),"B",IF(AND('[1]Ledger With Mark'!J127&gt;=50),"C+",IF(AND('[1]Ledger With Mark'!J127&gt;=40),"C",IF(AND('[1]Ledger With Mark'!J127&gt;=30),"D+",IF(AND('[1]Ledger With Mark'!J127&gt;=20),"D",IF(AND('[1]Ledger With Mark'!J127&gt;=1),"E","N")))))))))</f>
        <v>C+</v>
      </c>
      <c r="K125" s="13">
        <f t="shared" si="10"/>
        <v>2.4</v>
      </c>
      <c r="L125" s="7" t="str">
        <f>IF(AND('[1]Ledger With Mark'!L127&gt;=67.5),"A+",IF(AND('[1]Ledger With Mark'!L127&gt;=60),"A",IF(AND('[1]Ledger With Mark'!L127&gt;=52.5),"B+",IF(AND('[1]Ledger With Mark'!L127&gt;=45),"B",IF(AND('[1]Ledger With Mark'!L127&gt;=37.5),"C+",IF(AND('[1]Ledger With Mark'!L127&gt;=30),"C",IF(AND('[1]Ledger With Mark'!L127&gt;=22.5),"D+",IF(AND('[1]Ledger With Mark'!L127&gt;=15),"D",IF(AND('[1]Ledger With Mark'!L127&gt;=1),"E","N")))))))))</f>
        <v>C</v>
      </c>
      <c r="M125" s="7" t="str">
        <f>IF(AND('[1]Ledger With Mark'!M127&gt;=22.5),"A+",IF(AND('[1]Ledger With Mark'!M127&gt;=20),"A",IF(AND('[1]Ledger With Mark'!M127&gt;=17.5),"B+",IF(AND('[1]Ledger With Mark'!M127&gt;=15),"B",IF(AND('[1]Ledger With Mark'!M127&gt;=12.5),"C+",IF(AND('[1]Ledger With Mark'!M127&gt;=10),"C",IF(AND('[1]Ledger With Mark'!M127&gt;=7.5),"D+",IF(AND('[1]Ledger With Mark'!M127&gt;=5),"D",IF(AND('[1]Ledger With Mark'!M127&gt;=1),"E","N")))))))))</f>
        <v>A+</v>
      </c>
      <c r="N125" s="7" t="str">
        <f>IF(AND('[1]Ledger With Mark'!N127&gt;=90),"A+",IF(AND('[1]Ledger With Mark'!N127&gt;=80),"A",IF(AND('[1]Ledger With Mark'!N127&gt;=70),"B+",IF(AND('[1]Ledger With Mark'!N127&gt;=60),"B",IF(AND('[1]Ledger With Mark'!N127&gt;=50),"C+",IF(AND('[1]Ledger With Mark'!N127&gt;=40),"C",IF(AND('[1]Ledger With Mark'!N127&gt;=30),"D+",IF(AND('[1]Ledger With Mark'!N127&gt;=20),"D",IF(AND('[1]Ledger With Mark'!N127&gt;=1),"E","N")))))))))</f>
        <v>C+</v>
      </c>
      <c r="O125" s="13">
        <f t="shared" si="11"/>
        <v>2.4</v>
      </c>
      <c r="P125" s="7" t="str">
        <f>IF(AND('[1]Ledger With Mark'!P127&gt;=90),"A+",IF(AND('[1]Ledger With Mark'!P127&gt;=80),"A",IF(AND('[1]Ledger With Mark'!P127&gt;=70),"B+",IF(AND('[1]Ledger With Mark'!P127&gt;=60),"B",IF(AND('[1]Ledger With Mark'!P127&gt;=50),"C+",IF(AND('[1]Ledger With Mark'!P127&gt;=40),"C",IF(AND('[1]Ledger With Mark'!P127&gt;=30),"D+",IF(AND('[1]Ledger With Mark'!P127&gt;=20),"D",IF(AND('[1]Ledger With Mark'!P127&gt;=1),"E","N")))))))))</f>
        <v>C</v>
      </c>
      <c r="Q125" s="13">
        <f t="shared" si="12"/>
        <v>2</v>
      </c>
      <c r="R125" s="7" t="str">
        <f>IF(AND('[1]Ledger With Mark'!R127&gt;=67.5),"A+",IF(AND('[1]Ledger With Mark'!R127&gt;=60),"A",IF(AND('[1]Ledger With Mark'!R127&gt;=52.5),"B+",IF(AND('[1]Ledger With Mark'!R127&gt;=45),"B",IF(AND('[1]Ledger With Mark'!R127&gt;=37.5),"C+",IF(AND('[1]Ledger With Mark'!R127&gt;=30),"C",IF(AND('[1]Ledger With Mark'!R127&gt;=22.5),"D+",IF(AND('[1]Ledger With Mark'!R127&gt;=15),"D",IF(AND('[1]Ledger With Mark'!R127&gt;=1),"E","N")))))))))</f>
        <v>B</v>
      </c>
      <c r="S125" s="7" t="str">
        <f>IF(AND('[1]Ledger With Mark'!S127&gt;=22.5),"A+",IF(AND('[1]Ledger With Mark'!S127&gt;=20),"A",IF(AND('[1]Ledger With Mark'!S127&gt;=17.5),"B+",IF(AND('[1]Ledger With Mark'!S127&gt;=15),"B",IF(AND('[1]Ledger With Mark'!S127&gt;=12.5),"C+",IF(AND('[1]Ledger With Mark'!S127&gt;=10),"C",IF(AND('[1]Ledger With Mark'!S127&gt;=7.5),"D+",IF(AND('[1]Ledger With Mark'!S127&gt;=5),"D",IF(AND('[1]Ledger With Mark'!S127&gt;=1),"E","N")))))))))</f>
        <v>A</v>
      </c>
      <c r="T125" s="7" t="str">
        <f>IF(AND('[1]Ledger With Mark'!T127&gt;=90),"A+",IF(AND('[1]Ledger With Mark'!T127&gt;=80),"A",IF(AND('[1]Ledger With Mark'!T127&gt;=70),"B+",IF(AND('[1]Ledger With Mark'!T127&gt;=60),"B",IF(AND('[1]Ledger With Mark'!T127&gt;=50),"C+",IF(AND('[1]Ledger With Mark'!T127&gt;=40),"C",IF(AND('[1]Ledger With Mark'!T127&gt;=30),"D+",IF(AND('[1]Ledger With Mark'!T127&gt;=20),"D",IF(AND('[1]Ledger With Mark'!T127&gt;=1),"E","N")))))))))</f>
        <v>B+</v>
      </c>
      <c r="U125" s="13">
        <f t="shared" si="13"/>
        <v>3.2</v>
      </c>
      <c r="V125" s="7" t="str">
        <f>IF(AND('[1]Ledger With Mark'!V127&gt;=67.5),"A+",IF(AND('[1]Ledger With Mark'!V127&gt;=60),"A",IF(AND('[1]Ledger With Mark'!V127&gt;=52.5),"B+",IF(AND('[1]Ledger With Mark'!V127&gt;=45),"B",IF(AND('[1]Ledger With Mark'!V127&gt;=37.5),"C+",IF(AND('[1]Ledger With Mark'!V127&gt;=30),"C",IF(AND('[1]Ledger With Mark'!V127&gt;=22.5),"D+",IF(AND('[1]Ledger With Mark'!V127&gt;=15),"D",IF(AND('[1]Ledger With Mark'!V127&gt;=1),"E","N")))))))))</f>
        <v>C</v>
      </c>
      <c r="W125" s="7" t="str">
        <f>IF(AND('[1]Ledger With Mark'!W127&gt;=22.5),"A+",IF(AND('[1]Ledger With Mark'!W127&gt;=20),"A",IF(AND('[1]Ledger With Mark'!W127&gt;=17.5),"B+",IF(AND('[1]Ledger With Mark'!W127&gt;=15),"B",IF(AND('[1]Ledger With Mark'!W127&gt;=12.5),"C+",IF(AND('[1]Ledger With Mark'!W127&gt;=10),"C",IF(AND('[1]Ledger With Mark'!W127&gt;=7.5),"D+",IF(AND('[1]Ledger With Mark'!W127&gt;=5),"D",IF(AND('[1]Ledger With Mark'!W127&gt;=1),"E","N")))))))))</f>
        <v>A</v>
      </c>
      <c r="X125" s="7" t="str">
        <f>IF(AND('[1]Ledger With Mark'!X127&gt;=90),"A+",IF(AND('[1]Ledger With Mark'!X127&gt;=80),"A",IF(AND('[1]Ledger With Mark'!X127&gt;=70),"B+",IF(AND('[1]Ledger With Mark'!X127&gt;=60),"B",IF(AND('[1]Ledger With Mark'!X127&gt;=50),"C+",IF(AND('[1]Ledger With Mark'!X127&gt;=40),"C",IF(AND('[1]Ledger With Mark'!X127&gt;=30),"D+",IF(AND('[1]Ledger With Mark'!X127&gt;=20),"D",IF(AND('[1]Ledger With Mark'!X127&gt;=1),"E","N")))))))))</f>
        <v>C+</v>
      </c>
      <c r="Y125" s="13">
        <f t="shared" si="14"/>
        <v>2.4</v>
      </c>
      <c r="Z125" s="7" t="str">
        <f>IF(AND('[1]Ledger With Mark'!Z127&gt;=27),"A+",IF(AND('[1]Ledger With Mark'!Z127&gt;=24),"A",IF(AND('[1]Ledger With Mark'!Z127&gt;=21),"B+",IF(AND('[1]Ledger With Mark'!Z127&gt;=18),"B",IF(AND('[1]Ledger With Mark'!Z127&gt;=15),"C+",IF(AND('[1]Ledger With Mark'!Z127&gt;=12),"C",IF(AND('[1]Ledger With Mark'!Z127&gt;=9),"D+",IF(AND('[1]Ledger With Mark'!Z127&gt;=6),"D",IF(AND('[1]Ledger With Mark'!Z127&gt;=1),"E","N")))))))))</f>
        <v>B+</v>
      </c>
      <c r="AA125" s="7" t="str">
        <f>IF(AND('[1]Ledger With Mark'!AA127&gt;=18),"A+",IF(AND('[1]Ledger With Mark'!AA127&gt;=16),"A",IF(AND('[1]Ledger With Mark'!AA127&gt;=14),"B+",IF(AND('[1]Ledger With Mark'!AA127&gt;=12),"B",IF(AND('[1]Ledger With Mark'!AA127&gt;=10),"C+",IF(AND('[1]Ledger With Mark'!AA127&gt;=8),"C",IF(AND('[1]Ledger With Mark'!AA127&gt;=6),"D+",IF(AND('[1]Ledger With Mark'!AA127&gt;=4),"D",IF(AND('[1]Ledger With Mark'!AA127&gt;=1),"E","N")))))))))</f>
        <v>B</v>
      </c>
      <c r="AB125" s="7" t="str">
        <f>IF(AND('[1]Ledger With Mark'!AB127&gt;=45),"A+",IF(AND('[1]Ledger With Mark'!AB127&gt;=40),"A",IF(AND('[1]Ledger With Mark'!AB127&gt;=35),"B+",IF(AND('[1]Ledger With Mark'!AB127&gt;=30),"B",IF(AND('[1]Ledger With Mark'!AB127&gt;=25),"C+",IF(AND('[1]Ledger With Mark'!AB127&gt;=20),"C",IF(AND('[1]Ledger With Mark'!AB127&gt;=15),"D+",IF(AND('[1]Ledger With Mark'!AB127&gt;=10),"D",IF(AND('[1]Ledger With Mark'!AB127&gt;=1),"E","N")))))))))</f>
        <v>B</v>
      </c>
      <c r="AC125" s="13">
        <f t="shared" si="15"/>
        <v>1.4</v>
      </c>
      <c r="AD125" s="7" t="str">
        <f>IF(AND('[1]Ledger With Mark'!AD127&gt;=22.5),"A+",IF(AND('[1]Ledger With Mark'!AD127&gt;=20),"A",IF(AND('[1]Ledger With Mark'!AD127&gt;=17.5),"B+",IF(AND('[1]Ledger With Mark'!AD127&gt;=15),"B",IF(AND('[1]Ledger With Mark'!AD127&gt;=12.5),"C+",IF(AND('[1]Ledger With Mark'!AD127&gt;=10),"C",IF(AND('[1]Ledger With Mark'!AD127&gt;=7.5),"D+",IF(AND('[1]Ledger With Mark'!AD127&gt;=5),"D",IF(AND('[1]Ledger With Mark'!AD127&gt;=1),"E","N")))))))))</f>
        <v>A+</v>
      </c>
      <c r="AE125" s="7" t="str">
        <f>IF(AND('[1]Ledger With Mark'!AE127&gt;=22.5),"A+",IF(AND('[1]Ledger With Mark'!AE127&gt;=20),"A",IF(AND('[1]Ledger With Mark'!AE127&gt;=17.5),"B+",IF(AND('[1]Ledger With Mark'!AE127&gt;=15),"B",IF(AND('[1]Ledger With Mark'!AE127&gt;=12.5),"C+",IF(AND('[1]Ledger With Mark'!AE127&gt;=10),"C",IF(AND('[1]Ledger With Mark'!AE127&gt;=7.5),"D+",IF(AND('[1]Ledger With Mark'!AE127&gt;=5),"D",IF(AND('[1]Ledger With Mark'!AE127&gt;=1),"E","N")))))))))</f>
        <v>B+</v>
      </c>
      <c r="AF125" s="7" t="str">
        <f>IF(AND('[1]Ledger With Mark'!AF127&gt;=45),"A+",IF(AND('[1]Ledger With Mark'!AF127&gt;=40),"A",IF(AND('[1]Ledger With Mark'!AF127&gt;=35),"B+",IF(AND('[1]Ledger With Mark'!AF127&gt;=30),"B",IF(AND('[1]Ledger With Mark'!AF127&gt;=25),"C+",IF(AND('[1]Ledger With Mark'!AF127&gt;=20),"C",IF(AND('[1]Ledger With Mark'!AF127&gt;=15),"D+",IF(AND('[1]Ledger With Mark'!AF127&gt;=10),"D",IF(AND('[1]Ledger With Mark'!AF127&gt;=1),"E","N")))))))))</f>
        <v>A</v>
      </c>
      <c r="AG125" s="13">
        <f t="shared" si="16"/>
        <v>1.8</v>
      </c>
      <c r="AH125" s="7" t="str">
        <f>IF(AND('[1]Ledger With Mark'!AH127&gt;=45),"A+",IF(AND('[1]Ledger With Mark'!AH127&gt;=40),"A",IF(AND('[1]Ledger With Mark'!AH127&gt;=35),"B+",IF(AND('[1]Ledger With Mark'!AH127&gt;=30),"B",IF(AND('[1]Ledger With Mark'!AH127&gt;=25),"C+",IF(AND('[1]Ledger With Mark'!AH127&gt;=20),"C",IF(AND('[1]Ledger With Mark'!AH127&gt;=15),"D+",IF(AND('[1]Ledger With Mark'!AH127&gt;=10),"D",IF(AND('[1]Ledger With Mark'!AH127&gt;=1),"E","N")))))))))</f>
        <v>B+</v>
      </c>
      <c r="AI125" s="7" t="str">
        <f>IF(AND('[1]Ledger With Mark'!AI127&gt;=45),"A+",IF(AND('[1]Ledger With Mark'!AI127&gt;=40),"A",IF(AND('[1]Ledger With Mark'!AI127&gt;=35),"B+",IF(AND('[1]Ledger With Mark'!AI127&gt;=30),"B",IF(AND('[1]Ledger With Mark'!AI127&gt;=25),"C+",IF(AND('[1]Ledger With Mark'!AI127&gt;=20),"C",IF(AND('[1]Ledger With Mark'!AI127&gt;=15),"D+",IF(AND('[1]Ledger With Mark'!AI127&gt;=10),"D",IF(AND('[1]Ledger With Mark'!AI127&gt;=1),"E","N")))))))))</f>
        <v>A</v>
      </c>
      <c r="AJ125" s="7" t="str">
        <f>IF(AND('[1]Ledger With Mark'!AJ127&gt;=90),"A+",IF(AND('[1]Ledger With Mark'!AJ127&gt;=80),"A",IF(AND('[1]Ledger With Mark'!AJ127&gt;=70),"B+",IF(AND('[1]Ledger With Mark'!AJ127&gt;=60),"B",IF(AND('[1]Ledger With Mark'!AJ127&gt;=50),"C+",IF(AND('[1]Ledger With Mark'!AJ127&gt;=40),"C",IF(AND('[1]Ledger With Mark'!AJ127&gt;=30),"D+",IF(AND('[1]Ledger With Mark'!AJ127&gt;=20),"D",IF(AND('[1]Ledger With Mark'!AJ127&gt;=1),"E","N")))))))))</f>
        <v>B+</v>
      </c>
      <c r="AK125" s="13">
        <f t="shared" si="17"/>
        <v>3.2</v>
      </c>
      <c r="AL125" s="7" t="str">
        <f>IF(AND('[1]Ledger With Mark'!AL127&gt;=45),"A+",IF(AND('[1]Ledger With Mark'!AL127&gt;=40),"A",IF(AND('[1]Ledger With Mark'!AL127&gt;=35),"B+",IF(AND('[1]Ledger With Mark'!AL127&gt;=30),"B",IF(AND('[1]Ledger With Mark'!AL127&gt;=25),"C+",IF(AND('[1]Ledger With Mark'!AL127&gt;=20),"C",IF(AND('[1]Ledger With Mark'!AL127&gt;=15),"D+",IF(AND('[1]Ledger With Mark'!AL127&gt;=10),"D",IF(AND('[1]Ledger With Mark'!AL127&gt;=1),"E","N")))))))))</f>
        <v>C</v>
      </c>
      <c r="AM125" s="7" t="str">
        <f>IF(AND('[1]Ledger With Mark'!AM127&gt;=45),"A+",IF(AND('[1]Ledger With Mark'!AM127&gt;=40),"A",IF(AND('[1]Ledger With Mark'!AM127&gt;=35),"B+",IF(AND('[1]Ledger With Mark'!AM127&gt;=30),"B",IF(AND('[1]Ledger With Mark'!AM127&gt;=25),"C+",IF(AND('[1]Ledger With Mark'!AM127&gt;=20),"C",IF(AND('[1]Ledger With Mark'!AM127&gt;=15),"D+",IF(AND('[1]Ledger With Mark'!AM127&gt;=10),"D",IF(AND('[1]Ledger With Mark'!AM127&gt;=1),"E","N")))))))))</f>
        <v>A</v>
      </c>
      <c r="AN125" s="7" t="str">
        <f>IF(AND('[1]Ledger With Mark'!AN127&gt;=90),"A+",IF(AND('[1]Ledger With Mark'!AN127&gt;=80),"A",IF(AND('[1]Ledger With Mark'!AN127&gt;=70),"B+",IF(AND('[1]Ledger With Mark'!AN127&gt;=60),"B",IF(AND('[1]Ledger With Mark'!AN127&gt;=50),"C+",IF(AND('[1]Ledger With Mark'!AN127&gt;=40),"C",IF(AND('[1]Ledger With Mark'!AN127&gt;=30),"D+",IF(AND('[1]Ledger With Mark'!AN127&gt;=20),"D",IF(AND('[1]Ledger With Mark'!AN127&gt;=1),"E","N")))))))))</f>
        <v>B</v>
      </c>
      <c r="AO125" s="13">
        <f t="shared" si="18"/>
        <v>2.8</v>
      </c>
      <c r="AP125" s="14">
        <f t="shared" si="19"/>
        <v>2.7</v>
      </c>
      <c r="AQ125" s="7"/>
      <c r="AR125" s="15" t="s">
        <v>142</v>
      </c>
      <c r="BB125" s="17">
        <v>125</v>
      </c>
    </row>
    <row r="126" spans="1:54" ht="15">
      <c r="A126" s="7">
        <f>'[1]Ledger With Mark'!A128</f>
        <v>125</v>
      </c>
      <c r="B126" s="8">
        <f>'[1]Ledger With Mark'!B128</f>
        <v>752125</v>
      </c>
      <c r="C126" s="9" t="s">
        <v>204</v>
      </c>
      <c r="D126" s="10">
        <v>58725</v>
      </c>
      <c r="E126" s="11" t="s">
        <v>205</v>
      </c>
      <c r="F126" s="11" t="s">
        <v>206</v>
      </c>
      <c r="G126" s="19" t="s">
        <v>164</v>
      </c>
      <c r="H126" s="7" t="str">
        <f>IF(AND('[1]Ledger With Mark'!H128&gt;=67.5),"A+",IF(AND('[1]Ledger With Mark'!H128&gt;=60),"A",IF(AND('[1]Ledger With Mark'!H128&gt;=52.5),"B+",IF(AND('[1]Ledger With Mark'!H128&gt;=45),"B",IF(AND('[1]Ledger With Mark'!H128&gt;=37.5),"C+",IF(AND('[1]Ledger With Mark'!H128&gt;=30),"C",IF(AND('[1]Ledger With Mark'!H128&gt;=22.5),"D+",IF(AND('[1]Ledger With Mark'!H128&gt;=15),"D",IF(AND('[1]Ledger With Mark'!H128&gt;=1),"E","N")))))))))</f>
        <v>C</v>
      </c>
      <c r="I126" s="7" t="str">
        <f>IF(AND('[1]Ledger With Mark'!I128&gt;=22.5),"A+",IF(AND('[1]Ledger With Mark'!I128&gt;=20),"A",IF(AND('[1]Ledger With Mark'!I128&gt;=17.5),"B+",IF(AND('[1]Ledger With Mark'!I128&gt;=15),"B",IF(AND('[1]Ledger With Mark'!I128&gt;=12.5),"C+",IF(AND('[1]Ledger With Mark'!I128&gt;=10),"C",IF(AND('[1]Ledger With Mark'!I128&gt;=7.5),"D+",IF(AND('[1]Ledger With Mark'!I128&gt;=5),"D",IF(AND('[1]Ledger With Mark'!I128&gt;=1),"E","N")))))))))</f>
        <v>A</v>
      </c>
      <c r="J126" s="7" t="str">
        <f>IF(AND('[1]Ledger With Mark'!J128&gt;=90),"A+",IF(AND('[1]Ledger With Mark'!J128&gt;=80),"A",IF(AND('[1]Ledger With Mark'!J128&gt;=70),"B+",IF(AND('[1]Ledger With Mark'!J128&gt;=60),"B",IF(AND('[1]Ledger With Mark'!J128&gt;=50),"C+",IF(AND('[1]Ledger With Mark'!J128&gt;=40),"C",IF(AND('[1]Ledger With Mark'!J128&gt;=30),"D+",IF(AND('[1]Ledger With Mark'!J128&gt;=20),"D",IF(AND('[1]Ledger With Mark'!J128&gt;=1),"E","N")))))))))</f>
        <v>C+</v>
      </c>
      <c r="K126" s="13">
        <f t="shared" si="10"/>
        <v>2.4</v>
      </c>
      <c r="L126" s="7" t="str">
        <f>IF(AND('[1]Ledger With Mark'!L128&gt;=67.5),"A+",IF(AND('[1]Ledger With Mark'!L128&gt;=60),"A",IF(AND('[1]Ledger With Mark'!L128&gt;=52.5),"B+",IF(AND('[1]Ledger With Mark'!L128&gt;=45),"B",IF(AND('[1]Ledger With Mark'!L128&gt;=37.5),"C+",IF(AND('[1]Ledger With Mark'!L128&gt;=30),"C",IF(AND('[1]Ledger With Mark'!L128&gt;=22.5),"D+",IF(AND('[1]Ledger With Mark'!L128&gt;=15),"D",IF(AND('[1]Ledger With Mark'!L128&gt;=1),"E","N")))))))))</f>
        <v>C</v>
      </c>
      <c r="M126" s="7" t="str">
        <f>IF(AND('[1]Ledger With Mark'!M128&gt;=22.5),"A+",IF(AND('[1]Ledger With Mark'!M128&gt;=20),"A",IF(AND('[1]Ledger With Mark'!M128&gt;=17.5),"B+",IF(AND('[1]Ledger With Mark'!M128&gt;=15),"B",IF(AND('[1]Ledger With Mark'!M128&gt;=12.5),"C+",IF(AND('[1]Ledger With Mark'!M128&gt;=10),"C",IF(AND('[1]Ledger With Mark'!M128&gt;=7.5),"D+",IF(AND('[1]Ledger With Mark'!M128&gt;=5),"D",IF(AND('[1]Ledger With Mark'!M128&gt;=1),"E","N")))))))))</f>
        <v>A+</v>
      </c>
      <c r="N126" s="7" t="str">
        <f>IF(AND('[1]Ledger With Mark'!N128&gt;=90),"A+",IF(AND('[1]Ledger With Mark'!N128&gt;=80),"A",IF(AND('[1]Ledger With Mark'!N128&gt;=70),"B+",IF(AND('[1]Ledger With Mark'!N128&gt;=60),"B",IF(AND('[1]Ledger With Mark'!N128&gt;=50),"C+",IF(AND('[1]Ledger With Mark'!N128&gt;=40),"C",IF(AND('[1]Ledger With Mark'!N128&gt;=30),"D+",IF(AND('[1]Ledger With Mark'!N128&gt;=20),"D",IF(AND('[1]Ledger With Mark'!N128&gt;=1),"E","N")))))))))</f>
        <v>C+</v>
      </c>
      <c r="O126" s="13">
        <f t="shared" si="11"/>
        <v>2.4</v>
      </c>
      <c r="P126" s="7" t="str">
        <f>IF(AND('[1]Ledger With Mark'!P128&gt;=90),"A+",IF(AND('[1]Ledger With Mark'!P128&gt;=80),"A",IF(AND('[1]Ledger With Mark'!P128&gt;=70),"B+",IF(AND('[1]Ledger With Mark'!P128&gt;=60),"B",IF(AND('[1]Ledger With Mark'!P128&gt;=50),"C+",IF(AND('[1]Ledger With Mark'!P128&gt;=40),"C",IF(AND('[1]Ledger With Mark'!P128&gt;=30),"D+",IF(AND('[1]Ledger With Mark'!P128&gt;=20),"D",IF(AND('[1]Ledger With Mark'!P128&gt;=1),"E","N")))))))))</f>
        <v>C</v>
      </c>
      <c r="Q126" s="13">
        <f t="shared" si="12"/>
        <v>2</v>
      </c>
      <c r="R126" s="7" t="str">
        <f>IF(AND('[1]Ledger With Mark'!R128&gt;=67.5),"A+",IF(AND('[1]Ledger With Mark'!R128&gt;=60),"A",IF(AND('[1]Ledger With Mark'!R128&gt;=52.5),"B+",IF(AND('[1]Ledger With Mark'!R128&gt;=45),"B",IF(AND('[1]Ledger With Mark'!R128&gt;=37.5),"C+",IF(AND('[1]Ledger With Mark'!R128&gt;=30),"C",IF(AND('[1]Ledger With Mark'!R128&gt;=22.5),"D+",IF(AND('[1]Ledger With Mark'!R128&gt;=15),"D",IF(AND('[1]Ledger With Mark'!R128&gt;=1),"E","N")))))))))</f>
        <v>B</v>
      </c>
      <c r="S126" s="7" t="str">
        <f>IF(AND('[1]Ledger With Mark'!S128&gt;=22.5),"A+",IF(AND('[1]Ledger With Mark'!S128&gt;=20),"A",IF(AND('[1]Ledger With Mark'!S128&gt;=17.5),"B+",IF(AND('[1]Ledger With Mark'!S128&gt;=15),"B",IF(AND('[1]Ledger With Mark'!S128&gt;=12.5),"C+",IF(AND('[1]Ledger With Mark'!S128&gt;=10),"C",IF(AND('[1]Ledger With Mark'!S128&gt;=7.5),"D+",IF(AND('[1]Ledger With Mark'!S128&gt;=5),"D",IF(AND('[1]Ledger With Mark'!S128&gt;=1),"E","N")))))))))</f>
        <v>A</v>
      </c>
      <c r="T126" s="7" t="str">
        <f>IF(AND('[1]Ledger With Mark'!T128&gt;=90),"A+",IF(AND('[1]Ledger With Mark'!T128&gt;=80),"A",IF(AND('[1]Ledger With Mark'!T128&gt;=70),"B+",IF(AND('[1]Ledger With Mark'!T128&gt;=60),"B",IF(AND('[1]Ledger With Mark'!T128&gt;=50),"C+",IF(AND('[1]Ledger With Mark'!T128&gt;=40),"C",IF(AND('[1]Ledger With Mark'!T128&gt;=30),"D+",IF(AND('[1]Ledger With Mark'!T128&gt;=20),"D",IF(AND('[1]Ledger With Mark'!T128&gt;=1),"E","N")))))))))</f>
        <v>B+</v>
      </c>
      <c r="U126" s="13">
        <f t="shared" si="13"/>
        <v>3.2</v>
      </c>
      <c r="V126" s="7" t="str">
        <f>IF(AND('[1]Ledger With Mark'!V128&gt;=67.5),"A+",IF(AND('[1]Ledger With Mark'!V128&gt;=60),"A",IF(AND('[1]Ledger With Mark'!V128&gt;=52.5),"B+",IF(AND('[1]Ledger With Mark'!V128&gt;=45),"B",IF(AND('[1]Ledger With Mark'!V128&gt;=37.5),"C+",IF(AND('[1]Ledger With Mark'!V128&gt;=30),"C",IF(AND('[1]Ledger With Mark'!V128&gt;=22.5),"D+",IF(AND('[1]Ledger With Mark'!V128&gt;=15),"D",IF(AND('[1]Ledger With Mark'!V128&gt;=1),"E","N")))))))))</f>
        <v>C</v>
      </c>
      <c r="W126" s="7" t="str">
        <f>IF(AND('[1]Ledger With Mark'!W128&gt;=22.5),"A+",IF(AND('[1]Ledger With Mark'!W128&gt;=20),"A",IF(AND('[1]Ledger With Mark'!W128&gt;=17.5),"B+",IF(AND('[1]Ledger With Mark'!W128&gt;=15),"B",IF(AND('[1]Ledger With Mark'!W128&gt;=12.5),"C+",IF(AND('[1]Ledger With Mark'!W128&gt;=10),"C",IF(AND('[1]Ledger With Mark'!W128&gt;=7.5),"D+",IF(AND('[1]Ledger With Mark'!W128&gt;=5),"D",IF(AND('[1]Ledger With Mark'!W128&gt;=1),"E","N")))))))))</f>
        <v>A</v>
      </c>
      <c r="X126" s="7" t="str">
        <f>IF(AND('[1]Ledger With Mark'!X128&gt;=90),"A+",IF(AND('[1]Ledger With Mark'!X128&gt;=80),"A",IF(AND('[1]Ledger With Mark'!X128&gt;=70),"B+",IF(AND('[1]Ledger With Mark'!X128&gt;=60),"B",IF(AND('[1]Ledger With Mark'!X128&gt;=50),"C+",IF(AND('[1]Ledger With Mark'!X128&gt;=40),"C",IF(AND('[1]Ledger With Mark'!X128&gt;=30),"D+",IF(AND('[1]Ledger With Mark'!X128&gt;=20),"D",IF(AND('[1]Ledger With Mark'!X128&gt;=1),"E","N")))))))))</f>
        <v>C+</v>
      </c>
      <c r="Y126" s="13">
        <f t="shared" si="14"/>
        <v>2.4</v>
      </c>
      <c r="Z126" s="7" t="str">
        <f>IF(AND('[1]Ledger With Mark'!Z128&gt;=27),"A+",IF(AND('[1]Ledger With Mark'!Z128&gt;=24),"A",IF(AND('[1]Ledger With Mark'!Z128&gt;=21),"B+",IF(AND('[1]Ledger With Mark'!Z128&gt;=18),"B",IF(AND('[1]Ledger With Mark'!Z128&gt;=15),"C+",IF(AND('[1]Ledger With Mark'!Z128&gt;=12),"C",IF(AND('[1]Ledger With Mark'!Z128&gt;=9),"D+",IF(AND('[1]Ledger With Mark'!Z128&gt;=6),"D",IF(AND('[1]Ledger With Mark'!Z128&gt;=1),"E","N")))))))))</f>
        <v>B+</v>
      </c>
      <c r="AA126" s="7" t="str">
        <f>IF(AND('[1]Ledger With Mark'!AA128&gt;=18),"A+",IF(AND('[1]Ledger With Mark'!AA128&gt;=16),"A",IF(AND('[1]Ledger With Mark'!AA128&gt;=14),"B+",IF(AND('[1]Ledger With Mark'!AA128&gt;=12),"B",IF(AND('[1]Ledger With Mark'!AA128&gt;=10),"C+",IF(AND('[1]Ledger With Mark'!AA128&gt;=8),"C",IF(AND('[1]Ledger With Mark'!AA128&gt;=6),"D+",IF(AND('[1]Ledger With Mark'!AA128&gt;=4),"D",IF(AND('[1]Ledger With Mark'!AA128&gt;=1),"E","N")))))))))</f>
        <v>A</v>
      </c>
      <c r="AB126" s="7" t="str">
        <f>IF(AND('[1]Ledger With Mark'!AB128&gt;=45),"A+",IF(AND('[1]Ledger With Mark'!AB128&gt;=40),"A",IF(AND('[1]Ledger With Mark'!AB128&gt;=35),"B+",IF(AND('[1]Ledger With Mark'!AB128&gt;=30),"B",IF(AND('[1]Ledger With Mark'!AB128&gt;=25),"C+",IF(AND('[1]Ledger With Mark'!AB128&gt;=20),"C",IF(AND('[1]Ledger With Mark'!AB128&gt;=15),"D+",IF(AND('[1]Ledger With Mark'!AB128&gt;=10),"D",IF(AND('[1]Ledger With Mark'!AB128&gt;=1),"E","N")))))))))</f>
        <v>A</v>
      </c>
      <c r="AC126" s="13">
        <f t="shared" si="15"/>
        <v>1.8</v>
      </c>
      <c r="AD126" s="7" t="str">
        <f>IF(AND('[1]Ledger With Mark'!AD128&gt;=22.5),"A+",IF(AND('[1]Ledger With Mark'!AD128&gt;=20),"A",IF(AND('[1]Ledger With Mark'!AD128&gt;=17.5),"B+",IF(AND('[1]Ledger With Mark'!AD128&gt;=15),"B",IF(AND('[1]Ledger With Mark'!AD128&gt;=12.5),"C+",IF(AND('[1]Ledger With Mark'!AD128&gt;=10),"C",IF(AND('[1]Ledger With Mark'!AD128&gt;=7.5),"D+",IF(AND('[1]Ledger With Mark'!AD128&gt;=5),"D",IF(AND('[1]Ledger With Mark'!AD128&gt;=1),"E","N")))))))))</f>
        <v>A</v>
      </c>
      <c r="AE126" s="7" t="str">
        <f>IF(AND('[1]Ledger With Mark'!AE128&gt;=22.5),"A+",IF(AND('[1]Ledger With Mark'!AE128&gt;=20),"A",IF(AND('[1]Ledger With Mark'!AE128&gt;=17.5),"B+",IF(AND('[1]Ledger With Mark'!AE128&gt;=15),"B",IF(AND('[1]Ledger With Mark'!AE128&gt;=12.5),"C+",IF(AND('[1]Ledger With Mark'!AE128&gt;=10),"C",IF(AND('[1]Ledger With Mark'!AE128&gt;=7.5),"D+",IF(AND('[1]Ledger With Mark'!AE128&gt;=5),"D",IF(AND('[1]Ledger With Mark'!AE128&gt;=1),"E","N")))))))))</f>
        <v>C+</v>
      </c>
      <c r="AF126" s="7" t="str">
        <f>IF(AND('[1]Ledger With Mark'!AF128&gt;=45),"A+",IF(AND('[1]Ledger With Mark'!AF128&gt;=40),"A",IF(AND('[1]Ledger With Mark'!AF128&gt;=35),"B+",IF(AND('[1]Ledger With Mark'!AF128&gt;=30),"B",IF(AND('[1]Ledger With Mark'!AF128&gt;=25),"C+",IF(AND('[1]Ledger With Mark'!AF128&gt;=20),"C",IF(AND('[1]Ledger With Mark'!AF128&gt;=15),"D+",IF(AND('[1]Ledger With Mark'!AF128&gt;=10),"D",IF(AND('[1]Ledger With Mark'!AF128&gt;=1),"E","N")))))))))</f>
        <v>B+</v>
      </c>
      <c r="AG126" s="13">
        <f t="shared" si="16"/>
        <v>1.6</v>
      </c>
      <c r="AH126" s="7" t="str">
        <f>IF(AND('[1]Ledger With Mark'!AH128&gt;=45),"A+",IF(AND('[1]Ledger With Mark'!AH128&gt;=40),"A",IF(AND('[1]Ledger With Mark'!AH128&gt;=35),"B+",IF(AND('[1]Ledger With Mark'!AH128&gt;=30),"B",IF(AND('[1]Ledger With Mark'!AH128&gt;=25),"C+",IF(AND('[1]Ledger With Mark'!AH128&gt;=20),"C",IF(AND('[1]Ledger With Mark'!AH128&gt;=15),"D+",IF(AND('[1]Ledger With Mark'!AH128&gt;=10),"D",IF(AND('[1]Ledger With Mark'!AH128&gt;=1),"E","N")))))))))</f>
        <v>B+</v>
      </c>
      <c r="AI126" s="7" t="str">
        <f>IF(AND('[1]Ledger With Mark'!AI128&gt;=45),"A+",IF(AND('[1]Ledger With Mark'!AI128&gt;=40),"A",IF(AND('[1]Ledger With Mark'!AI128&gt;=35),"B+",IF(AND('[1]Ledger With Mark'!AI128&gt;=30),"B",IF(AND('[1]Ledger With Mark'!AI128&gt;=25),"C+",IF(AND('[1]Ledger With Mark'!AI128&gt;=20),"C",IF(AND('[1]Ledger With Mark'!AI128&gt;=15),"D+",IF(AND('[1]Ledger With Mark'!AI128&gt;=10),"D",IF(AND('[1]Ledger With Mark'!AI128&gt;=1),"E","N")))))))))</f>
        <v>A</v>
      </c>
      <c r="AJ126" s="7" t="str">
        <f>IF(AND('[1]Ledger With Mark'!AJ128&gt;=90),"A+",IF(AND('[1]Ledger With Mark'!AJ128&gt;=80),"A",IF(AND('[1]Ledger With Mark'!AJ128&gt;=70),"B+",IF(AND('[1]Ledger With Mark'!AJ128&gt;=60),"B",IF(AND('[1]Ledger With Mark'!AJ128&gt;=50),"C+",IF(AND('[1]Ledger With Mark'!AJ128&gt;=40),"C",IF(AND('[1]Ledger With Mark'!AJ128&gt;=30),"D+",IF(AND('[1]Ledger With Mark'!AJ128&gt;=20),"D",IF(AND('[1]Ledger With Mark'!AJ128&gt;=1),"E","N")))))))))</f>
        <v>A</v>
      </c>
      <c r="AK126" s="13">
        <f t="shared" si="17"/>
        <v>3.6</v>
      </c>
      <c r="AL126" s="7" t="str">
        <f>IF(AND('[1]Ledger With Mark'!AL128&gt;=45),"A+",IF(AND('[1]Ledger With Mark'!AL128&gt;=40),"A",IF(AND('[1]Ledger With Mark'!AL128&gt;=35),"B+",IF(AND('[1]Ledger With Mark'!AL128&gt;=30),"B",IF(AND('[1]Ledger With Mark'!AL128&gt;=25),"C+",IF(AND('[1]Ledger With Mark'!AL128&gt;=20),"C",IF(AND('[1]Ledger With Mark'!AL128&gt;=15),"D+",IF(AND('[1]Ledger With Mark'!AL128&gt;=10),"D",IF(AND('[1]Ledger With Mark'!AL128&gt;=1),"E","N")))))))))</f>
        <v>C</v>
      </c>
      <c r="AM126" s="7" t="str">
        <f>IF(AND('[1]Ledger With Mark'!AM128&gt;=45),"A+",IF(AND('[1]Ledger With Mark'!AM128&gt;=40),"A",IF(AND('[1]Ledger With Mark'!AM128&gt;=35),"B+",IF(AND('[1]Ledger With Mark'!AM128&gt;=30),"B",IF(AND('[1]Ledger With Mark'!AM128&gt;=25),"C+",IF(AND('[1]Ledger With Mark'!AM128&gt;=20),"C",IF(AND('[1]Ledger With Mark'!AM128&gt;=15),"D+",IF(AND('[1]Ledger With Mark'!AM128&gt;=10),"D",IF(AND('[1]Ledger With Mark'!AM128&gt;=1),"E","N")))))))))</f>
        <v>B+</v>
      </c>
      <c r="AN126" s="7" t="str">
        <f>IF(AND('[1]Ledger With Mark'!AN128&gt;=90),"A+",IF(AND('[1]Ledger With Mark'!AN128&gt;=80),"A",IF(AND('[1]Ledger With Mark'!AN128&gt;=70),"B+",IF(AND('[1]Ledger With Mark'!AN128&gt;=60),"B",IF(AND('[1]Ledger With Mark'!AN128&gt;=50),"C+",IF(AND('[1]Ledger With Mark'!AN128&gt;=40),"C",IF(AND('[1]Ledger With Mark'!AN128&gt;=30),"D+",IF(AND('[1]Ledger With Mark'!AN128&gt;=20),"D",IF(AND('[1]Ledger With Mark'!AN128&gt;=1),"E","N")))))))))</f>
        <v>C+</v>
      </c>
      <c r="AO126" s="13">
        <f t="shared" si="18"/>
        <v>2.4</v>
      </c>
      <c r="AP126" s="14">
        <f t="shared" si="19"/>
        <v>2.7250000000000001</v>
      </c>
      <c r="AQ126" s="7"/>
      <c r="AR126" s="15" t="s">
        <v>142</v>
      </c>
      <c r="BB126" s="17">
        <v>126</v>
      </c>
    </row>
    <row r="127" spans="1:54" ht="15">
      <c r="A127" s="7">
        <f>'[1]Ledger With Mark'!A129</f>
        <v>126</v>
      </c>
      <c r="B127" s="8">
        <f>'[1]Ledger With Mark'!B129</f>
        <v>752126</v>
      </c>
      <c r="C127" s="9" t="s">
        <v>207</v>
      </c>
      <c r="D127" s="10">
        <v>58757</v>
      </c>
      <c r="E127" s="11" t="s">
        <v>173</v>
      </c>
      <c r="F127" s="11" t="s">
        <v>208</v>
      </c>
      <c r="G127" s="19" t="s">
        <v>141</v>
      </c>
      <c r="H127" s="7" t="str">
        <f>IF(AND('[1]Ledger With Mark'!H129&gt;=67.5),"A+",IF(AND('[1]Ledger With Mark'!H129&gt;=60),"A",IF(AND('[1]Ledger With Mark'!H129&gt;=52.5),"B+",IF(AND('[1]Ledger With Mark'!H129&gt;=45),"B",IF(AND('[1]Ledger With Mark'!H129&gt;=37.5),"C+",IF(AND('[1]Ledger With Mark'!H129&gt;=30),"C",IF(AND('[1]Ledger With Mark'!H129&gt;=22.5),"D+",IF(AND('[1]Ledger With Mark'!H129&gt;=15),"D",IF(AND('[1]Ledger With Mark'!H129&gt;=1),"E","N")))))))))</f>
        <v>C</v>
      </c>
      <c r="I127" s="7" t="str">
        <f>IF(AND('[1]Ledger With Mark'!I129&gt;=22.5),"A+",IF(AND('[1]Ledger With Mark'!I129&gt;=20),"A",IF(AND('[1]Ledger With Mark'!I129&gt;=17.5),"B+",IF(AND('[1]Ledger With Mark'!I129&gt;=15),"B",IF(AND('[1]Ledger With Mark'!I129&gt;=12.5),"C+",IF(AND('[1]Ledger With Mark'!I129&gt;=10),"C",IF(AND('[1]Ledger With Mark'!I129&gt;=7.5),"D+",IF(AND('[1]Ledger With Mark'!I129&gt;=5),"D",IF(AND('[1]Ledger With Mark'!I129&gt;=1),"E","N")))))))))</f>
        <v>A</v>
      </c>
      <c r="J127" s="7" t="str">
        <f>IF(AND('[1]Ledger With Mark'!J129&gt;=90),"A+",IF(AND('[1]Ledger With Mark'!J129&gt;=80),"A",IF(AND('[1]Ledger With Mark'!J129&gt;=70),"B+",IF(AND('[1]Ledger With Mark'!J129&gt;=60),"B",IF(AND('[1]Ledger With Mark'!J129&gt;=50),"C+",IF(AND('[1]Ledger With Mark'!J129&gt;=40),"C",IF(AND('[1]Ledger With Mark'!J129&gt;=30),"D+",IF(AND('[1]Ledger With Mark'!J129&gt;=20),"D",IF(AND('[1]Ledger With Mark'!J129&gt;=1),"E","N")))))))))</f>
        <v>C+</v>
      </c>
      <c r="K127" s="13">
        <f t="shared" si="10"/>
        <v>2.4</v>
      </c>
      <c r="L127" s="7" t="str">
        <f>IF(AND('[1]Ledger With Mark'!L129&gt;=67.5),"A+",IF(AND('[1]Ledger With Mark'!L129&gt;=60),"A",IF(AND('[1]Ledger With Mark'!L129&gt;=52.5),"B+",IF(AND('[1]Ledger With Mark'!L129&gt;=45),"B",IF(AND('[1]Ledger With Mark'!L129&gt;=37.5),"C+",IF(AND('[1]Ledger With Mark'!L129&gt;=30),"C",IF(AND('[1]Ledger With Mark'!L129&gt;=22.5),"D+",IF(AND('[1]Ledger With Mark'!L129&gt;=15),"D",IF(AND('[1]Ledger With Mark'!L129&gt;=1),"E","N")))))))))</f>
        <v>C</v>
      </c>
      <c r="M127" s="7" t="str">
        <f>IF(AND('[1]Ledger With Mark'!M129&gt;=22.5),"A+",IF(AND('[1]Ledger With Mark'!M129&gt;=20),"A",IF(AND('[1]Ledger With Mark'!M129&gt;=17.5),"B+",IF(AND('[1]Ledger With Mark'!M129&gt;=15),"B",IF(AND('[1]Ledger With Mark'!M129&gt;=12.5),"C+",IF(AND('[1]Ledger With Mark'!M129&gt;=10),"C",IF(AND('[1]Ledger With Mark'!M129&gt;=7.5),"D+",IF(AND('[1]Ledger With Mark'!M129&gt;=5),"D",IF(AND('[1]Ledger With Mark'!M129&gt;=1),"E","N")))))))))</f>
        <v>A</v>
      </c>
      <c r="N127" s="7" t="str">
        <f>IF(AND('[1]Ledger With Mark'!N129&gt;=90),"A+",IF(AND('[1]Ledger With Mark'!N129&gt;=80),"A",IF(AND('[1]Ledger With Mark'!N129&gt;=70),"B+",IF(AND('[1]Ledger With Mark'!N129&gt;=60),"B",IF(AND('[1]Ledger With Mark'!N129&gt;=50),"C+",IF(AND('[1]Ledger With Mark'!N129&gt;=40),"C",IF(AND('[1]Ledger With Mark'!N129&gt;=30),"D+",IF(AND('[1]Ledger With Mark'!N129&gt;=20),"D",IF(AND('[1]Ledger With Mark'!N129&gt;=1),"E","N")))))))))</f>
        <v>C+</v>
      </c>
      <c r="O127" s="13">
        <f t="shared" si="11"/>
        <v>2.4</v>
      </c>
      <c r="P127" s="7" t="str">
        <f>IF(AND('[1]Ledger With Mark'!P129&gt;=90),"A+",IF(AND('[1]Ledger With Mark'!P129&gt;=80),"A",IF(AND('[1]Ledger With Mark'!P129&gt;=70),"B+",IF(AND('[1]Ledger With Mark'!P129&gt;=60),"B",IF(AND('[1]Ledger With Mark'!P129&gt;=50),"C+",IF(AND('[1]Ledger With Mark'!P129&gt;=40),"C",IF(AND('[1]Ledger With Mark'!P129&gt;=30),"D+",IF(AND('[1]Ledger With Mark'!P129&gt;=20),"D",IF(AND('[1]Ledger With Mark'!P129&gt;=1),"E","N")))))))))</f>
        <v>C</v>
      </c>
      <c r="Q127" s="13">
        <f t="shared" si="12"/>
        <v>2</v>
      </c>
      <c r="R127" s="7" t="str">
        <f>IF(AND('[1]Ledger With Mark'!R129&gt;=67.5),"A+",IF(AND('[1]Ledger With Mark'!R129&gt;=60),"A",IF(AND('[1]Ledger With Mark'!R129&gt;=52.5),"B+",IF(AND('[1]Ledger With Mark'!R129&gt;=45),"B",IF(AND('[1]Ledger With Mark'!R129&gt;=37.5),"C+",IF(AND('[1]Ledger With Mark'!R129&gt;=30),"C",IF(AND('[1]Ledger With Mark'!R129&gt;=22.5),"D+",IF(AND('[1]Ledger With Mark'!R129&gt;=15),"D",IF(AND('[1]Ledger With Mark'!R129&gt;=1),"E","N")))))))))</f>
        <v>B</v>
      </c>
      <c r="S127" s="7" t="str">
        <f>IF(AND('[1]Ledger With Mark'!S129&gt;=22.5),"A+",IF(AND('[1]Ledger With Mark'!S129&gt;=20),"A",IF(AND('[1]Ledger With Mark'!S129&gt;=17.5),"B+",IF(AND('[1]Ledger With Mark'!S129&gt;=15),"B",IF(AND('[1]Ledger With Mark'!S129&gt;=12.5),"C+",IF(AND('[1]Ledger With Mark'!S129&gt;=10),"C",IF(AND('[1]Ledger With Mark'!S129&gt;=7.5),"D+",IF(AND('[1]Ledger With Mark'!S129&gt;=5),"D",IF(AND('[1]Ledger With Mark'!S129&gt;=1),"E","N")))))))))</f>
        <v>A</v>
      </c>
      <c r="T127" s="7" t="str">
        <f>IF(AND('[1]Ledger With Mark'!T129&gt;=90),"A+",IF(AND('[1]Ledger With Mark'!T129&gt;=80),"A",IF(AND('[1]Ledger With Mark'!T129&gt;=70),"B+",IF(AND('[1]Ledger With Mark'!T129&gt;=60),"B",IF(AND('[1]Ledger With Mark'!T129&gt;=50),"C+",IF(AND('[1]Ledger With Mark'!T129&gt;=40),"C",IF(AND('[1]Ledger With Mark'!T129&gt;=30),"D+",IF(AND('[1]Ledger With Mark'!T129&gt;=20),"D",IF(AND('[1]Ledger With Mark'!T129&gt;=1),"E","N")))))))))</f>
        <v>B</v>
      </c>
      <c r="U127" s="13">
        <f t="shared" si="13"/>
        <v>2.8</v>
      </c>
      <c r="V127" s="7" t="str">
        <f>IF(AND('[1]Ledger With Mark'!V129&gt;=67.5),"A+",IF(AND('[1]Ledger With Mark'!V129&gt;=60),"A",IF(AND('[1]Ledger With Mark'!V129&gt;=52.5),"B+",IF(AND('[1]Ledger With Mark'!V129&gt;=45),"B",IF(AND('[1]Ledger With Mark'!V129&gt;=37.5),"C+",IF(AND('[1]Ledger With Mark'!V129&gt;=30),"C",IF(AND('[1]Ledger With Mark'!V129&gt;=22.5),"D+",IF(AND('[1]Ledger With Mark'!V129&gt;=15),"D",IF(AND('[1]Ledger With Mark'!V129&gt;=1),"E","N")))))))))</f>
        <v>C+</v>
      </c>
      <c r="W127" s="7" t="str">
        <f>IF(AND('[1]Ledger With Mark'!W129&gt;=22.5),"A+",IF(AND('[1]Ledger With Mark'!W129&gt;=20),"A",IF(AND('[1]Ledger With Mark'!W129&gt;=17.5),"B+",IF(AND('[1]Ledger With Mark'!W129&gt;=15),"B",IF(AND('[1]Ledger With Mark'!W129&gt;=12.5),"C+",IF(AND('[1]Ledger With Mark'!W129&gt;=10),"C",IF(AND('[1]Ledger With Mark'!W129&gt;=7.5),"D+",IF(AND('[1]Ledger With Mark'!W129&gt;=5),"D",IF(AND('[1]Ledger With Mark'!W129&gt;=1),"E","N")))))))))</f>
        <v>A</v>
      </c>
      <c r="X127" s="7" t="str">
        <f>IF(AND('[1]Ledger With Mark'!X129&gt;=90),"A+",IF(AND('[1]Ledger With Mark'!X129&gt;=80),"A",IF(AND('[1]Ledger With Mark'!X129&gt;=70),"B+",IF(AND('[1]Ledger With Mark'!X129&gt;=60),"B",IF(AND('[1]Ledger With Mark'!X129&gt;=50),"C+",IF(AND('[1]Ledger With Mark'!X129&gt;=40),"C",IF(AND('[1]Ledger With Mark'!X129&gt;=30),"D+",IF(AND('[1]Ledger With Mark'!X129&gt;=20),"D",IF(AND('[1]Ledger With Mark'!X129&gt;=1),"E","N")))))))))</f>
        <v>B</v>
      </c>
      <c r="Y127" s="13">
        <f t="shared" si="14"/>
        <v>2.8</v>
      </c>
      <c r="Z127" s="7" t="str">
        <f>IF(AND('[1]Ledger With Mark'!Z129&gt;=27),"A+",IF(AND('[1]Ledger With Mark'!Z129&gt;=24),"A",IF(AND('[1]Ledger With Mark'!Z129&gt;=21),"B+",IF(AND('[1]Ledger With Mark'!Z129&gt;=18),"B",IF(AND('[1]Ledger With Mark'!Z129&gt;=15),"C+",IF(AND('[1]Ledger With Mark'!Z129&gt;=12),"C",IF(AND('[1]Ledger With Mark'!Z129&gt;=9),"D+",IF(AND('[1]Ledger With Mark'!Z129&gt;=6),"D",IF(AND('[1]Ledger With Mark'!Z129&gt;=1),"E","N")))))))))</f>
        <v>A</v>
      </c>
      <c r="AA127" s="7" t="str">
        <f>IF(AND('[1]Ledger With Mark'!AA129&gt;=18),"A+",IF(AND('[1]Ledger With Mark'!AA129&gt;=16),"A",IF(AND('[1]Ledger With Mark'!AA129&gt;=14),"B+",IF(AND('[1]Ledger With Mark'!AA129&gt;=12),"B",IF(AND('[1]Ledger With Mark'!AA129&gt;=10),"C+",IF(AND('[1]Ledger With Mark'!AA129&gt;=8),"C",IF(AND('[1]Ledger With Mark'!AA129&gt;=6),"D+",IF(AND('[1]Ledger With Mark'!AA129&gt;=4),"D",IF(AND('[1]Ledger With Mark'!AA129&gt;=1),"E","N")))))))))</f>
        <v>B</v>
      </c>
      <c r="AB127" s="7" t="str">
        <f>IF(AND('[1]Ledger With Mark'!AB129&gt;=45),"A+",IF(AND('[1]Ledger With Mark'!AB129&gt;=40),"A",IF(AND('[1]Ledger With Mark'!AB129&gt;=35),"B+",IF(AND('[1]Ledger With Mark'!AB129&gt;=30),"B",IF(AND('[1]Ledger With Mark'!AB129&gt;=25),"C+",IF(AND('[1]Ledger With Mark'!AB129&gt;=20),"C",IF(AND('[1]Ledger With Mark'!AB129&gt;=15),"D+",IF(AND('[1]Ledger With Mark'!AB129&gt;=10),"D",IF(AND('[1]Ledger With Mark'!AB129&gt;=1),"E","N")))))))))</f>
        <v>B+</v>
      </c>
      <c r="AC127" s="13">
        <f t="shared" si="15"/>
        <v>1.6</v>
      </c>
      <c r="AD127" s="7" t="str">
        <f>IF(AND('[1]Ledger With Mark'!AD129&gt;=22.5),"A+",IF(AND('[1]Ledger With Mark'!AD129&gt;=20),"A",IF(AND('[1]Ledger With Mark'!AD129&gt;=17.5),"B+",IF(AND('[1]Ledger With Mark'!AD129&gt;=15),"B",IF(AND('[1]Ledger With Mark'!AD129&gt;=12.5),"C+",IF(AND('[1]Ledger With Mark'!AD129&gt;=10),"C",IF(AND('[1]Ledger With Mark'!AD129&gt;=7.5),"D+",IF(AND('[1]Ledger With Mark'!AD129&gt;=5),"D",IF(AND('[1]Ledger With Mark'!AD129&gt;=1),"E","N")))))))))</f>
        <v>A</v>
      </c>
      <c r="AE127" s="7" t="str">
        <f>IF(AND('[1]Ledger With Mark'!AE129&gt;=22.5),"A+",IF(AND('[1]Ledger With Mark'!AE129&gt;=20),"A",IF(AND('[1]Ledger With Mark'!AE129&gt;=17.5),"B+",IF(AND('[1]Ledger With Mark'!AE129&gt;=15),"B",IF(AND('[1]Ledger With Mark'!AE129&gt;=12.5),"C+",IF(AND('[1]Ledger With Mark'!AE129&gt;=10),"C",IF(AND('[1]Ledger With Mark'!AE129&gt;=7.5),"D+",IF(AND('[1]Ledger With Mark'!AE129&gt;=5),"D",IF(AND('[1]Ledger With Mark'!AE129&gt;=1),"E","N")))))))))</f>
        <v>B</v>
      </c>
      <c r="AF127" s="7" t="str">
        <f>IF(AND('[1]Ledger With Mark'!AF129&gt;=45),"A+",IF(AND('[1]Ledger With Mark'!AF129&gt;=40),"A",IF(AND('[1]Ledger With Mark'!AF129&gt;=35),"B+",IF(AND('[1]Ledger With Mark'!AF129&gt;=30),"B",IF(AND('[1]Ledger With Mark'!AF129&gt;=25),"C+",IF(AND('[1]Ledger With Mark'!AF129&gt;=20),"C",IF(AND('[1]Ledger With Mark'!AF129&gt;=15),"D+",IF(AND('[1]Ledger With Mark'!AF129&gt;=10),"D",IF(AND('[1]Ledger With Mark'!AF129&gt;=1),"E","N")))))))))</f>
        <v>B+</v>
      </c>
      <c r="AG127" s="13">
        <f t="shared" si="16"/>
        <v>1.6</v>
      </c>
      <c r="AH127" s="7" t="str">
        <f>IF(AND('[1]Ledger With Mark'!AH129&gt;=45),"A+",IF(AND('[1]Ledger With Mark'!AH129&gt;=40),"A",IF(AND('[1]Ledger With Mark'!AH129&gt;=35),"B+",IF(AND('[1]Ledger With Mark'!AH129&gt;=30),"B",IF(AND('[1]Ledger With Mark'!AH129&gt;=25),"C+",IF(AND('[1]Ledger With Mark'!AH129&gt;=20),"C",IF(AND('[1]Ledger With Mark'!AH129&gt;=15),"D+",IF(AND('[1]Ledger With Mark'!AH129&gt;=10),"D",IF(AND('[1]Ledger With Mark'!AH129&gt;=1),"E","N")))))))))</f>
        <v>B+</v>
      </c>
      <c r="AI127" s="7" t="str">
        <f>IF(AND('[1]Ledger With Mark'!AI129&gt;=45),"A+",IF(AND('[1]Ledger With Mark'!AI129&gt;=40),"A",IF(AND('[1]Ledger With Mark'!AI129&gt;=35),"B+",IF(AND('[1]Ledger With Mark'!AI129&gt;=30),"B",IF(AND('[1]Ledger With Mark'!AI129&gt;=25),"C+",IF(AND('[1]Ledger With Mark'!AI129&gt;=20),"C",IF(AND('[1]Ledger With Mark'!AI129&gt;=15),"D+",IF(AND('[1]Ledger With Mark'!AI129&gt;=10),"D",IF(AND('[1]Ledger With Mark'!AI129&gt;=1),"E","N")))))))))</f>
        <v>B+</v>
      </c>
      <c r="AJ127" s="7" t="str">
        <f>IF(AND('[1]Ledger With Mark'!AJ129&gt;=90),"A+",IF(AND('[1]Ledger With Mark'!AJ129&gt;=80),"A",IF(AND('[1]Ledger With Mark'!AJ129&gt;=70),"B+",IF(AND('[1]Ledger With Mark'!AJ129&gt;=60),"B",IF(AND('[1]Ledger With Mark'!AJ129&gt;=50),"C+",IF(AND('[1]Ledger With Mark'!AJ129&gt;=40),"C",IF(AND('[1]Ledger With Mark'!AJ129&gt;=30),"D+",IF(AND('[1]Ledger With Mark'!AJ129&gt;=20),"D",IF(AND('[1]Ledger With Mark'!AJ129&gt;=1),"E","N")))))))))</f>
        <v>B+</v>
      </c>
      <c r="AK127" s="13">
        <f t="shared" si="17"/>
        <v>3.2</v>
      </c>
      <c r="AL127" s="7" t="str">
        <f>IF(AND('[1]Ledger With Mark'!AL129&gt;=45),"A+",IF(AND('[1]Ledger With Mark'!AL129&gt;=40),"A",IF(AND('[1]Ledger With Mark'!AL129&gt;=35),"B+",IF(AND('[1]Ledger With Mark'!AL129&gt;=30),"B",IF(AND('[1]Ledger With Mark'!AL129&gt;=25),"C+",IF(AND('[1]Ledger With Mark'!AL129&gt;=20),"C",IF(AND('[1]Ledger With Mark'!AL129&gt;=15),"D+",IF(AND('[1]Ledger With Mark'!AL129&gt;=10),"D",IF(AND('[1]Ledger With Mark'!AL129&gt;=1),"E","N")))))))))</f>
        <v>C+</v>
      </c>
      <c r="AM127" s="7" t="str">
        <f>IF(AND('[1]Ledger With Mark'!AM129&gt;=45),"A+",IF(AND('[1]Ledger With Mark'!AM129&gt;=40),"A",IF(AND('[1]Ledger With Mark'!AM129&gt;=35),"B+",IF(AND('[1]Ledger With Mark'!AM129&gt;=30),"B",IF(AND('[1]Ledger With Mark'!AM129&gt;=25),"C+",IF(AND('[1]Ledger With Mark'!AM129&gt;=20),"C",IF(AND('[1]Ledger With Mark'!AM129&gt;=15),"D+",IF(AND('[1]Ledger With Mark'!AM129&gt;=10),"D",IF(AND('[1]Ledger With Mark'!AM129&gt;=1),"E","N")))))))))</f>
        <v>A</v>
      </c>
      <c r="AN127" s="7" t="str">
        <f>IF(AND('[1]Ledger With Mark'!AN129&gt;=90),"A+",IF(AND('[1]Ledger With Mark'!AN129&gt;=80),"A",IF(AND('[1]Ledger With Mark'!AN129&gt;=70),"B+",IF(AND('[1]Ledger With Mark'!AN129&gt;=60),"B",IF(AND('[1]Ledger With Mark'!AN129&gt;=50),"C+",IF(AND('[1]Ledger With Mark'!AN129&gt;=40),"C",IF(AND('[1]Ledger With Mark'!AN129&gt;=30),"D+",IF(AND('[1]Ledger With Mark'!AN129&gt;=20),"D",IF(AND('[1]Ledger With Mark'!AN129&gt;=1),"E","N")))))))))</f>
        <v>B+</v>
      </c>
      <c r="AO127" s="13">
        <f t="shared" si="18"/>
        <v>3.2</v>
      </c>
      <c r="AP127" s="14">
        <f t="shared" si="19"/>
        <v>2.7499999999999996</v>
      </c>
      <c r="AQ127" s="7"/>
      <c r="AR127" s="15" t="s">
        <v>142</v>
      </c>
      <c r="BB127" s="17">
        <v>127</v>
      </c>
    </row>
    <row r="128" spans="1:54" ht="15">
      <c r="A128" s="7">
        <f>'[1]Ledger With Mark'!A130</f>
        <v>127</v>
      </c>
      <c r="B128" s="8">
        <f>'[1]Ledger With Mark'!B130</f>
        <v>752127</v>
      </c>
      <c r="C128" s="9" t="s">
        <v>209</v>
      </c>
      <c r="D128" s="10">
        <v>58816</v>
      </c>
      <c r="E128" s="11" t="s">
        <v>210</v>
      </c>
      <c r="F128" s="11" t="s">
        <v>211</v>
      </c>
      <c r="G128" s="19" t="s">
        <v>141</v>
      </c>
      <c r="H128" s="7" t="str">
        <f>IF(AND('[1]Ledger With Mark'!H130&gt;=67.5),"A+",IF(AND('[1]Ledger With Mark'!H130&gt;=60),"A",IF(AND('[1]Ledger With Mark'!H130&gt;=52.5),"B+",IF(AND('[1]Ledger With Mark'!H130&gt;=45),"B",IF(AND('[1]Ledger With Mark'!H130&gt;=37.5),"C+",IF(AND('[1]Ledger With Mark'!H130&gt;=30),"C",IF(AND('[1]Ledger With Mark'!H130&gt;=22.5),"D+",IF(AND('[1]Ledger With Mark'!H130&gt;=15),"D",IF(AND('[1]Ledger With Mark'!H130&gt;=1),"E","N")))))))))</f>
        <v>C</v>
      </c>
      <c r="I128" s="7" t="str">
        <f>IF(AND('[1]Ledger With Mark'!I130&gt;=22.5),"A+",IF(AND('[1]Ledger With Mark'!I130&gt;=20),"A",IF(AND('[1]Ledger With Mark'!I130&gt;=17.5),"B+",IF(AND('[1]Ledger With Mark'!I130&gt;=15),"B",IF(AND('[1]Ledger With Mark'!I130&gt;=12.5),"C+",IF(AND('[1]Ledger With Mark'!I130&gt;=10),"C",IF(AND('[1]Ledger With Mark'!I130&gt;=7.5),"D+",IF(AND('[1]Ledger With Mark'!I130&gt;=5),"D",IF(AND('[1]Ledger With Mark'!I130&gt;=1),"E","N")))))))))</f>
        <v>A</v>
      </c>
      <c r="J128" s="7" t="str">
        <f>IF(AND('[1]Ledger With Mark'!J130&gt;=90),"A+",IF(AND('[1]Ledger With Mark'!J130&gt;=80),"A",IF(AND('[1]Ledger With Mark'!J130&gt;=70),"B+",IF(AND('[1]Ledger With Mark'!J130&gt;=60),"B",IF(AND('[1]Ledger With Mark'!J130&gt;=50),"C+",IF(AND('[1]Ledger With Mark'!J130&gt;=40),"C",IF(AND('[1]Ledger With Mark'!J130&gt;=30),"D+",IF(AND('[1]Ledger With Mark'!J130&gt;=20),"D",IF(AND('[1]Ledger With Mark'!J130&gt;=1),"E","N")))))))))</f>
        <v>C+</v>
      </c>
      <c r="K128" s="13">
        <f t="shared" si="10"/>
        <v>2.4</v>
      </c>
      <c r="L128" s="7" t="str">
        <f>IF(AND('[1]Ledger With Mark'!L130&gt;=67.5),"A+",IF(AND('[1]Ledger With Mark'!L130&gt;=60),"A",IF(AND('[1]Ledger With Mark'!L130&gt;=52.5),"B+",IF(AND('[1]Ledger With Mark'!L130&gt;=45),"B",IF(AND('[1]Ledger With Mark'!L130&gt;=37.5),"C+",IF(AND('[1]Ledger With Mark'!L130&gt;=30),"C",IF(AND('[1]Ledger With Mark'!L130&gt;=22.5),"D+",IF(AND('[1]Ledger With Mark'!L130&gt;=15),"D",IF(AND('[1]Ledger With Mark'!L130&gt;=1),"E","N")))))))))</f>
        <v>C</v>
      </c>
      <c r="M128" s="7" t="str">
        <f>IF(AND('[1]Ledger With Mark'!M130&gt;=22.5),"A+",IF(AND('[1]Ledger With Mark'!M130&gt;=20),"A",IF(AND('[1]Ledger With Mark'!M130&gt;=17.5),"B+",IF(AND('[1]Ledger With Mark'!M130&gt;=15),"B",IF(AND('[1]Ledger With Mark'!M130&gt;=12.5),"C+",IF(AND('[1]Ledger With Mark'!M130&gt;=10),"C",IF(AND('[1]Ledger With Mark'!M130&gt;=7.5),"D+",IF(AND('[1]Ledger With Mark'!M130&gt;=5),"D",IF(AND('[1]Ledger With Mark'!M130&gt;=1),"E","N")))))))))</f>
        <v>A</v>
      </c>
      <c r="N128" s="7" t="str">
        <f>IF(AND('[1]Ledger With Mark'!N130&gt;=90),"A+",IF(AND('[1]Ledger With Mark'!N130&gt;=80),"A",IF(AND('[1]Ledger With Mark'!N130&gt;=70),"B+",IF(AND('[1]Ledger With Mark'!N130&gt;=60),"B",IF(AND('[1]Ledger With Mark'!N130&gt;=50),"C+",IF(AND('[1]Ledger With Mark'!N130&gt;=40),"C",IF(AND('[1]Ledger With Mark'!N130&gt;=30),"D+",IF(AND('[1]Ledger With Mark'!N130&gt;=20),"D",IF(AND('[1]Ledger With Mark'!N130&gt;=1),"E","N")))))))))</f>
        <v>C+</v>
      </c>
      <c r="O128" s="13">
        <f t="shared" si="11"/>
        <v>2.4</v>
      </c>
      <c r="P128" s="7" t="str">
        <f>IF(AND('[1]Ledger With Mark'!P130&gt;=90),"A+",IF(AND('[1]Ledger With Mark'!P130&gt;=80),"A",IF(AND('[1]Ledger With Mark'!P130&gt;=70),"B+",IF(AND('[1]Ledger With Mark'!P130&gt;=60),"B",IF(AND('[1]Ledger With Mark'!P130&gt;=50),"C+",IF(AND('[1]Ledger With Mark'!P130&gt;=40),"C",IF(AND('[1]Ledger With Mark'!P130&gt;=30),"D+",IF(AND('[1]Ledger With Mark'!P130&gt;=20),"D",IF(AND('[1]Ledger With Mark'!P130&gt;=1),"E","N")))))))))</f>
        <v>C</v>
      </c>
      <c r="Q128" s="13">
        <f t="shared" si="12"/>
        <v>2</v>
      </c>
      <c r="R128" s="7" t="str">
        <f>IF(AND('[1]Ledger With Mark'!R130&gt;=67.5),"A+",IF(AND('[1]Ledger With Mark'!R130&gt;=60),"A",IF(AND('[1]Ledger With Mark'!R130&gt;=52.5),"B+",IF(AND('[1]Ledger With Mark'!R130&gt;=45),"B",IF(AND('[1]Ledger With Mark'!R130&gt;=37.5),"C+",IF(AND('[1]Ledger With Mark'!R130&gt;=30),"C",IF(AND('[1]Ledger With Mark'!R130&gt;=22.5),"D+",IF(AND('[1]Ledger With Mark'!R130&gt;=15),"D",IF(AND('[1]Ledger With Mark'!R130&gt;=1),"E","N")))))))))</f>
        <v>C+</v>
      </c>
      <c r="S128" s="7" t="str">
        <f>IF(AND('[1]Ledger With Mark'!S130&gt;=22.5),"A+",IF(AND('[1]Ledger With Mark'!S130&gt;=20),"A",IF(AND('[1]Ledger With Mark'!S130&gt;=17.5),"B+",IF(AND('[1]Ledger With Mark'!S130&gt;=15),"B",IF(AND('[1]Ledger With Mark'!S130&gt;=12.5),"C+",IF(AND('[1]Ledger With Mark'!S130&gt;=10),"C",IF(AND('[1]Ledger With Mark'!S130&gt;=7.5),"D+",IF(AND('[1]Ledger With Mark'!S130&gt;=5),"D",IF(AND('[1]Ledger With Mark'!S130&gt;=1),"E","N")))))))))</f>
        <v>A+</v>
      </c>
      <c r="T128" s="7" t="str">
        <f>IF(AND('[1]Ledger With Mark'!T130&gt;=90),"A+",IF(AND('[1]Ledger With Mark'!T130&gt;=80),"A",IF(AND('[1]Ledger With Mark'!T130&gt;=70),"B+",IF(AND('[1]Ledger With Mark'!T130&gt;=60),"B",IF(AND('[1]Ledger With Mark'!T130&gt;=50),"C+",IF(AND('[1]Ledger With Mark'!T130&gt;=40),"C",IF(AND('[1]Ledger With Mark'!T130&gt;=30),"D+",IF(AND('[1]Ledger With Mark'!T130&gt;=20),"D",IF(AND('[1]Ledger With Mark'!T130&gt;=1),"E","N")))))))))</f>
        <v>B</v>
      </c>
      <c r="U128" s="13">
        <f t="shared" si="13"/>
        <v>2.8</v>
      </c>
      <c r="V128" s="7" t="str">
        <f>IF(AND('[1]Ledger With Mark'!V130&gt;=67.5),"A+",IF(AND('[1]Ledger With Mark'!V130&gt;=60),"A",IF(AND('[1]Ledger With Mark'!V130&gt;=52.5),"B+",IF(AND('[1]Ledger With Mark'!V130&gt;=45),"B",IF(AND('[1]Ledger With Mark'!V130&gt;=37.5),"C+",IF(AND('[1]Ledger With Mark'!V130&gt;=30),"C",IF(AND('[1]Ledger With Mark'!V130&gt;=22.5),"D+",IF(AND('[1]Ledger With Mark'!V130&gt;=15),"D",IF(AND('[1]Ledger With Mark'!V130&gt;=1),"E","N")))))))))</f>
        <v>C</v>
      </c>
      <c r="W128" s="7" t="str">
        <f>IF(AND('[1]Ledger With Mark'!W130&gt;=22.5),"A+",IF(AND('[1]Ledger With Mark'!W130&gt;=20),"A",IF(AND('[1]Ledger With Mark'!W130&gt;=17.5),"B+",IF(AND('[1]Ledger With Mark'!W130&gt;=15),"B",IF(AND('[1]Ledger With Mark'!W130&gt;=12.5),"C+",IF(AND('[1]Ledger With Mark'!W130&gt;=10),"C",IF(AND('[1]Ledger With Mark'!W130&gt;=7.5),"D+",IF(AND('[1]Ledger With Mark'!W130&gt;=5),"D",IF(AND('[1]Ledger With Mark'!W130&gt;=1),"E","N")))))))))</f>
        <v>A</v>
      </c>
      <c r="X128" s="7" t="str">
        <f>IF(AND('[1]Ledger With Mark'!X130&gt;=90),"A+",IF(AND('[1]Ledger With Mark'!X130&gt;=80),"A",IF(AND('[1]Ledger With Mark'!X130&gt;=70),"B+",IF(AND('[1]Ledger With Mark'!X130&gt;=60),"B",IF(AND('[1]Ledger With Mark'!X130&gt;=50),"C+",IF(AND('[1]Ledger With Mark'!X130&gt;=40),"C",IF(AND('[1]Ledger With Mark'!X130&gt;=30),"D+",IF(AND('[1]Ledger With Mark'!X130&gt;=20),"D",IF(AND('[1]Ledger With Mark'!X130&gt;=1),"E","N")))))))))</f>
        <v>C+</v>
      </c>
      <c r="Y128" s="13">
        <f t="shared" si="14"/>
        <v>2.4</v>
      </c>
      <c r="Z128" s="7" t="str">
        <f>IF(AND('[1]Ledger With Mark'!Z130&gt;=27),"A+",IF(AND('[1]Ledger With Mark'!Z130&gt;=24),"A",IF(AND('[1]Ledger With Mark'!Z130&gt;=21),"B+",IF(AND('[1]Ledger With Mark'!Z130&gt;=18),"B",IF(AND('[1]Ledger With Mark'!Z130&gt;=15),"C+",IF(AND('[1]Ledger With Mark'!Z130&gt;=12),"C",IF(AND('[1]Ledger With Mark'!Z130&gt;=9),"D+",IF(AND('[1]Ledger With Mark'!Z130&gt;=6),"D",IF(AND('[1]Ledger With Mark'!Z130&gt;=1),"E","N")))))))))</f>
        <v>B</v>
      </c>
      <c r="AA128" s="7" t="str">
        <f>IF(AND('[1]Ledger With Mark'!AA130&gt;=18),"A+",IF(AND('[1]Ledger With Mark'!AA130&gt;=16),"A",IF(AND('[1]Ledger With Mark'!AA130&gt;=14),"B+",IF(AND('[1]Ledger With Mark'!AA130&gt;=12),"B",IF(AND('[1]Ledger With Mark'!AA130&gt;=10),"C+",IF(AND('[1]Ledger With Mark'!AA130&gt;=8),"C",IF(AND('[1]Ledger With Mark'!AA130&gt;=6),"D+",IF(AND('[1]Ledger With Mark'!AA130&gt;=4),"D",IF(AND('[1]Ledger With Mark'!AA130&gt;=1),"E","N")))))))))</f>
        <v>B</v>
      </c>
      <c r="AB128" s="7" t="str">
        <f>IF(AND('[1]Ledger With Mark'!AB130&gt;=45),"A+",IF(AND('[1]Ledger With Mark'!AB130&gt;=40),"A",IF(AND('[1]Ledger With Mark'!AB130&gt;=35),"B+",IF(AND('[1]Ledger With Mark'!AB130&gt;=30),"B",IF(AND('[1]Ledger With Mark'!AB130&gt;=25),"C+",IF(AND('[1]Ledger With Mark'!AB130&gt;=20),"C",IF(AND('[1]Ledger With Mark'!AB130&gt;=15),"D+",IF(AND('[1]Ledger With Mark'!AB130&gt;=10),"D",IF(AND('[1]Ledger With Mark'!AB130&gt;=1),"E","N")))))))))</f>
        <v>B</v>
      </c>
      <c r="AC128" s="13">
        <f t="shared" si="15"/>
        <v>1.4</v>
      </c>
      <c r="AD128" s="7" t="str">
        <f>IF(AND('[1]Ledger With Mark'!AD130&gt;=22.5),"A+",IF(AND('[1]Ledger With Mark'!AD130&gt;=20),"A",IF(AND('[1]Ledger With Mark'!AD130&gt;=17.5),"B+",IF(AND('[1]Ledger With Mark'!AD130&gt;=15),"B",IF(AND('[1]Ledger With Mark'!AD130&gt;=12.5),"C+",IF(AND('[1]Ledger With Mark'!AD130&gt;=10),"C",IF(AND('[1]Ledger With Mark'!AD130&gt;=7.5),"D+",IF(AND('[1]Ledger With Mark'!AD130&gt;=5),"D",IF(AND('[1]Ledger With Mark'!AD130&gt;=1),"E","N")))))))))</f>
        <v>A</v>
      </c>
      <c r="AE128" s="7" t="str">
        <f>IF(AND('[1]Ledger With Mark'!AE130&gt;=22.5),"A+",IF(AND('[1]Ledger With Mark'!AE130&gt;=20),"A",IF(AND('[1]Ledger With Mark'!AE130&gt;=17.5),"B+",IF(AND('[1]Ledger With Mark'!AE130&gt;=15),"B",IF(AND('[1]Ledger With Mark'!AE130&gt;=12.5),"C+",IF(AND('[1]Ledger With Mark'!AE130&gt;=10),"C",IF(AND('[1]Ledger With Mark'!AE130&gt;=7.5),"D+",IF(AND('[1]Ledger With Mark'!AE130&gt;=5),"D",IF(AND('[1]Ledger With Mark'!AE130&gt;=1),"E","N")))))))))</f>
        <v>C+</v>
      </c>
      <c r="AF128" s="7" t="str">
        <f>IF(AND('[1]Ledger With Mark'!AF130&gt;=45),"A+",IF(AND('[1]Ledger With Mark'!AF130&gt;=40),"A",IF(AND('[1]Ledger With Mark'!AF130&gt;=35),"B+",IF(AND('[1]Ledger With Mark'!AF130&gt;=30),"B",IF(AND('[1]Ledger With Mark'!AF130&gt;=25),"C+",IF(AND('[1]Ledger With Mark'!AF130&gt;=20),"C",IF(AND('[1]Ledger With Mark'!AF130&gt;=15),"D+",IF(AND('[1]Ledger With Mark'!AF130&gt;=10),"D",IF(AND('[1]Ledger With Mark'!AF130&gt;=1),"E","N")))))))))</f>
        <v>B+</v>
      </c>
      <c r="AG128" s="13">
        <f t="shared" si="16"/>
        <v>1.6</v>
      </c>
      <c r="AH128" s="7" t="str">
        <f>IF(AND('[1]Ledger With Mark'!AH130&gt;=45),"A+",IF(AND('[1]Ledger With Mark'!AH130&gt;=40),"A",IF(AND('[1]Ledger With Mark'!AH130&gt;=35),"B+",IF(AND('[1]Ledger With Mark'!AH130&gt;=30),"B",IF(AND('[1]Ledger With Mark'!AH130&gt;=25),"C+",IF(AND('[1]Ledger With Mark'!AH130&gt;=20),"C",IF(AND('[1]Ledger With Mark'!AH130&gt;=15),"D+",IF(AND('[1]Ledger With Mark'!AH130&gt;=10),"D",IF(AND('[1]Ledger With Mark'!AH130&gt;=1),"E","N")))))))))</f>
        <v>B</v>
      </c>
      <c r="AI128" s="7" t="str">
        <f>IF(AND('[1]Ledger With Mark'!AI130&gt;=45),"A+",IF(AND('[1]Ledger With Mark'!AI130&gt;=40),"A",IF(AND('[1]Ledger With Mark'!AI130&gt;=35),"B+",IF(AND('[1]Ledger With Mark'!AI130&gt;=30),"B",IF(AND('[1]Ledger With Mark'!AI130&gt;=25),"C+",IF(AND('[1]Ledger With Mark'!AI130&gt;=20),"C",IF(AND('[1]Ledger With Mark'!AI130&gt;=15),"D+",IF(AND('[1]Ledger With Mark'!AI130&gt;=10),"D",IF(AND('[1]Ledger With Mark'!AI130&gt;=1),"E","N")))))))))</f>
        <v>B+</v>
      </c>
      <c r="AJ128" s="7" t="str">
        <f>IF(AND('[1]Ledger With Mark'!AJ130&gt;=90),"A+",IF(AND('[1]Ledger With Mark'!AJ130&gt;=80),"A",IF(AND('[1]Ledger With Mark'!AJ130&gt;=70),"B+",IF(AND('[1]Ledger With Mark'!AJ130&gt;=60),"B",IF(AND('[1]Ledger With Mark'!AJ130&gt;=50),"C+",IF(AND('[1]Ledger With Mark'!AJ130&gt;=40),"C",IF(AND('[1]Ledger With Mark'!AJ130&gt;=30),"D+",IF(AND('[1]Ledger With Mark'!AJ130&gt;=20),"D",IF(AND('[1]Ledger With Mark'!AJ130&gt;=1),"E","N")))))))))</f>
        <v>B+</v>
      </c>
      <c r="AK128" s="13">
        <f t="shared" si="17"/>
        <v>3.2</v>
      </c>
      <c r="AL128" s="7" t="str">
        <f>IF(AND('[1]Ledger With Mark'!AL130&gt;=45),"A+",IF(AND('[1]Ledger With Mark'!AL130&gt;=40),"A",IF(AND('[1]Ledger With Mark'!AL130&gt;=35),"B+",IF(AND('[1]Ledger With Mark'!AL130&gt;=30),"B",IF(AND('[1]Ledger With Mark'!AL130&gt;=25),"C+",IF(AND('[1]Ledger With Mark'!AL130&gt;=20),"C",IF(AND('[1]Ledger With Mark'!AL130&gt;=15),"D+",IF(AND('[1]Ledger With Mark'!AL130&gt;=10),"D",IF(AND('[1]Ledger With Mark'!AL130&gt;=1),"E","N")))))))))</f>
        <v>C</v>
      </c>
      <c r="AM128" s="7" t="str">
        <f>IF(AND('[1]Ledger With Mark'!AM130&gt;=45),"A+",IF(AND('[1]Ledger With Mark'!AM130&gt;=40),"A",IF(AND('[1]Ledger With Mark'!AM130&gt;=35),"B+",IF(AND('[1]Ledger With Mark'!AM130&gt;=30),"B",IF(AND('[1]Ledger With Mark'!AM130&gt;=25),"C+",IF(AND('[1]Ledger With Mark'!AM130&gt;=20),"C",IF(AND('[1]Ledger With Mark'!AM130&gt;=15),"D+",IF(AND('[1]Ledger With Mark'!AM130&gt;=10),"D",IF(AND('[1]Ledger With Mark'!AM130&gt;=1),"E","N")))))))))</f>
        <v>A</v>
      </c>
      <c r="AN128" s="7" t="str">
        <f>IF(AND('[1]Ledger With Mark'!AN130&gt;=90),"A+",IF(AND('[1]Ledger With Mark'!AN130&gt;=80),"A",IF(AND('[1]Ledger With Mark'!AN130&gt;=70),"B+",IF(AND('[1]Ledger With Mark'!AN130&gt;=60),"B",IF(AND('[1]Ledger With Mark'!AN130&gt;=50),"C+",IF(AND('[1]Ledger With Mark'!AN130&gt;=40),"C",IF(AND('[1]Ledger With Mark'!AN130&gt;=30),"D+",IF(AND('[1]Ledger With Mark'!AN130&gt;=20),"D",IF(AND('[1]Ledger With Mark'!AN130&gt;=1),"E","N")))))))))</f>
        <v>B</v>
      </c>
      <c r="AO128" s="13">
        <f t="shared" si="18"/>
        <v>2.8</v>
      </c>
      <c r="AP128" s="14">
        <f t="shared" si="19"/>
        <v>2.625</v>
      </c>
      <c r="AQ128" s="7"/>
      <c r="AR128" s="15" t="s">
        <v>142</v>
      </c>
      <c r="BB128" s="17">
        <v>128</v>
      </c>
    </row>
    <row r="129" spans="1:54" ht="15">
      <c r="A129" s="7">
        <f>'[1]Ledger With Mark'!A131</f>
        <v>128</v>
      </c>
      <c r="B129" s="8">
        <f>'[1]Ledger With Mark'!B131</f>
        <v>752128</v>
      </c>
      <c r="C129" s="9" t="s">
        <v>212</v>
      </c>
      <c r="D129" s="10">
        <v>58121</v>
      </c>
      <c r="E129" s="11" t="s">
        <v>213</v>
      </c>
      <c r="F129" s="11" t="s">
        <v>214</v>
      </c>
      <c r="G129" s="19" t="s">
        <v>141</v>
      </c>
      <c r="H129" s="7" t="str">
        <f>IF(AND('[1]Ledger With Mark'!H131&gt;=67.5),"A+",IF(AND('[1]Ledger With Mark'!H131&gt;=60),"A",IF(AND('[1]Ledger With Mark'!H131&gt;=52.5),"B+",IF(AND('[1]Ledger With Mark'!H131&gt;=45),"B",IF(AND('[1]Ledger With Mark'!H131&gt;=37.5),"C+",IF(AND('[1]Ledger With Mark'!H131&gt;=30),"C",IF(AND('[1]Ledger With Mark'!H131&gt;=22.5),"D+",IF(AND('[1]Ledger With Mark'!H131&gt;=15),"D",IF(AND('[1]Ledger With Mark'!H131&gt;=1),"E","N")))))))))</f>
        <v>C</v>
      </c>
      <c r="I129" s="7" t="str">
        <f>IF(AND('[1]Ledger With Mark'!I131&gt;=22.5),"A+",IF(AND('[1]Ledger With Mark'!I131&gt;=20),"A",IF(AND('[1]Ledger With Mark'!I131&gt;=17.5),"B+",IF(AND('[1]Ledger With Mark'!I131&gt;=15),"B",IF(AND('[1]Ledger With Mark'!I131&gt;=12.5),"C+",IF(AND('[1]Ledger With Mark'!I131&gt;=10),"C",IF(AND('[1]Ledger With Mark'!I131&gt;=7.5),"D+",IF(AND('[1]Ledger With Mark'!I131&gt;=5),"D",IF(AND('[1]Ledger With Mark'!I131&gt;=1),"E","N")))))))))</f>
        <v>A</v>
      </c>
      <c r="J129" s="7" t="str">
        <f>IF(AND('[1]Ledger With Mark'!J131&gt;=90),"A+",IF(AND('[1]Ledger With Mark'!J131&gt;=80),"A",IF(AND('[1]Ledger With Mark'!J131&gt;=70),"B+",IF(AND('[1]Ledger With Mark'!J131&gt;=60),"B",IF(AND('[1]Ledger With Mark'!J131&gt;=50),"C+",IF(AND('[1]Ledger With Mark'!J131&gt;=40),"C",IF(AND('[1]Ledger With Mark'!J131&gt;=30),"D+",IF(AND('[1]Ledger With Mark'!J131&gt;=20),"D",IF(AND('[1]Ledger With Mark'!J131&gt;=1),"E","N")))))))))</f>
        <v>C+</v>
      </c>
      <c r="K129" s="13">
        <f t="shared" si="10"/>
        <v>2.4</v>
      </c>
      <c r="L129" s="7" t="str">
        <f>IF(AND('[1]Ledger With Mark'!L131&gt;=67.5),"A+",IF(AND('[1]Ledger With Mark'!L131&gt;=60),"A",IF(AND('[1]Ledger With Mark'!L131&gt;=52.5),"B+",IF(AND('[1]Ledger With Mark'!L131&gt;=45),"B",IF(AND('[1]Ledger With Mark'!L131&gt;=37.5),"C+",IF(AND('[1]Ledger With Mark'!L131&gt;=30),"C",IF(AND('[1]Ledger With Mark'!L131&gt;=22.5),"D+",IF(AND('[1]Ledger With Mark'!L131&gt;=15),"D",IF(AND('[1]Ledger With Mark'!L131&gt;=1),"E","N")))))))))</f>
        <v>C</v>
      </c>
      <c r="M129" s="7" t="str">
        <f>IF(AND('[1]Ledger With Mark'!M131&gt;=22.5),"A+",IF(AND('[1]Ledger With Mark'!M131&gt;=20),"A",IF(AND('[1]Ledger With Mark'!M131&gt;=17.5),"B+",IF(AND('[1]Ledger With Mark'!M131&gt;=15),"B",IF(AND('[1]Ledger With Mark'!M131&gt;=12.5),"C+",IF(AND('[1]Ledger With Mark'!M131&gt;=10),"C",IF(AND('[1]Ledger With Mark'!M131&gt;=7.5),"D+",IF(AND('[1]Ledger With Mark'!M131&gt;=5),"D",IF(AND('[1]Ledger With Mark'!M131&gt;=1),"E","N")))))))))</f>
        <v>A+</v>
      </c>
      <c r="N129" s="7" t="str">
        <f>IF(AND('[1]Ledger With Mark'!N131&gt;=90),"A+",IF(AND('[1]Ledger With Mark'!N131&gt;=80),"A",IF(AND('[1]Ledger With Mark'!N131&gt;=70),"B+",IF(AND('[1]Ledger With Mark'!N131&gt;=60),"B",IF(AND('[1]Ledger With Mark'!N131&gt;=50),"C+",IF(AND('[1]Ledger With Mark'!N131&gt;=40),"C",IF(AND('[1]Ledger With Mark'!N131&gt;=30),"D+",IF(AND('[1]Ledger With Mark'!N131&gt;=20),"D",IF(AND('[1]Ledger With Mark'!N131&gt;=1),"E","N")))))))))</f>
        <v>C+</v>
      </c>
      <c r="O129" s="13">
        <f t="shared" si="11"/>
        <v>2.4</v>
      </c>
      <c r="P129" s="7" t="str">
        <f>IF(AND('[1]Ledger With Mark'!P131&gt;=90),"A+",IF(AND('[1]Ledger With Mark'!P131&gt;=80),"A",IF(AND('[1]Ledger With Mark'!P131&gt;=70),"B+",IF(AND('[1]Ledger With Mark'!P131&gt;=60),"B",IF(AND('[1]Ledger With Mark'!P131&gt;=50),"C+",IF(AND('[1]Ledger With Mark'!P131&gt;=40),"C",IF(AND('[1]Ledger With Mark'!P131&gt;=30),"D+",IF(AND('[1]Ledger With Mark'!P131&gt;=20),"D",IF(AND('[1]Ledger With Mark'!P131&gt;=1),"E","N")))))))))</f>
        <v>C</v>
      </c>
      <c r="Q129" s="13">
        <f t="shared" si="12"/>
        <v>2</v>
      </c>
      <c r="R129" s="7" t="str">
        <f>IF(AND('[1]Ledger With Mark'!R131&gt;=67.5),"A+",IF(AND('[1]Ledger With Mark'!R131&gt;=60),"A",IF(AND('[1]Ledger With Mark'!R131&gt;=52.5),"B+",IF(AND('[1]Ledger With Mark'!R131&gt;=45),"B",IF(AND('[1]Ledger With Mark'!R131&gt;=37.5),"C+",IF(AND('[1]Ledger With Mark'!R131&gt;=30),"C",IF(AND('[1]Ledger With Mark'!R131&gt;=22.5),"D+",IF(AND('[1]Ledger With Mark'!R131&gt;=15),"D",IF(AND('[1]Ledger With Mark'!R131&gt;=1),"E","N")))))))))</f>
        <v>C+</v>
      </c>
      <c r="S129" s="7" t="str">
        <f>IF(AND('[1]Ledger With Mark'!S131&gt;=22.5),"A+",IF(AND('[1]Ledger With Mark'!S131&gt;=20),"A",IF(AND('[1]Ledger With Mark'!S131&gt;=17.5),"B+",IF(AND('[1]Ledger With Mark'!S131&gt;=15),"B",IF(AND('[1]Ledger With Mark'!S131&gt;=12.5),"C+",IF(AND('[1]Ledger With Mark'!S131&gt;=10),"C",IF(AND('[1]Ledger With Mark'!S131&gt;=7.5),"D+",IF(AND('[1]Ledger With Mark'!S131&gt;=5),"D",IF(AND('[1]Ledger With Mark'!S131&gt;=1),"E","N")))))))))</f>
        <v>A+</v>
      </c>
      <c r="T129" s="7" t="str">
        <f>IF(AND('[1]Ledger With Mark'!T131&gt;=90),"A+",IF(AND('[1]Ledger With Mark'!T131&gt;=80),"A",IF(AND('[1]Ledger With Mark'!T131&gt;=70),"B+",IF(AND('[1]Ledger With Mark'!T131&gt;=60),"B",IF(AND('[1]Ledger With Mark'!T131&gt;=50),"C+",IF(AND('[1]Ledger With Mark'!T131&gt;=40),"C",IF(AND('[1]Ledger With Mark'!T131&gt;=30),"D+",IF(AND('[1]Ledger With Mark'!T131&gt;=20),"D",IF(AND('[1]Ledger With Mark'!T131&gt;=1),"E","N")))))))))</f>
        <v>B</v>
      </c>
      <c r="U129" s="13">
        <f t="shared" si="13"/>
        <v>2.8</v>
      </c>
      <c r="V129" s="7" t="str">
        <f>IF(AND('[1]Ledger With Mark'!V131&gt;=67.5),"A+",IF(AND('[1]Ledger With Mark'!V131&gt;=60),"A",IF(AND('[1]Ledger With Mark'!V131&gt;=52.5),"B+",IF(AND('[1]Ledger With Mark'!V131&gt;=45),"B",IF(AND('[1]Ledger With Mark'!V131&gt;=37.5),"C+",IF(AND('[1]Ledger With Mark'!V131&gt;=30),"C",IF(AND('[1]Ledger With Mark'!V131&gt;=22.5),"D+",IF(AND('[1]Ledger With Mark'!V131&gt;=15),"D",IF(AND('[1]Ledger With Mark'!V131&gt;=1),"E","N")))))))))</f>
        <v>C</v>
      </c>
      <c r="W129" s="7" t="str">
        <f>IF(AND('[1]Ledger With Mark'!W131&gt;=22.5),"A+",IF(AND('[1]Ledger With Mark'!W131&gt;=20),"A",IF(AND('[1]Ledger With Mark'!W131&gt;=17.5),"B+",IF(AND('[1]Ledger With Mark'!W131&gt;=15),"B",IF(AND('[1]Ledger With Mark'!W131&gt;=12.5),"C+",IF(AND('[1]Ledger With Mark'!W131&gt;=10),"C",IF(AND('[1]Ledger With Mark'!W131&gt;=7.5),"D+",IF(AND('[1]Ledger With Mark'!W131&gt;=5),"D",IF(AND('[1]Ledger With Mark'!W131&gt;=1),"E","N")))))))))</f>
        <v>B+</v>
      </c>
      <c r="X129" s="7" t="str">
        <f>IF(AND('[1]Ledger With Mark'!X131&gt;=90),"A+",IF(AND('[1]Ledger With Mark'!X131&gt;=80),"A",IF(AND('[1]Ledger With Mark'!X131&gt;=70),"B+",IF(AND('[1]Ledger With Mark'!X131&gt;=60),"B",IF(AND('[1]Ledger With Mark'!X131&gt;=50),"C+",IF(AND('[1]Ledger With Mark'!X131&gt;=40),"C",IF(AND('[1]Ledger With Mark'!X131&gt;=30),"D+",IF(AND('[1]Ledger With Mark'!X131&gt;=20),"D",IF(AND('[1]Ledger With Mark'!X131&gt;=1),"E","N")))))))))</f>
        <v>C+</v>
      </c>
      <c r="Y129" s="13">
        <f t="shared" si="14"/>
        <v>2.4</v>
      </c>
      <c r="Z129" s="7" t="str">
        <f>IF(AND('[1]Ledger With Mark'!Z131&gt;=27),"A+",IF(AND('[1]Ledger With Mark'!Z131&gt;=24),"A",IF(AND('[1]Ledger With Mark'!Z131&gt;=21),"B+",IF(AND('[1]Ledger With Mark'!Z131&gt;=18),"B",IF(AND('[1]Ledger With Mark'!Z131&gt;=15),"C+",IF(AND('[1]Ledger With Mark'!Z131&gt;=12),"C",IF(AND('[1]Ledger With Mark'!Z131&gt;=9),"D+",IF(AND('[1]Ledger With Mark'!Z131&gt;=6),"D",IF(AND('[1]Ledger With Mark'!Z131&gt;=1),"E","N")))))))))</f>
        <v>B+</v>
      </c>
      <c r="AA129" s="7" t="str">
        <f>IF(AND('[1]Ledger With Mark'!AA131&gt;=18),"A+",IF(AND('[1]Ledger With Mark'!AA131&gt;=16),"A",IF(AND('[1]Ledger With Mark'!AA131&gt;=14),"B+",IF(AND('[1]Ledger With Mark'!AA131&gt;=12),"B",IF(AND('[1]Ledger With Mark'!AA131&gt;=10),"C+",IF(AND('[1]Ledger With Mark'!AA131&gt;=8),"C",IF(AND('[1]Ledger With Mark'!AA131&gt;=6),"D+",IF(AND('[1]Ledger With Mark'!AA131&gt;=4),"D",IF(AND('[1]Ledger With Mark'!AA131&gt;=1),"E","N")))))))))</f>
        <v>B+</v>
      </c>
      <c r="AB129" s="7" t="str">
        <f>IF(AND('[1]Ledger With Mark'!AB131&gt;=45),"A+",IF(AND('[1]Ledger With Mark'!AB131&gt;=40),"A",IF(AND('[1]Ledger With Mark'!AB131&gt;=35),"B+",IF(AND('[1]Ledger With Mark'!AB131&gt;=30),"B",IF(AND('[1]Ledger With Mark'!AB131&gt;=25),"C+",IF(AND('[1]Ledger With Mark'!AB131&gt;=20),"C",IF(AND('[1]Ledger With Mark'!AB131&gt;=15),"D+",IF(AND('[1]Ledger With Mark'!AB131&gt;=10),"D",IF(AND('[1]Ledger With Mark'!AB131&gt;=1),"E","N")))))))))</f>
        <v>B+</v>
      </c>
      <c r="AC129" s="13">
        <f t="shared" si="15"/>
        <v>1.6</v>
      </c>
      <c r="AD129" s="7" t="str">
        <f>IF(AND('[1]Ledger With Mark'!AD131&gt;=22.5),"A+",IF(AND('[1]Ledger With Mark'!AD131&gt;=20),"A",IF(AND('[1]Ledger With Mark'!AD131&gt;=17.5),"B+",IF(AND('[1]Ledger With Mark'!AD131&gt;=15),"B",IF(AND('[1]Ledger With Mark'!AD131&gt;=12.5),"C+",IF(AND('[1]Ledger With Mark'!AD131&gt;=10),"C",IF(AND('[1]Ledger With Mark'!AD131&gt;=7.5),"D+",IF(AND('[1]Ledger With Mark'!AD131&gt;=5),"D",IF(AND('[1]Ledger With Mark'!AD131&gt;=1),"E","N")))))))))</f>
        <v>A+</v>
      </c>
      <c r="AE129" s="7" t="str">
        <f>IF(AND('[1]Ledger With Mark'!AE131&gt;=22.5),"A+",IF(AND('[1]Ledger With Mark'!AE131&gt;=20),"A",IF(AND('[1]Ledger With Mark'!AE131&gt;=17.5),"B+",IF(AND('[1]Ledger With Mark'!AE131&gt;=15),"B",IF(AND('[1]Ledger With Mark'!AE131&gt;=12.5),"C+",IF(AND('[1]Ledger With Mark'!AE131&gt;=10),"C",IF(AND('[1]Ledger With Mark'!AE131&gt;=7.5),"D+",IF(AND('[1]Ledger With Mark'!AE131&gt;=5),"D",IF(AND('[1]Ledger With Mark'!AE131&gt;=1),"E","N")))))))))</f>
        <v>A</v>
      </c>
      <c r="AF129" s="7" t="str">
        <f>IF(AND('[1]Ledger With Mark'!AF131&gt;=45),"A+",IF(AND('[1]Ledger With Mark'!AF131&gt;=40),"A",IF(AND('[1]Ledger With Mark'!AF131&gt;=35),"B+",IF(AND('[1]Ledger With Mark'!AF131&gt;=30),"B",IF(AND('[1]Ledger With Mark'!AF131&gt;=25),"C+",IF(AND('[1]Ledger With Mark'!AF131&gt;=20),"C",IF(AND('[1]Ledger With Mark'!AF131&gt;=15),"D+",IF(AND('[1]Ledger With Mark'!AF131&gt;=10),"D",IF(AND('[1]Ledger With Mark'!AF131&gt;=1),"E","N")))))))))</f>
        <v>A</v>
      </c>
      <c r="AG129" s="13">
        <f t="shared" si="16"/>
        <v>1.8</v>
      </c>
      <c r="AH129" s="7" t="str">
        <f>IF(AND('[1]Ledger With Mark'!AH131&gt;=45),"A+",IF(AND('[1]Ledger With Mark'!AH131&gt;=40),"A",IF(AND('[1]Ledger With Mark'!AH131&gt;=35),"B+",IF(AND('[1]Ledger With Mark'!AH131&gt;=30),"B",IF(AND('[1]Ledger With Mark'!AH131&gt;=25),"C+",IF(AND('[1]Ledger With Mark'!AH131&gt;=20),"C",IF(AND('[1]Ledger With Mark'!AH131&gt;=15),"D+",IF(AND('[1]Ledger With Mark'!AH131&gt;=10),"D",IF(AND('[1]Ledger With Mark'!AH131&gt;=1),"E","N")))))))))</f>
        <v>C</v>
      </c>
      <c r="AI129" s="7" t="str">
        <f>IF(AND('[1]Ledger With Mark'!AI131&gt;=45),"A+",IF(AND('[1]Ledger With Mark'!AI131&gt;=40),"A",IF(AND('[1]Ledger With Mark'!AI131&gt;=35),"B+",IF(AND('[1]Ledger With Mark'!AI131&gt;=30),"B",IF(AND('[1]Ledger With Mark'!AI131&gt;=25),"C+",IF(AND('[1]Ledger With Mark'!AI131&gt;=20),"C",IF(AND('[1]Ledger With Mark'!AI131&gt;=15),"D+",IF(AND('[1]Ledger With Mark'!AI131&gt;=10),"D",IF(AND('[1]Ledger With Mark'!AI131&gt;=1),"E","N")))))))))</f>
        <v>B+</v>
      </c>
      <c r="AJ129" s="7" t="str">
        <f>IF(AND('[1]Ledger With Mark'!AJ131&gt;=90),"A+",IF(AND('[1]Ledger With Mark'!AJ131&gt;=80),"A",IF(AND('[1]Ledger With Mark'!AJ131&gt;=70),"B+",IF(AND('[1]Ledger With Mark'!AJ131&gt;=60),"B",IF(AND('[1]Ledger With Mark'!AJ131&gt;=50),"C+",IF(AND('[1]Ledger With Mark'!AJ131&gt;=40),"C",IF(AND('[1]Ledger With Mark'!AJ131&gt;=30),"D+",IF(AND('[1]Ledger With Mark'!AJ131&gt;=20),"D",IF(AND('[1]Ledger With Mark'!AJ131&gt;=1),"E","N")))))))))</f>
        <v>C+</v>
      </c>
      <c r="AK129" s="13">
        <f t="shared" si="17"/>
        <v>2.4</v>
      </c>
      <c r="AL129" s="7" t="str">
        <f>IF(AND('[1]Ledger With Mark'!AL131&gt;=45),"A+",IF(AND('[1]Ledger With Mark'!AL131&gt;=40),"A",IF(AND('[1]Ledger With Mark'!AL131&gt;=35),"B+",IF(AND('[1]Ledger With Mark'!AL131&gt;=30),"B",IF(AND('[1]Ledger With Mark'!AL131&gt;=25),"C+",IF(AND('[1]Ledger With Mark'!AL131&gt;=20),"C",IF(AND('[1]Ledger With Mark'!AL131&gt;=15),"D+",IF(AND('[1]Ledger With Mark'!AL131&gt;=10),"D",IF(AND('[1]Ledger With Mark'!AL131&gt;=1),"E","N")))))))))</f>
        <v>C</v>
      </c>
      <c r="AM129" s="7" t="str">
        <f>IF(AND('[1]Ledger With Mark'!AM131&gt;=45),"A+",IF(AND('[1]Ledger With Mark'!AM131&gt;=40),"A",IF(AND('[1]Ledger With Mark'!AM131&gt;=35),"B+",IF(AND('[1]Ledger With Mark'!AM131&gt;=30),"B",IF(AND('[1]Ledger With Mark'!AM131&gt;=25),"C+",IF(AND('[1]Ledger With Mark'!AM131&gt;=20),"C",IF(AND('[1]Ledger With Mark'!AM131&gt;=15),"D+",IF(AND('[1]Ledger With Mark'!AM131&gt;=10),"D",IF(AND('[1]Ledger With Mark'!AM131&gt;=1),"E","N")))))))))</f>
        <v>B+</v>
      </c>
      <c r="AN129" s="7" t="str">
        <f>IF(AND('[1]Ledger With Mark'!AN131&gt;=90),"A+",IF(AND('[1]Ledger With Mark'!AN131&gt;=80),"A",IF(AND('[1]Ledger With Mark'!AN131&gt;=70),"B+",IF(AND('[1]Ledger With Mark'!AN131&gt;=60),"B",IF(AND('[1]Ledger With Mark'!AN131&gt;=50),"C+",IF(AND('[1]Ledger With Mark'!AN131&gt;=40),"C",IF(AND('[1]Ledger With Mark'!AN131&gt;=30),"D+",IF(AND('[1]Ledger With Mark'!AN131&gt;=20),"D",IF(AND('[1]Ledger With Mark'!AN131&gt;=1),"E","N")))))))))</f>
        <v>C+</v>
      </c>
      <c r="AO129" s="13">
        <f t="shared" si="18"/>
        <v>2.4</v>
      </c>
      <c r="AP129" s="14">
        <f t="shared" si="19"/>
        <v>2.5249999999999999</v>
      </c>
      <c r="AQ129" s="7"/>
      <c r="AR129" s="15" t="s">
        <v>142</v>
      </c>
      <c r="BB129" s="17">
        <v>129</v>
      </c>
    </row>
    <row r="130" spans="1:54" ht="15">
      <c r="A130" s="7">
        <f>'[1]Ledger With Mark'!A132</f>
        <v>129</v>
      </c>
      <c r="B130" s="8">
        <f>'[1]Ledger With Mark'!B132</f>
        <v>752129</v>
      </c>
      <c r="C130" s="9" t="s">
        <v>215</v>
      </c>
      <c r="D130" s="10">
        <v>58499</v>
      </c>
      <c r="E130" s="11" t="s">
        <v>216</v>
      </c>
      <c r="F130" s="11" t="s">
        <v>217</v>
      </c>
      <c r="G130" s="19" t="s">
        <v>164</v>
      </c>
      <c r="H130" s="7" t="str">
        <f>IF(AND('[1]Ledger With Mark'!H132&gt;=67.5),"A+",IF(AND('[1]Ledger With Mark'!H132&gt;=60),"A",IF(AND('[1]Ledger With Mark'!H132&gt;=52.5),"B+",IF(AND('[1]Ledger With Mark'!H132&gt;=45),"B",IF(AND('[1]Ledger With Mark'!H132&gt;=37.5),"C+",IF(AND('[1]Ledger With Mark'!H132&gt;=30),"C",IF(AND('[1]Ledger With Mark'!H132&gt;=22.5),"D+",IF(AND('[1]Ledger With Mark'!H132&gt;=15),"D",IF(AND('[1]Ledger With Mark'!H132&gt;=1),"E","N")))))))))</f>
        <v>C</v>
      </c>
      <c r="I130" s="7" t="str">
        <f>IF(AND('[1]Ledger With Mark'!I132&gt;=22.5),"A+",IF(AND('[1]Ledger With Mark'!I132&gt;=20),"A",IF(AND('[1]Ledger With Mark'!I132&gt;=17.5),"B+",IF(AND('[1]Ledger With Mark'!I132&gt;=15),"B",IF(AND('[1]Ledger With Mark'!I132&gt;=12.5),"C+",IF(AND('[1]Ledger With Mark'!I132&gt;=10),"C",IF(AND('[1]Ledger With Mark'!I132&gt;=7.5),"D+",IF(AND('[1]Ledger With Mark'!I132&gt;=5),"D",IF(AND('[1]Ledger With Mark'!I132&gt;=1),"E","N")))))))))</f>
        <v>A</v>
      </c>
      <c r="J130" s="7" t="str">
        <f>IF(AND('[1]Ledger With Mark'!J132&gt;=90),"A+",IF(AND('[1]Ledger With Mark'!J132&gt;=80),"A",IF(AND('[1]Ledger With Mark'!J132&gt;=70),"B+",IF(AND('[1]Ledger With Mark'!J132&gt;=60),"B",IF(AND('[1]Ledger With Mark'!J132&gt;=50),"C+",IF(AND('[1]Ledger With Mark'!J132&gt;=40),"C",IF(AND('[1]Ledger With Mark'!J132&gt;=30),"D+",IF(AND('[1]Ledger With Mark'!J132&gt;=20),"D",IF(AND('[1]Ledger With Mark'!J132&gt;=1),"E","N")))))))))</f>
        <v>C+</v>
      </c>
      <c r="K130" s="13">
        <f t="shared" si="10"/>
        <v>2.4</v>
      </c>
      <c r="L130" s="7" t="str">
        <f>IF(AND('[1]Ledger With Mark'!L132&gt;=67.5),"A+",IF(AND('[1]Ledger With Mark'!L132&gt;=60),"A",IF(AND('[1]Ledger With Mark'!L132&gt;=52.5),"B+",IF(AND('[1]Ledger With Mark'!L132&gt;=45),"B",IF(AND('[1]Ledger With Mark'!L132&gt;=37.5),"C+",IF(AND('[1]Ledger With Mark'!L132&gt;=30),"C",IF(AND('[1]Ledger With Mark'!L132&gt;=22.5),"D+",IF(AND('[1]Ledger With Mark'!L132&gt;=15),"D",IF(AND('[1]Ledger With Mark'!L132&gt;=1),"E","N")))))))))</f>
        <v>C</v>
      </c>
      <c r="M130" s="7" t="str">
        <f>IF(AND('[1]Ledger With Mark'!M132&gt;=22.5),"A+",IF(AND('[1]Ledger With Mark'!M132&gt;=20),"A",IF(AND('[1]Ledger With Mark'!M132&gt;=17.5),"B+",IF(AND('[1]Ledger With Mark'!M132&gt;=15),"B",IF(AND('[1]Ledger With Mark'!M132&gt;=12.5),"C+",IF(AND('[1]Ledger With Mark'!M132&gt;=10),"C",IF(AND('[1]Ledger With Mark'!M132&gt;=7.5),"D+",IF(AND('[1]Ledger With Mark'!M132&gt;=5),"D",IF(AND('[1]Ledger With Mark'!M132&gt;=1),"E","N")))))))))</f>
        <v>A</v>
      </c>
      <c r="N130" s="7" t="str">
        <f>IF(AND('[1]Ledger With Mark'!N132&gt;=90),"A+",IF(AND('[1]Ledger With Mark'!N132&gt;=80),"A",IF(AND('[1]Ledger With Mark'!N132&gt;=70),"B+",IF(AND('[1]Ledger With Mark'!N132&gt;=60),"B",IF(AND('[1]Ledger With Mark'!N132&gt;=50),"C+",IF(AND('[1]Ledger With Mark'!N132&gt;=40),"C",IF(AND('[1]Ledger With Mark'!N132&gt;=30),"D+",IF(AND('[1]Ledger With Mark'!N132&gt;=20),"D",IF(AND('[1]Ledger With Mark'!N132&gt;=1),"E","N")))))))))</f>
        <v>C+</v>
      </c>
      <c r="O130" s="13">
        <f t="shared" si="11"/>
        <v>2.4</v>
      </c>
      <c r="P130" s="7" t="str">
        <f>IF(AND('[1]Ledger With Mark'!P132&gt;=90),"A+",IF(AND('[1]Ledger With Mark'!P132&gt;=80),"A",IF(AND('[1]Ledger With Mark'!P132&gt;=70),"B+",IF(AND('[1]Ledger With Mark'!P132&gt;=60),"B",IF(AND('[1]Ledger With Mark'!P132&gt;=50),"C+",IF(AND('[1]Ledger With Mark'!P132&gt;=40),"C",IF(AND('[1]Ledger With Mark'!P132&gt;=30),"D+",IF(AND('[1]Ledger With Mark'!P132&gt;=20),"D",IF(AND('[1]Ledger With Mark'!P132&gt;=1),"E","N")))))))))</f>
        <v>C</v>
      </c>
      <c r="Q130" s="13">
        <f t="shared" si="12"/>
        <v>2</v>
      </c>
      <c r="R130" s="7" t="str">
        <f>IF(AND('[1]Ledger With Mark'!R132&gt;=67.5),"A+",IF(AND('[1]Ledger With Mark'!R132&gt;=60),"A",IF(AND('[1]Ledger With Mark'!R132&gt;=52.5),"B+",IF(AND('[1]Ledger With Mark'!R132&gt;=45),"B",IF(AND('[1]Ledger With Mark'!R132&gt;=37.5),"C+",IF(AND('[1]Ledger With Mark'!R132&gt;=30),"C",IF(AND('[1]Ledger With Mark'!R132&gt;=22.5),"D+",IF(AND('[1]Ledger With Mark'!R132&gt;=15),"D",IF(AND('[1]Ledger With Mark'!R132&gt;=1),"E","N")))))))))</f>
        <v>B+</v>
      </c>
      <c r="S130" s="7" t="str">
        <f>IF(AND('[1]Ledger With Mark'!S132&gt;=22.5),"A+",IF(AND('[1]Ledger With Mark'!S132&gt;=20),"A",IF(AND('[1]Ledger With Mark'!S132&gt;=17.5),"B+",IF(AND('[1]Ledger With Mark'!S132&gt;=15),"B",IF(AND('[1]Ledger With Mark'!S132&gt;=12.5),"C+",IF(AND('[1]Ledger With Mark'!S132&gt;=10),"C",IF(AND('[1]Ledger With Mark'!S132&gt;=7.5),"D+",IF(AND('[1]Ledger With Mark'!S132&gt;=5),"D",IF(AND('[1]Ledger With Mark'!S132&gt;=1),"E","N")))))))))</f>
        <v>A</v>
      </c>
      <c r="T130" s="7" t="str">
        <f>IF(AND('[1]Ledger With Mark'!T132&gt;=90),"A+",IF(AND('[1]Ledger With Mark'!T132&gt;=80),"A",IF(AND('[1]Ledger With Mark'!T132&gt;=70),"B+",IF(AND('[1]Ledger With Mark'!T132&gt;=60),"B",IF(AND('[1]Ledger With Mark'!T132&gt;=50),"C+",IF(AND('[1]Ledger With Mark'!T132&gt;=40),"C",IF(AND('[1]Ledger With Mark'!T132&gt;=30),"D+",IF(AND('[1]Ledger With Mark'!T132&gt;=20),"D",IF(AND('[1]Ledger With Mark'!T132&gt;=1),"E","N")))))))))</f>
        <v>B+</v>
      </c>
      <c r="U130" s="13">
        <f t="shared" si="13"/>
        <v>3.2</v>
      </c>
      <c r="V130" s="7" t="str">
        <f>IF(AND('[1]Ledger With Mark'!V132&gt;=67.5),"A+",IF(AND('[1]Ledger With Mark'!V132&gt;=60),"A",IF(AND('[1]Ledger With Mark'!V132&gt;=52.5),"B+",IF(AND('[1]Ledger With Mark'!V132&gt;=45),"B",IF(AND('[1]Ledger With Mark'!V132&gt;=37.5),"C+",IF(AND('[1]Ledger With Mark'!V132&gt;=30),"C",IF(AND('[1]Ledger With Mark'!V132&gt;=22.5),"D+",IF(AND('[1]Ledger With Mark'!V132&gt;=15),"D",IF(AND('[1]Ledger With Mark'!V132&gt;=1),"E","N")))))))))</f>
        <v>C</v>
      </c>
      <c r="W130" s="7" t="str">
        <f>IF(AND('[1]Ledger With Mark'!W132&gt;=22.5),"A+",IF(AND('[1]Ledger With Mark'!W132&gt;=20),"A",IF(AND('[1]Ledger With Mark'!W132&gt;=17.5),"B+",IF(AND('[1]Ledger With Mark'!W132&gt;=15),"B",IF(AND('[1]Ledger With Mark'!W132&gt;=12.5),"C+",IF(AND('[1]Ledger With Mark'!W132&gt;=10),"C",IF(AND('[1]Ledger With Mark'!W132&gt;=7.5),"D+",IF(AND('[1]Ledger With Mark'!W132&gt;=5),"D",IF(AND('[1]Ledger With Mark'!W132&gt;=1),"E","N")))))))))</f>
        <v>A</v>
      </c>
      <c r="X130" s="7" t="str">
        <f>IF(AND('[1]Ledger With Mark'!X132&gt;=90),"A+",IF(AND('[1]Ledger With Mark'!X132&gt;=80),"A",IF(AND('[1]Ledger With Mark'!X132&gt;=70),"B+",IF(AND('[1]Ledger With Mark'!X132&gt;=60),"B",IF(AND('[1]Ledger With Mark'!X132&gt;=50),"C+",IF(AND('[1]Ledger With Mark'!X132&gt;=40),"C",IF(AND('[1]Ledger With Mark'!X132&gt;=30),"D+",IF(AND('[1]Ledger With Mark'!X132&gt;=20),"D",IF(AND('[1]Ledger With Mark'!X132&gt;=1),"E","N")))))))))</f>
        <v>C+</v>
      </c>
      <c r="Y130" s="13">
        <f t="shared" si="14"/>
        <v>2.4</v>
      </c>
      <c r="Z130" s="7" t="str">
        <f>IF(AND('[1]Ledger With Mark'!Z132&gt;=27),"A+",IF(AND('[1]Ledger With Mark'!Z132&gt;=24),"A",IF(AND('[1]Ledger With Mark'!Z132&gt;=21),"B+",IF(AND('[1]Ledger With Mark'!Z132&gt;=18),"B",IF(AND('[1]Ledger With Mark'!Z132&gt;=15),"C+",IF(AND('[1]Ledger With Mark'!Z132&gt;=12),"C",IF(AND('[1]Ledger With Mark'!Z132&gt;=9),"D+",IF(AND('[1]Ledger With Mark'!Z132&gt;=6),"D",IF(AND('[1]Ledger With Mark'!Z132&gt;=1),"E","N")))))))))</f>
        <v>B</v>
      </c>
      <c r="AA130" s="7" t="str">
        <f>IF(AND('[1]Ledger With Mark'!AA132&gt;=18),"A+",IF(AND('[1]Ledger With Mark'!AA132&gt;=16),"A",IF(AND('[1]Ledger With Mark'!AA132&gt;=14),"B+",IF(AND('[1]Ledger With Mark'!AA132&gt;=12),"B",IF(AND('[1]Ledger With Mark'!AA132&gt;=10),"C+",IF(AND('[1]Ledger With Mark'!AA132&gt;=8),"C",IF(AND('[1]Ledger With Mark'!AA132&gt;=6),"D+",IF(AND('[1]Ledger With Mark'!AA132&gt;=4),"D",IF(AND('[1]Ledger With Mark'!AA132&gt;=1),"E","N")))))))))</f>
        <v>B</v>
      </c>
      <c r="AB130" s="7" t="str">
        <f>IF(AND('[1]Ledger With Mark'!AB132&gt;=45),"A+",IF(AND('[1]Ledger With Mark'!AB132&gt;=40),"A",IF(AND('[1]Ledger With Mark'!AB132&gt;=35),"B+",IF(AND('[1]Ledger With Mark'!AB132&gt;=30),"B",IF(AND('[1]Ledger With Mark'!AB132&gt;=25),"C+",IF(AND('[1]Ledger With Mark'!AB132&gt;=20),"C",IF(AND('[1]Ledger With Mark'!AB132&gt;=15),"D+",IF(AND('[1]Ledger With Mark'!AB132&gt;=10),"D",IF(AND('[1]Ledger With Mark'!AB132&gt;=1),"E","N")))))))))</f>
        <v>B</v>
      </c>
      <c r="AC130" s="13">
        <f t="shared" si="15"/>
        <v>1.4</v>
      </c>
      <c r="AD130" s="7" t="str">
        <f>IF(AND('[1]Ledger With Mark'!AD132&gt;=22.5),"A+",IF(AND('[1]Ledger With Mark'!AD132&gt;=20),"A",IF(AND('[1]Ledger With Mark'!AD132&gt;=17.5),"B+",IF(AND('[1]Ledger With Mark'!AD132&gt;=15),"B",IF(AND('[1]Ledger With Mark'!AD132&gt;=12.5),"C+",IF(AND('[1]Ledger With Mark'!AD132&gt;=10),"C",IF(AND('[1]Ledger With Mark'!AD132&gt;=7.5),"D+",IF(AND('[1]Ledger With Mark'!AD132&gt;=5),"D",IF(AND('[1]Ledger With Mark'!AD132&gt;=1),"E","N")))))))))</f>
        <v>A</v>
      </c>
      <c r="AE130" s="7" t="str">
        <f>IF(AND('[1]Ledger With Mark'!AE132&gt;=22.5),"A+",IF(AND('[1]Ledger With Mark'!AE132&gt;=20),"A",IF(AND('[1]Ledger With Mark'!AE132&gt;=17.5),"B+",IF(AND('[1]Ledger With Mark'!AE132&gt;=15),"B",IF(AND('[1]Ledger With Mark'!AE132&gt;=12.5),"C+",IF(AND('[1]Ledger With Mark'!AE132&gt;=10),"C",IF(AND('[1]Ledger With Mark'!AE132&gt;=7.5),"D+",IF(AND('[1]Ledger With Mark'!AE132&gt;=5),"D",IF(AND('[1]Ledger With Mark'!AE132&gt;=1),"E","N")))))))))</f>
        <v>C+</v>
      </c>
      <c r="AF130" s="7" t="str">
        <f>IF(AND('[1]Ledger With Mark'!AF132&gt;=45),"A+",IF(AND('[1]Ledger With Mark'!AF132&gt;=40),"A",IF(AND('[1]Ledger With Mark'!AF132&gt;=35),"B+",IF(AND('[1]Ledger With Mark'!AF132&gt;=30),"B",IF(AND('[1]Ledger With Mark'!AF132&gt;=25),"C+",IF(AND('[1]Ledger With Mark'!AF132&gt;=20),"C",IF(AND('[1]Ledger With Mark'!AF132&gt;=15),"D+",IF(AND('[1]Ledger With Mark'!AF132&gt;=10),"D",IF(AND('[1]Ledger With Mark'!AF132&gt;=1),"E","N")))))))))</f>
        <v>B</v>
      </c>
      <c r="AG130" s="13">
        <f t="shared" si="16"/>
        <v>1.4</v>
      </c>
      <c r="AH130" s="7" t="str">
        <f>IF(AND('[1]Ledger With Mark'!AH132&gt;=45),"A+",IF(AND('[1]Ledger With Mark'!AH132&gt;=40),"A",IF(AND('[1]Ledger With Mark'!AH132&gt;=35),"B+",IF(AND('[1]Ledger With Mark'!AH132&gt;=30),"B",IF(AND('[1]Ledger With Mark'!AH132&gt;=25),"C+",IF(AND('[1]Ledger With Mark'!AH132&gt;=20),"C",IF(AND('[1]Ledger With Mark'!AH132&gt;=15),"D+",IF(AND('[1]Ledger With Mark'!AH132&gt;=10),"D",IF(AND('[1]Ledger With Mark'!AH132&gt;=1),"E","N")))))))))</f>
        <v>B</v>
      </c>
      <c r="AI130" s="7" t="str">
        <f>IF(AND('[1]Ledger With Mark'!AI132&gt;=45),"A+",IF(AND('[1]Ledger With Mark'!AI132&gt;=40),"A",IF(AND('[1]Ledger With Mark'!AI132&gt;=35),"B+",IF(AND('[1]Ledger With Mark'!AI132&gt;=30),"B",IF(AND('[1]Ledger With Mark'!AI132&gt;=25),"C+",IF(AND('[1]Ledger With Mark'!AI132&gt;=20),"C",IF(AND('[1]Ledger With Mark'!AI132&gt;=15),"D+",IF(AND('[1]Ledger With Mark'!AI132&gt;=10),"D",IF(AND('[1]Ledger With Mark'!AI132&gt;=1),"E","N")))))))))</f>
        <v>B+</v>
      </c>
      <c r="AJ130" s="7" t="str">
        <f>IF(AND('[1]Ledger With Mark'!AJ132&gt;=90),"A+",IF(AND('[1]Ledger With Mark'!AJ132&gt;=80),"A",IF(AND('[1]Ledger With Mark'!AJ132&gt;=70),"B+",IF(AND('[1]Ledger With Mark'!AJ132&gt;=60),"B",IF(AND('[1]Ledger With Mark'!AJ132&gt;=50),"C+",IF(AND('[1]Ledger With Mark'!AJ132&gt;=40),"C",IF(AND('[1]Ledger With Mark'!AJ132&gt;=30),"D+",IF(AND('[1]Ledger With Mark'!AJ132&gt;=20),"D",IF(AND('[1]Ledger With Mark'!AJ132&gt;=1),"E","N")))))))))</f>
        <v>B</v>
      </c>
      <c r="AK130" s="13">
        <f t="shared" si="17"/>
        <v>2.8</v>
      </c>
      <c r="AL130" s="7" t="str">
        <f>IF(AND('[1]Ledger With Mark'!AL132&gt;=45),"A+",IF(AND('[1]Ledger With Mark'!AL132&gt;=40),"A",IF(AND('[1]Ledger With Mark'!AL132&gt;=35),"B+",IF(AND('[1]Ledger With Mark'!AL132&gt;=30),"B",IF(AND('[1]Ledger With Mark'!AL132&gt;=25),"C+",IF(AND('[1]Ledger With Mark'!AL132&gt;=20),"C",IF(AND('[1]Ledger With Mark'!AL132&gt;=15),"D+",IF(AND('[1]Ledger With Mark'!AL132&gt;=10),"D",IF(AND('[1]Ledger With Mark'!AL132&gt;=1),"E","N")))))))))</f>
        <v>C</v>
      </c>
      <c r="AM130" s="7" t="str">
        <f>IF(AND('[1]Ledger With Mark'!AM132&gt;=45),"A+",IF(AND('[1]Ledger With Mark'!AM132&gt;=40),"A",IF(AND('[1]Ledger With Mark'!AM132&gt;=35),"B+",IF(AND('[1]Ledger With Mark'!AM132&gt;=30),"B",IF(AND('[1]Ledger With Mark'!AM132&gt;=25),"C+",IF(AND('[1]Ledger With Mark'!AM132&gt;=20),"C",IF(AND('[1]Ledger With Mark'!AM132&gt;=15),"D+",IF(AND('[1]Ledger With Mark'!AM132&gt;=10),"D",IF(AND('[1]Ledger With Mark'!AM132&gt;=1),"E","N")))))))))</f>
        <v>A</v>
      </c>
      <c r="AN130" s="7" t="str">
        <f>IF(AND('[1]Ledger With Mark'!AN132&gt;=90),"A+",IF(AND('[1]Ledger With Mark'!AN132&gt;=80),"A",IF(AND('[1]Ledger With Mark'!AN132&gt;=70),"B+",IF(AND('[1]Ledger With Mark'!AN132&gt;=60),"B",IF(AND('[1]Ledger With Mark'!AN132&gt;=50),"C+",IF(AND('[1]Ledger With Mark'!AN132&gt;=40),"C",IF(AND('[1]Ledger With Mark'!AN132&gt;=30),"D+",IF(AND('[1]Ledger With Mark'!AN132&gt;=20),"D",IF(AND('[1]Ledger With Mark'!AN132&gt;=1),"E","N")))))))))</f>
        <v>B</v>
      </c>
      <c r="AO130" s="13">
        <f t="shared" si="18"/>
        <v>2.8</v>
      </c>
      <c r="AP130" s="14">
        <f t="shared" si="19"/>
        <v>2.6</v>
      </c>
      <c r="AQ130" s="7"/>
      <c r="AR130" s="15" t="s">
        <v>142</v>
      </c>
      <c r="BB130" s="17">
        <v>130</v>
      </c>
    </row>
    <row r="131" spans="1:54" ht="15">
      <c r="A131" s="7">
        <f>'[1]Ledger With Mark'!A133</f>
        <v>130</v>
      </c>
      <c r="B131" s="8">
        <f>'[1]Ledger With Mark'!B133</f>
        <v>752130</v>
      </c>
      <c r="C131" s="9" t="s">
        <v>218</v>
      </c>
      <c r="D131" s="10">
        <v>58718</v>
      </c>
      <c r="E131" s="11" t="s">
        <v>219</v>
      </c>
      <c r="F131" s="11" t="s">
        <v>220</v>
      </c>
      <c r="G131" s="19" t="s">
        <v>141</v>
      </c>
      <c r="H131" s="7" t="str">
        <f>IF(AND('[1]Ledger With Mark'!H133&gt;=67.5),"A+",IF(AND('[1]Ledger With Mark'!H133&gt;=60),"A",IF(AND('[1]Ledger With Mark'!H133&gt;=52.5),"B+",IF(AND('[1]Ledger With Mark'!H133&gt;=45),"B",IF(AND('[1]Ledger With Mark'!H133&gt;=37.5),"C+",IF(AND('[1]Ledger With Mark'!H133&gt;=30),"C",IF(AND('[1]Ledger With Mark'!H133&gt;=22.5),"D+",IF(AND('[1]Ledger With Mark'!H133&gt;=15),"D",IF(AND('[1]Ledger With Mark'!H133&gt;=1),"E","N")))))))))</f>
        <v>C</v>
      </c>
      <c r="I131" s="7" t="str">
        <f>IF(AND('[1]Ledger With Mark'!I133&gt;=22.5),"A+",IF(AND('[1]Ledger With Mark'!I133&gt;=20),"A",IF(AND('[1]Ledger With Mark'!I133&gt;=17.5),"B+",IF(AND('[1]Ledger With Mark'!I133&gt;=15),"B",IF(AND('[1]Ledger With Mark'!I133&gt;=12.5),"C+",IF(AND('[1]Ledger With Mark'!I133&gt;=10),"C",IF(AND('[1]Ledger With Mark'!I133&gt;=7.5),"D+",IF(AND('[1]Ledger With Mark'!I133&gt;=5),"D",IF(AND('[1]Ledger With Mark'!I133&gt;=1),"E","N")))))))))</f>
        <v>A</v>
      </c>
      <c r="J131" s="7" t="str">
        <f>IF(AND('[1]Ledger With Mark'!J133&gt;=90),"A+",IF(AND('[1]Ledger With Mark'!J133&gt;=80),"A",IF(AND('[1]Ledger With Mark'!J133&gt;=70),"B+",IF(AND('[1]Ledger With Mark'!J133&gt;=60),"B",IF(AND('[1]Ledger With Mark'!J133&gt;=50),"C+",IF(AND('[1]Ledger With Mark'!J133&gt;=40),"C",IF(AND('[1]Ledger With Mark'!J133&gt;=30),"D+",IF(AND('[1]Ledger With Mark'!J133&gt;=20),"D",IF(AND('[1]Ledger With Mark'!J133&gt;=1),"E","N")))))))))</f>
        <v>C+</v>
      </c>
      <c r="K131" s="13">
        <f t="shared" ref="K131:K194" si="20">IF(AND(J131="A+"),4,IF(AND(J131="A"),3.6,IF(AND(J131="B+"),3.2,IF(AND(J131="B"),2.8,IF(AND(J131="C+"),2.4,IF(AND(J131="C"),2,IF(AND(J131="D+"),1.6,IF(AND(J131="D"),1.2,IF(AND(J131="E"),0.8,"N")))))))))</f>
        <v>2.4</v>
      </c>
      <c r="L131" s="7" t="str">
        <f>IF(AND('[1]Ledger With Mark'!L133&gt;=67.5),"A+",IF(AND('[1]Ledger With Mark'!L133&gt;=60),"A",IF(AND('[1]Ledger With Mark'!L133&gt;=52.5),"B+",IF(AND('[1]Ledger With Mark'!L133&gt;=45),"B",IF(AND('[1]Ledger With Mark'!L133&gt;=37.5),"C+",IF(AND('[1]Ledger With Mark'!L133&gt;=30),"C",IF(AND('[1]Ledger With Mark'!L133&gt;=22.5),"D+",IF(AND('[1]Ledger With Mark'!L133&gt;=15),"D",IF(AND('[1]Ledger With Mark'!L133&gt;=1),"E","N")))))))))</f>
        <v>B</v>
      </c>
      <c r="M131" s="7" t="str">
        <f>IF(AND('[1]Ledger With Mark'!M133&gt;=22.5),"A+",IF(AND('[1]Ledger With Mark'!M133&gt;=20),"A",IF(AND('[1]Ledger With Mark'!M133&gt;=17.5),"B+",IF(AND('[1]Ledger With Mark'!M133&gt;=15),"B",IF(AND('[1]Ledger With Mark'!M133&gt;=12.5),"C+",IF(AND('[1]Ledger With Mark'!M133&gt;=10),"C",IF(AND('[1]Ledger With Mark'!M133&gt;=7.5),"D+",IF(AND('[1]Ledger With Mark'!M133&gt;=5),"D",IF(AND('[1]Ledger With Mark'!M133&gt;=1),"E","N")))))))))</f>
        <v>A+</v>
      </c>
      <c r="N131" s="7" t="str">
        <f>IF(AND('[1]Ledger With Mark'!N133&gt;=90),"A+",IF(AND('[1]Ledger With Mark'!N133&gt;=80),"A",IF(AND('[1]Ledger With Mark'!N133&gt;=70),"B+",IF(AND('[1]Ledger With Mark'!N133&gt;=60),"B",IF(AND('[1]Ledger With Mark'!N133&gt;=50),"C+",IF(AND('[1]Ledger With Mark'!N133&gt;=40),"C",IF(AND('[1]Ledger With Mark'!N133&gt;=30),"D+",IF(AND('[1]Ledger With Mark'!N133&gt;=20),"D",IF(AND('[1]Ledger With Mark'!N133&gt;=1),"E","N")))))))))</f>
        <v>B+</v>
      </c>
      <c r="O131" s="13">
        <f t="shared" ref="O131:O194" si="21">IF(AND(N131="A+"),4,IF(AND(N131="A"),3.6,IF(AND(N131="B+"),3.2,IF(AND(N131="B"),2.8,IF(AND(N131="C+"),2.4,IF(AND(N131="C"),2,IF(AND(N131="D+"),1.6,IF(AND(N131="D"),1.2,IF(AND(N131="E"),0.8,"N")))))))))</f>
        <v>3.2</v>
      </c>
      <c r="P131" s="7" t="str">
        <f>IF(AND('[1]Ledger With Mark'!P133&gt;=90),"A+",IF(AND('[1]Ledger With Mark'!P133&gt;=80),"A",IF(AND('[1]Ledger With Mark'!P133&gt;=70),"B+",IF(AND('[1]Ledger With Mark'!P133&gt;=60),"B",IF(AND('[1]Ledger With Mark'!P133&gt;=50),"C+",IF(AND('[1]Ledger With Mark'!P133&gt;=40),"C",IF(AND('[1]Ledger With Mark'!P133&gt;=30),"D+",IF(AND('[1]Ledger With Mark'!P133&gt;=20),"D",IF(AND('[1]Ledger With Mark'!P133&gt;=1),"E","N")))))))))</f>
        <v>C</v>
      </c>
      <c r="Q131" s="13">
        <f t="shared" ref="Q131:Q194" si="22">IF(AND(P131="A+"),4,IF(AND(P131="A"),3.6,IF(AND(P131="B+"),3.2,IF(AND(P131="B"),2.8,IF(AND(P131="C+"),2.4,IF(AND(P131="C"),2,IF(AND(P131="D+"),1.6,IF(AND(P131="D"),1.2,IF(AND(P131="E"),0.8,"N")))))))))</f>
        <v>2</v>
      </c>
      <c r="R131" s="7" t="str">
        <f>IF(AND('[1]Ledger With Mark'!R133&gt;=67.5),"A+",IF(AND('[1]Ledger With Mark'!R133&gt;=60),"A",IF(AND('[1]Ledger With Mark'!R133&gt;=52.5),"B+",IF(AND('[1]Ledger With Mark'!R133&gt;=45),"B",IF(AND('[1]Ledger With Mark'!R133&gt;=37.5),"C+",IF(AND('[1]Ledger With Mark'!R133&gt;=30),"C",IF(AND('[1]Ledger With Mark'!R133&gt;=22.5),"D+",IF(AND('[1]Ledger With Mark'!R133&gt;=15),"D",IF(AND('[1]Ledger With Mark'!R133&gt;=1),"E","N")))))))))</f>
        <v>B</v>
      </c>
      <c r="S131" s="7" t="str">
        <f>IF(AND('[1]Ledger With Mark'!S133&gt;=22.5),"A+",IF(AND('[1]Ledger With Mark'!S133&gt;=20),"A",IF(AND('[1]Ledger With Mark'!S133&gt;=17.5),"B+",IF(AND('[1]Ledger With Mark'!S133&gt;=15),"B",IF(AND('[1]Ledger With Mark'!S133&gt;=12.5),"C+",IF(AND('[1]Ledger With Mark'!S133&gt;=10),"C",IF(AND('[1]Ledger With Mark'!S133&gt;=7.5),"D+",IF(AND('[1]Ledger With Mark'!S133&gt;=5),"D",IF(AND('[1]Ledger With Mark'!S133&gt;=1),"E","N")))))))))</f>
        <v>A</v>
      </c>
      <c r="T131" s="7" t="str">
        <f>IF(AND('[1]Ledger With Mark'!T133&gt;=90),"A+",IF(AND('[1]Ledger With Mark'!T133&gt;=80),"A",IF(AND('[1]Ledger With Mark'!T133&gt;=70),"B+",IF(AND('[1]Ledger With Mark'!T133&gt;=60),"B",IF(AND('[1]Ledger With Mark'!T133&gt;=50),"C+",IF(AND('[1]Ledger With Mark'!T133&gt;=40),"C",IF(AND('[1]Ledger With Mark'!T133&gt;=30),"D+",IF(AND('[1]Ledger With Mark'!T133&gt;=20),"D",IF(AND('[1]Ledger With Mark'!T133&gt;=1),"E","N")))))))))</f>
        <v>B+</v>
      </c>
      <c r="U131" s="13">
        <f t="shared" ref="U131:U194" si="23">IF(AND(T131="A+"),4,IF(AND(T131="A"),3.6,IF(AND(T131="B+"),3.2,IF(AND(T131="B"),2.8,IF(AND(T131="C+"),2.4,IF(AND(T131="C"),2,IF(AND(T131="D+"),1.6,IF(AND(T131="D"),1.2,IF(AND(T131="E"),0.8,"N")))))))))</f>
        <v>3.2</v>
      </c>
      <c r="V131" s="7" t="str">
        <f>IF(AND('[1]Ledger With Mark'!V133&gt;=67.5),"A+",IF(AND('[1]Ledger With Mark'!V133&gt;=60),"A",IF(AND('[1]Ledger With Mark'!V133&gt;=52.5),"B+",IF(AND('[1]Ledger With Mark'!V133&gt;=45),"B",IF(AND('[1]Ledger With Mark'!V133&gt;=37.5),"C+",IF(AND('[1]Ledger With Mark'!V133&gt;=30),"C",IF(AND('[1]Ledger With Mark'!V133&gt;=22.5),"D+",IF(AND('[1]Ledger With Mark'!V133&gt;=15),"D",IF(AND('[1]Ledger With Mark'!V133&gt;=1),"E","N")))))))))</f>
        <v>C+</v>
      </c>
      <c r="W131" s="7" t="str">
        <f>IF(AND('[1]Ledger With Mark'!W133&gt;=22.5),"A+",IF(AND('[1]Ledger With Mark'!W133&gt;=20),"A",IF(AND('[1]Ledger With Mark'!W133&gt;=17.5),"B+",IF(AND('[1]Ledger With Mark'!W133&gt;=15),"B",IF(AND('[1]Ledger With Mark'!W133&gt;=12.5),"C+",IF(AND('[1]Ledger With Mark'!W133&gt;=10),"C",IF(AND('[1]Ledger With Mark'!W133&gt;=7.5),"D+",IF(AND('[1]Ledger With Mark'!W133&gt;=5),"D",IF(AND('[1]Ledger With Mark'!W133&gt;=1),"E","N")))))))))</f>
        <v>A</v>
      </c>
      <c r="X131" s="7" t="str">
        <f>IF(AND('[1]Ledger With Mark'!X133&gt;=90),"A+",IF(AND('[1]Ledger With Mark'!X133&gt;=80),"A",IF(AND('[1]Ledger With Mark'!X133&gt;=70),"B+",IF(AND('[1]Ledger With Mark'!X133&gt;=60),"B",IF(AND('[1]Ledger With Mark'!X133&gt;=50),"C+",IF(AND('[1]Ledger With Mark'!X133&gt;=40),"C",IF(AND('[1]Ledger With Mark'!X133&gt;=30),"D+",IF(AND('[1]Ledger With Mark'!X133&gt;=20),"D",IF(AND('[1]Ledger With Mark'!X133&gt;=1),"E","N")))))))))</f>
        <v>B</v>
      </c>
      <c r="Y131" s="13">
        <f t="shared" ref="Y131:Y194" si="24">IF(AND(X131="A+"),4,IF(AND(X131="A"),3.6,IF(AND(X131="B+"),3.2,IF(AND(X131="B"),2.8,IF(AND(X131="C+"),2.4,IF(AND(X131="C"),2,IF(AND(X131="D+"),1.6,IF(AND(X131="D"),1.2,IF(AND(X131="E"),0.8,"N")))))))))</f>
        <v>2.8</v>
      </c>
      <c r="Z131" s="7" t="str">
        <f>IF(AND('[1]Ledger With Mark'!Z133&gt;=27),"A+",IF(AND('[1]Ledger With Mark'!Z133&gt;=24),"A",IF(AND('[1]Ledger With Mark'!Z133&gt;=21),"B+",IF(AND('[1]Ledger With Mark'!Z133&gt;=18),"B",IF(AND('[1]Ledger With Mark'!Z133&gt;=15),"C+",IF(AND('[1]Ledger With Mark'!Z133&gt;=12),"C",IF(AND('[1]Ledger With Mark'!Z133&gt;=9),"D+",IF(AND('[1]Ledger With Mark'!Z133&gt;=6),"D",IF(AND('[1]Ledger With Mark'!Z133&gt;=1),"E","N")))))))))</f>
        <v>B+</v>
      </c>
      <c r="AA131" s="7" t="str">
        <f>IF(AND('[1]Ledger With Mark'!AA133&gt;=18),"A+",IF(AND('[1]Ledger With Mark'!AA133&gt;=16),"A",IF(AND('[1]Ledger With Mark'!AA133&gt;=14),"B+",IF(AND('[1]Ledger With Mark'!AA133&gt;=12),"B",IF(AND('[1]Ledger With Mark'!AA133&gt;=10),"C+",IF(AND('[1]Ledger With Mark'!AA133&gt;=8),"C",IF(AND('[1]Ledger With Mark'!AA133&gt;=6),"D+",IF(AND('[1]Ledger With Mark'!AA133&gt;=4),"D",IF(AND('[1]Ledger With Mark'!AA133&gt;=1),"E","N")))))))))</f>
        <v>B+</v>
      </c>
      <c r="AB131" s="7" t="str">
        <f>IF(AND('[1]Ledger With Mark'!AB133&gt;=45),"A+",IF(AND('[1]Ledger With Mark'!AB133&gt;=40),"A",IF(AND('[1]Ledger With Mark'!AB133&gt;=35),"B+",IF(AND('[1]Ledger With Mark'!AB133&gt;=30),"B",IF(AND('[1]Ledger With Mark'!AB133&gt;=25),"C+",IF(AND('[1]Ledger With Mark'!AB133&gt;=20),"C",IF(AND('[1]Ledger With Mark'!AB133&gt;=15),"D+",IF(AND('[1]Ledger With Mark'!AB133&gt;=10),"D",IF(AND('[1]Ledger With Mark'!AB133&gt;=1),"E","N")))))))))</f>
        <v>B+</v>
      </c>
      <c r="AC131" s="13">
        <f t="shared" ref="AC131:AC194" si="25">IF(AND(AB131="A+"),4/2,IF(AND(AB131="A"),3.6/2,IF(AND(AB131="B+"),3.2/2,IF(AND(AB131="B"),2.8/2,IF(AND(AB131="C+"),2.4/2,IF(AND(AB131="C"),2/2,IF(AND(AB131="D+"),1.6/2,IF(AND(AB131="D"),1.2/2,IF(AND(AB131="E"),0.8/2,"N")))))))))</f>
        <v>1.6</v>
      </c>
      <c r="AD131" s="7" t="str">
        <f>IF(AND('[1]Ledger With Mark'!AD133&gt;=22.5),"A+",IF(AND('[1]Ledger With Mark'!AD133&gt;=20),"A",IF(AND('[1]Ledger With Mark'!AD133&gt;=17.5),"B+",IF(AND('[1]Ledger With Mark'!AD133&gt;=15),"B",IF(AND('[1]Ledger With Mark'!AD133&gt;=12.5),"C+",IF(AND('[1]Ledger With Mark'!AD133&gt;=10),"C",IF(AND('[1]Ledger With Mark'!AD133&gt;=7.5),"D+",IF(AND('[1]Ledger With Mark'!AD133&gt;=5),"D",IF(AND('[1]Ledger With Mark'!AD133&gt;=1),"E","N")))))))))</f>
        <v>A+</v>
      </c>
      <c r="AE131" s="7" t="str">
        <f>IF(AND('[1]Ledger With Mark'!AE133&gt;=22.5),"A+",IF(AND('[1]Ledger With Mark'!AE133&gt;=20),"A",IF(AND('[1]Ledger With Mark'!AE133&gt;=17.5),"B+",IF(AND('[1]Ledger With Mark'!AE133&gt;=15),"B",IF(AND('[1]Ledger With Mark'!AE133&gt;=12.5),"C+",IF(AND('[1]Ledger With Mark'!AE133&gt;=10),"C",IF(AND('[1]Ledger With Mark'!AE133&gt;=7.5),"D+",IF(AND('[1]Ledger With Mark'!AE133&gt;=5),"D",IF(AND('[1]Ledger With Mark'!AE133&gt;=1),"E","N")))))))))</f>
        <v>C</v>
      </c>
      <c r="AF131" s="7" t="str">
        <f>IF(AND('[1]Ledger With Mark'!AF133&gt;=45),"A+",IF(AND('[1]Ledger With Mark'!AF133&gt;=40),"A",IF(AND('[1]Ledger With Mark'!AF133&gt;=35),"B+",IF(AND('[1]Ledger With Mark'!AF133&gt;=30),"B",IF(AND('[1]Ledger With Mark'!AF133&gt;=25),"C+",IF(AND('[1]Ledger With Mark'!AF133&gt;=20),"C",IF(AND('[1]Ledger With Mark'!AF133&gt;=15),"D+",IF(AND('[1]Ledger With Mark'!AF133&gt;=10),"D",IF(AND('[1]Ledger With Mark'!AF133&gt;=1),"E","N")))))))))</f>
        <v>B+</v>
      </c>
      <c r="AG131" s="13">
        <f t="shared" ref="AG131:AG194" si="26">IF(AND(AF131="A+"),4/2,IF(AND(AF131="A"),3.6/2,IF(AND(AF131="B+"),3.2/2,IF(AND(AF131="B"),2.8/2,IF(AND(AF131="C+"),2.4/2,IF(AND(AF131="C"),2/2,IF(AND(AF131="D+"),1.6/2,IF(AND(AF131="D"),1.2/2,IF(AND(AF131="E"),0.8/2,"N")))))))))</f>
        <v>1.6</v>
      </c>
      <c r="AH131" s="7" t="str">
        <f>IF(AND('[1]Ledger With Mark'!AH133&gt;=45),"A+",IF(AND('[1]Ledger With Mark'!AH133&gt;=40),"A",IF(AND('[1]Ledger With Mark'!AH133&gt;=35),"B+",IF(AND('[1]Ledger With Mark'!AH133&gt;=30),"B",IF(AND('[1]Ledger With Mark'!AH133&gt;=25),"C+",IF(AND('[1]Ledger With Mark'!AH133&gt;=20),"C",IF(AND('[1]Ledger With Mark'!AH133&gt;=15),"D+",IF(AND('[1]Ledger With Mark'!AH133&gt;=10),"D",IF(AND('[1]Ledger With Mark'!AH133&gt;=1),"E","N")))))))))</f>
        <v>C</v>
      </c>
      <c r="AI131" s="7" t="str">
        <f>IF(AND('[1]Ledger With Mark'!AI133&gt;=45),"A+",IF(AND('[1]Ledger With Mark'!AI133&gt;=40),"A",IF(AND('[1]Ledger With Mark'!AI133&gt;=35),"B+",IF(AND('[1]Ledger With Mark'!AI133&gt;=30),"B",IF(AND('[1]Ledger With Mark'!AI133&gt;=25),"C+",IF(AND('[1]Ledger With Mark'!AI133&gt;=20),"C",IF(AND('[1]Ledger With Mark'!AI133&gt;=15),"D+",IF(AND('[1]Ledger With Mark'!AI133&gt;=10),"D",IF(AND('[1]Ledger With Mark'!AI133&gt;=1),"E","N")))))))))</f>
        <v>B+</v>
      </c>
      <c r="AJ131" s="7" t="str">
        <f>IF(AND('[1]Ledger With Mark'!AJ133&gt;=90),"A+",IF(AND('[1]Ledger With Mark'!AJ133&gt;=80),"A",IF(AND('[1]Ledger With Mark'!AJ133&gt;=70),"B+",IF(AND('[1]Ledger With Mark'!AJ133&gt;=60),"B",IF(AND('[1]Ledger With Mark'!AJ133&gt;=50),"C+",IF(AND('[1]Ledger With Mark'!AJ133&gt;=40),"C",IF(AND('[1]Ledger With Mark'!AJ133&gt;=30),"D+",IF(AND('[1]Ledger With Mark'!AJ133&gt;=20),"D",IF(AND('[1]Ledger With Mark'!AJ133&gt;=1),"E","N")))))))))</f>
        <v>B</v>
      </c>
      <c r="AK131" s="13">
        <f t="shared" ref="AK131:AK194" si="27">IF(AND(AJ131="A+"),4,IF(AND(AJ131="A"),3.6,IF(AND(AJ131="B+"),3.2,IF(AND(AJ131="B"),2.8,IF(AND(AJ131="C+"),2.4,IF(AND(AJ131="C"),2,IF(AND(AJ131="D+"),1.6,IF(AND(AJ131="D"),1.2,IF(AND(AJ131="E"),0.8,"N")))))))))</f>
        <v>2.8</v>
      </c>
      <c r="AL131" s="7" t="str">
        <f>IF(AND('[1]Ledger With Mark'!AL133&gt;=45),"A+",IF(AND('[1]Ledger With Mark'!AL133&gt;=40),"A",IF(AND('[1]Ledger With Mark'!AL133&gt;=35),"B+",IF(AND('[1]Ledger With Mark'!AL133&gt;=30),"B",IF(AND('[1]Ledger With Mark'!AL133&gt;=25),"C+",IF(AND('[1]Ledger With Mark'!AL133&gt;=20),"C",IF(AND('[1]Ledger With Mark'!AL133&gt;=15),"D+",IF(AND('[1]Ledger With Mark'!AL133&gt;=10),"D",IF(AND('[1]Ledger With Mark'!AL133&gt;=1),"E","N")))))))))</f>
        <v>B</v>
      </c>
      <c r="AM131" s="7" t="str">
        <f>IF(AND('[1]Ledger With Mark'!AM133&gt;=45),"A+",IF(AND('[1]Ledger With Mark'!AM133&gt;=40),"A",IF(AND('[1]Ledger With Mark'!AM133&gt;=35),"B+",IF(AND('[1]Ledger With Mark'!AM133&gt;=30),"B",IF(AND('[1]Ledger With Mark'!AM133&gt;=25),"C+",IF(AND('[1]Ledger With Mark'!AM133&gt;=20),"C",IF(AND('[1]Ledger With Mark'!AM133&gt;=15),"D+",IF(AND('[1]Ledger With Mark'!AM133&gt;=10),"D",IF(AND('[1]Ledger With Mark'!AM133&gt;=1),"E","N")))))))))</f>
        <v>A+</v>
      </c>
      <c r="AN131" s="7" t="str">
        <f>IF(AND('[1]Ledger With Mark'!AN133&gt;=90),"A+",IF(AND('[1]Ledger With Mark'!AN133&gt;=80),"A",IF(AND('[1]Ledger With Mark'!AN133&gt;=70),"B+",IF(AND('[1]Ledger With Mark'!AN133&gt;=60),"B",IF(AND('[1]Ledger With Mark'!AN133&gt;=50),"C+",IF(AND('[1]Ledger With Mark'!AN133&gt;=40),"C",IF(AND('[1]Ledger With Mark'!AN133&gt;=30),"D+",IF(AND('[1]Ledger With Mark'!AN133&gt;=20),"D",IF(AND('[1]Ledger With Mark'!AN133&gt;=1),"E","N")))))))))</f>
        <v>B+</v>
      </c>
      <c r="AO131" s="13">
        <f t="shared" ref="AO131:AO194" si="28">IF(AND(AN131="A+"),4,IF(AND(AN131="A"),3.6,IF(AND(AN131="B+"),3.2,IF(AND(AN131="B"),2.8,IF(AND(AN131="C+"),2.4,IF(AND(AN131="C"),2,IF(AND(AN131="D+"),1.6,IF(AND(AN131="D"),1.2,IF(AND(AN131="E"),0.8,"N")))))))))</f>
        <v>3.2</v>
      </c>
      <c r="AP131" s="14">
        <f t="shared" ref="AP131:AP194" si="29">(K131+O131+Q131+U131+Y131+AC131+AG131+AK131+AO131)/8</f>
        <v>2.85</v>
      </c>
      <c r="AQ131" s="7"/>
      <c r="AR131" s="15" t="s">
        <v>142</v>
      </c>
      <c r="BB131" s="17">
        <v>131</v>
      </c>
    </row>
    <row r="132" spans="1:54" ht="15">
      <c r="A132" s="7">
        <f>'[1]Ledger With Mark'!A134</f>
        <v>131</v>
      </c>
      <c r="B132" s="8">
        <f>'[1]Ledger With Mark'!B134</f>
        <v>752131</v>
      </c>
      <c r="C132" s="9" t="s">
        <v>221</v>
      </c>
      <c r="D132" s="10">
        <v>58193</v>
      </c>
      <c r="E132" s="11" t="s">
        <v>222</v>
      </c>
      <c r="F132" s="11" t="s">
        <v>223</v>
      </c>
      <c r="G132" s="19" t="s">
        <v>164</v>
      </c>
      <c r="H132" s="7" t="str">
        <f>IF(AND('[1]Ledger With Mark'!H134&gt;=67.5),"A+",IF(AND('[1]Ledger With Mark'!H134&gt;=60),"A",IF(AND('[1]Ledger With Mark'!H134&gt;=52.5),"B+",IF(AND('[1]Ledger With Mark'!H134&gt;=45),"B",IF(AND('[1]Ledger With Mark'!H134&gt;=37.5),"C+",IF(AND('[1]Ledger With Mark'!H134&gt;=30),"C",IF(AND('[1]Ledger With Mark'!H134&gt;=22.5),"D+",IF(AND('[1]Ledger With Mark'!H134&gt;=15),"D",IF(AND('[1]Ledger With Mark'!H134&gt;=1),"E","N")))))))))</f>
        <v>C</v>
      </c>
      <c r="I132" s="7" t="str">
        <f>IF(AND('[1]Ledger With Mark'!I134&gt;=22.5),"A+",IF(AND('[1]Ledger With Mark'!I134&gt;=20),"A",IF(AND('[1]Ledger With Mark'!I134&gt;=17.5),"B+",IF(AND('[1]Ledger With Mark'!I134&gt;=15),"B",IF(AND('[1]Ledger With Mark'!I134&gt;=12.5),"C+",IF(AND('[1]Ledger With Mark'!I134&gt;=10),"C",IF(AND('[1]Ledger With Mark'!I134&gt;=7.5),"D+",IF(AND('[1]Ledger With Mark'!I134&gt;=5),"D",IF(AND('[1]Ledger With Mark'!I134&gt;=1),"E","N")))))))))</f>
        <v>A</v>
      </c>
      <c r="J132" s="7" t="str">
        <f>IF(AND('[1]Ledger With Mark'!J134&gt;=90),"A+",IF(AND('[1]Ledger With Mark'!J134&gt;=80),"A",IF(AND('[1]Ledger With Mark'!J134&gt;=70),"B+",IF(AND('[1]Ledger With Mark'!J134&gt;=60),"B",IF(AND('[1]Ledger With Mark'!J134&gt;=50),"C+",IF(AND('[1]Ledger With Mark'!J134&gt;=40),"C",IF(AND('[1]Ledger With Mark'!J134&gt;=30),"D+",IF(AND('[1]Ledger With Mark'!J134&gt;=20),"D",IF(AND('[1]Ledger With Mark'!J134&gt;=1),"E","N")))))))))</f>
        <v>C+</v>
      </c>
      <c r="K132" s="13">
        <f t="shared" si="20"/>
        <v>2.4</v>
      </c>
      <c r="L132" s="7" t="str">
        <f>IF(AND('[1]Ledger With Mark'!L134&gt;=67.5),"A+",IF(AND('[1]Ledger With Mark'!L134&gt;=60),"A",IF(AND('[1]Ledger With Mark'!L134&gt;=52.5),"B+",IF(AND('[1]Ledger With Mark'!L134&gt;=45),"B",IF(AND('[1]Ledger With Mark'!L134&gt;=37.5),"C+",IF(AND('[1]Ledger With Mark'!L134&gt;=30),"C",IF(AND('[1]Ledger With Mark'!L134&gt;=22.5),"D+",IF(AND('[1]Ledger With Mark'!L134&gt;=15),"D",IF(AND('[1]Ledger With Mark'!L134&gt;=1),"E","N")))))))))</f>
        <v>C+</v>
      </c>
      <c r="M132" s="7" t="str">
        <f>IF(AND('[1]Ledger With Mark'!M134&gt;=22.5),"A+",IF(AND('[1]Ledger With Mark'!M134&gt;=20),"A",IF(AND('[1]Ledger With Mark'!M134&gt;=17.5),"B+",IF(AND('[1]Ledger With Mark'!M134&gt;=15),"B",IF(AND('[1]Ledger With Mark'!M134&gt;=12.5),"C+",IF(AND('[1]Ledger With Mark'!M134&gt;=10),"C",IF(AND('[1]Ledger With Mark'!M134&gt;=7.5),"D+",IF(AND('[1]Ledger With Mark'!M134&gt;=5),"D",IF(AND('[1]Ledger With Mark'!M134&gt;=1),"E","N")))))))))</f>
        <v>A+</v>
      </c>
      <c r="N132" s="7" t="str">
        <f>IF(AND('[1]Ledger With Mark'!N134&gt;=90),"A+",IF(AND('[1]Ledger With Mark'!N134&gt;=80),"A",IF(AND('[1]Ledger With Mark'!N134&gt;=70),"B+",IF(AND('[1]Ledger With Mark'!N134&gt;=60),"B",IF(AND('[1]Ledger With Mark'!N134&gt;=50),"C+",IF(AND('[1]Ledger With Mark'!N134&gt;=40),"C",IF(AND('[1]Ledger With Mark'!N134&gt;=30),"D+",IF(AND('[1]Ledger With Mark'!N134&gt;=20),"D",IF(AND('[1]Ledger With Mark'!N134&gt;=1),"E","N")))))))))</f>
        <v>B</v>
      </c>
      <c r="O132" s="13">
        <f t="shared" si="21"/>
        <v>2.8</v>
      </c>
      <c r="P132" s="7" t="str">
        <f>IF(AND('[1]Ledger With Mark'!P134&gt;=90),"A+",IF(AND('[1]Ledger With Mark'!P134&gt;=80),"A",IF(AND('[1]Ledger With Mark'!P134&gt;=70),"B+",IF(AND('[1]Ledger With Mark'!P134&gt;=60),"B",IF(AND('[1]Ledger With Mark'!P134&gt;=50),"C+",IF(AND('[1]Ledger With Mark'!P134&gt;=40),"C",IF(AND('[1]Ledger With Mark'!P134&gt;=30),"D+",IF(AND('[1]Ledger With Mark'!P134&gt;=20),"D",IF(AND('[1]Ledger With Mark'!P134&gt;=1),"E","N")))))))))</f>
        <v>C+</v>
      </c>
      <c r="Q132" s="13">
        <f t="shared" si="22"/>
        <v>2.4</v>
      </c>
      <c r="R132" s="7" t="str">
        <f>IF(AND('[1]Ledger With Mark'!R134&gt;=67.5),"A+",IF(AND('[1]Ledger With Mark'!R134&gt;=60),"A",IF(AND('[1]Ledger With Mark'!R134&gt;=52.5),"B+",IF(AND('[1]Ledger With Mark'!R134&gt;=45),"B",IF(AND('[1]Ledger With Mark'!R134&gt;=37.5),"C+",IF(AND('[1]Ledger With Mark'!R134&gt;=30),"C",IF(AND('[1]Ledger With Mark'!R134&gt;=22.5),"D+",IF(AND('[1]Ledger With Mark'!R134&gt;=15),"D",IF(AND('[1]Ledger With Mark'!R134&gt;=1),"E","N")))))))))</f>
        <v>B</v>
      </c>
      <c r="S132" s="7" t="str">
        <f>IF(AND('[1]Ledger With Mark'!S134&gt;=22.5),"A+",IF(AND('[1]Ledger With Mark'!S134&gt;=20),"A",IF(AND('[1]Ledger With Mark'!S134&gt;=17.5),"B+",IF(AND('[1]Ledger With Mark'!S134&gt;=15),"B",IF(AND('[1]Ledger With Mark'!S134&gt;=12.5),"C+",IF(AND('[1]Ledger With Mark'!S134&gt;=10),"C",IF(AND('[1]Ledger With Mark'!S134&gt;=7.5),"D+",IF(AND('[1]Ledger With Mark'!S134&gt;=5),"D",IF(AND('[1]Ledger With Mark'!S134&gt;=1),"E","N")))))))))</f>
        <v>A</v>
      </c>
      <c r="T132" s="7" t="str">
        <f>IF(AND('[1]Ledger With Mark'!T134&gt;=90),"A+",IF(AND('[1]Ledger With Mark'!T134&gt;=80),"A",IF(AND('[1]Ledger With Mark'!T134&gt;=70),"B+",IF(AND('[1]Ledger With Mark'!T134&gt;=60),"B",IF(AND('[1]Ledger With Mark'!T134&gt;=50),"C+",IF(AND('[1]Ledger With Mark'!T134&gt;=40),"C",IF(AND('[1]Ledger With Mark'!T134&gt;=30),"D+",IF(AND('[1]Ledger With Mark'!T134&gt;=20),"D",IF(AND('[1]Ledger With Mark'!T134&gt;=1),"E","N")))))))))</f>
        <v>B+</v>
      </c>
      <c r="U132" s="13">
        <f t="shared" si="23"/>
        <v>3.2</v>
      </c>
      <c r="V132" s="7" t="str">
        <f>IF(AND('[1]Ledger With Mark'!V134&gt;=67.5),"A+",IF(AND('[1]Ledger With Mark'!V134&gt;=60),"A",IF(AND('[1]Ledger With Mark'!V134&gt;=52.5),"B+",IF(AND('[1]Ledger With Mark'!V134&gt;=45),"B",IF(AND('[1]Ledger With Mark'!V134&gt;=37.5),"C+",IF(AND('[1]Ledger With Mark'!V134&gt;=30),"C",IF(AND('[1]Ledger With Mark'!V134&gt;=22.5),"D+",IF(AND('[1]Ledger With Mark'!V134&gt;=15),"D",IF(AND('[1]Ledger With Mark'!V134&gt;=1),"E","N")))))))))</f>
        <v>C</v>
      </c>
      <c r="W132" s="7" t="str">
        <f>IF(AND('[1]Ledger With Mark'!W134&gt;=22.5),"A+",IF(AND('[1]Ledger With Mark'!W134&gt;=20),"A",IF(AND('[1]Ledger With Mark'!W134&gt;=17.5),"B+",IF(AND('[1]Ledger With Mark'!W134&gt;=15),"B",IF(AND('[1]Ledger With Mark'!W134&gt;=12.5),"C+",IF(AND('[1]Ledger With Mark'!W134&gt;=10),"C",IF(AND('[1]Ledger With Mark'!W134&gt;=7.5),"D+",IF(AND('[1]Ledger With Mark'!W134&gt;=5),"D",IF(AND('[1]Ledger With Mark'!W134&gt;=1),"E","N")))))))))</f>
        <v>A</v>
      </c>
      <c r="X132" s="7" t="str">
        <f>IF(AND('[1]Ledger With Mark'!X134&gt;=90),"A+",IF(AND('[1]Ledger With Mark'!X134&gt;=80),"A",IF(AND('[1]Ledger With Mark'!X134&gt;=70),"B+",IF(AND('[1]Ledger With Mark'!X134&gt;=60),"B",IF(AND('[1]Ledger With Mark'!X134&gt;=50),"C+",IF(AND('[1]Ledger With Mark'!X134&gt;=40),"C",IF(AND('[1]Ledger With Mark'!X134&gt;=30),"D+",IF(AND('[1]Ledger With Mark'!X134&gt;=20),"D",IF(AND('[1]Ledger With Mark'!X134&gt;=1),"E","N")))))))))</f>
        <v>C+</v>
      </c>
      <c r="Y132" s="13">
        <f t="shared" si="24"/>
        <v>2.4</v>
      </c>
      <c r="Z132" s="7" t="str">
        <f>IF(AND('[1]Ledger With Mark'!Z134&gt;=27),"A+",IF(AND('[1]Ledger With Mark'!Z134&gt;=24),"A",IF(AND('[1]Ledger With Mark'!Z134&gt;=21),"B+",IF(AND('[1]Ledger With Mark'!Z134&gt;=18),"B",IF(AND('[1]Ledger With Mark'!Z134&gt;=15),"C+",IF(AND('[1]Ledger With Mark'!Z134&gt;=12),"C",IF(AND('[1]Ledger With Mark'!Z134&gt;=9),"D+",IF(AND('[1]Ledger With Mark'!Z134&gt;=6),"D",IF(AND('[1]Ledger With Mark'!Z134&gt;=1),"E","N")))))))))</f>
        <v>B</v>
      </c>
      <c r="AA132" s="7" t="str">
        <f>IF(AND('[1]Ledger With Mark'!AA134&gt;=18),"A+",IF(AND('[1]Ledger With Mark'!AA134&gt;=16),"A",IF(AND('[1]Ledger With Mark'!AA134&gt;=14),"B+",IF(AND('[1]Ledger With Mark'!AA134&gt;=12),"B",IF(AND('[1]Ledger With Mark'!AA134&gt;=10),"C+",IF(AND('[1]Ledger With Mark'!AA134&gt;=8),"C",IF(AND('[1]Ledger With Mark'!AA134&gt;=6),"D+",IF(AND('[1]Ledger With Mark'!AA134&gt;=4),"D",IF(AND('[1]Ledger With Mark'!AA134&gt;=1),"E","N")))))))))</f>
        <v>B</v>
      </c>
      <c r="AB132" s="7" t="str">
        <f>IF(AND('[1]Ledger With Mark'!AB134&gt;=45),"A+",IF(AND('[1]Ledger With Mark'!AB134&gt;=40),"A",IF(AND('[1]Ledger With Mark'!AB134&gt;=35),"B+",IF(AND('[1]Ledger With Mark'!AB134&gt;=30),"B",IF(AND('[1]Ledger With Mark'!AB134&gt;=25),"C+",IF(AND('[1]Ledger With Mark'!AB134&gt;=20),"C",IF(AND('[1]Ledger With Mark'!AB134&gt;=15),"D+",IF(AND('[1]Ledger With Mark'!AB134&gt;=10),"D",IF(AND('[1]Ledger With Mark'!AB134&gt;=1),"E","N")))))))))</f>
        <v>B</v>
      </c>
      <c r="AC132" s="13">
        <f t="shared" si="25"/>
        <v>1.4</v>
      </c>
      <c r="AD132" s="7" t="str">
        <f>IF(AND('[1]Ledger With Mark'!AD134&gt;=22.5),"A+",IF(AND('[1]Ledger With Mark'!AD134&gt;=20),"A",IF(AND('[1]Ledger With Mark'!AD134&gt;=17.5),"B+",IF(AND('[1]Ledger With Mark'!AD134&gt;=15),"B",IF(AND('[1]Ledger With Mark'!AD134&gt;=12.5),"C+",IF(AND('[1]Ledger With Mark'!AD134&gt;=10),"C",IF(AND('[1]Ledger With Mark'!AD134&gt;=7.5),"D+",IF(AND('[1]Ledger With Mark'!AD134&gt;=5),"D",IF(AND('[1]Ledger With Mark'!AD134&gt;=1),"E","N")))))))))</f>
        <v>A</v>
      </c>
      <c r="AE132" s="7" t="str">
        <f>IF(AND('[1]Ledger With Mark'!AE134&gt;=22.5),"A+",IF(AND('[1]Ledger With Mark'!AE134&gt;=20),"A",IF(AND('[1]Ledger With Mark'!AE134&gt;=17.5),"B+",IF(AND('[1]Ledger With Mark'!AE134&gt;=15),"B",IF(AND('[1]Ledger With Mark'!AE134&gt;=12.5),"C+",IF(AND('[1]Ledger With Mark'!AE134&gt;=10),"C",IF(AND('[1]Ledger With Mark'!AE134&gt;=7.5),"D+",IF(AND('[1]Ledger With Mark'!AE134&gt;=5),"D",IF(AND('[1]Ledger With Mark'!AE134&gt;=1),"E","N")))))))))</f>
        <v>B</v>
      </c>
      <c r="AF132" s="7" t="str">
        <f>IF(AND('[1]Ledger With Mark'!AF134&gt;=45),"A+",IF(AND('[1]Ledger With Mark'!AF134&gt;=40),"A",IF(AND('[1]Ledger With Mark'!AF134&gt;=35),"B+",IF(AND('[1]Ledger With Mark'!AF134&gt;=30),"B",IF(AND('[1]Ledger With Mark'!AF134&gt;=25),"C+",IF(AND('[1]Ledger With Mark'!AF134&gt;=20),"C",IF(AND('[1]Ledger With Mark'!AF134&gt;=15),"D+",IF(AND('[1]Ledger With Mark'!AF134&gt;=10),"D",IF(AND('[1]Ledger With Mark'!AF134&gt;=1),"E","N")))))))))</f>
        <v>B+</v>
      </c>
      <c r="AG132" s="13">
        <f t="shared" si="26"/>
        <v>1.6</v>
      </c>
      <c r="AH132" s="7" t="str">
        <f>IF(AND('[1]Ledger With Mark'!AH134&gt;=45),"A+",IF(AND('[1]Ledger With Mark'!AH134&gt;=40),"A",IF(AND('[1]Ledger With Mark'!AH134&gt;=35),"B+",IF(AND('[1]Ledger With Mark'!AH134&gt;=30),"B",IF(AND('[1]Ledger With Mark'!AH134&gt;=25),"C+",IF(AND('[1]Ledger With Mark'!AH134&gt;=20),"C",IF(AND('[1]Ledger With Mark'!AH134&gt;=15),"D+",IF(AND('[1]Ledger With Mark'!AH134&gt;=10),"D",IF(AND('[1]Ledger With Mark'!AH134&gt;=1),"E","N")))))))))</f>
        <v>C</v>
      </c>
      <c r="AI132" s="7" t="str">
        <f>IF(AND('[1]Ledger With Mark'!AI134&gt;=45),"A+",IF(AND('[1]Ledger With Mark'!AI134&gt;=40),"A",IF(AND('[1]Ledger With Mark'!AI134&gt;=35),"B+",IF(AND('[1]Ledger With Mark'!AI134&gt;=30),"B",IF(AND('[1]Ledger With Mark'!AI134&gt;=25),"C+",IF(AND('[1]Ledger With Mark'!AI134&gt;=20),"C",IF(AND('[1]Ledger With Mark'!AI134&gt;=15),"D+",IF(AND('[1]Ledger With Mark'!AI134&gt;=10),"D",IF(AND('[1]Ledger With Mark'!AI134&gt;=1),"E","N")))))))))</f>
        <v>B+</v>
      </c>
      <c r="AJ132" s="7" t="str">
        <f>IF(AND('[1]Ledger With Mark'!AJ134&gt;=90),"A+",IF(AND('[1]Ledger With Mark'!AJ134&gt;=80),"A",IF(AND('[1]Ledger With Mark'!AJ134&gt;=70),"B+",IF(AND('[1]Ledger With Mark'!AJ134&gt;=60),"B",IF(AND('[1]Ledger With Mark'!AJ134&gt;=50),"C+",IF(AND('[1]Ledger With Mark'!AJ134&gt;=40),"C",IF(AND('[1]Ledger With Mark'!AJ134&gt;=30),"D+",IF(AND('[1]Ledger With Mark'!AJ134&gt;=20),"D",IF(AND('[1]Ledger With Mark'!AJ134&gt;=1),"E","N")))))))))</f>
        <v>C+</v>
      </c>
      <c r="AK132" s="13">
        <f t="shared" si="27"/>
        <v>2.4</v>
      </c>
      <c r="AL132" s="7" t="str">
        <f>IF(AND('[1]Ledger With Mark'!AL134&gt;=45),"A+",IF(AND('[1]Ledger With Mark'!AL134&gt;=40),"A",IF(AND('[1]Ledger With Mark'!AL134&gt;=35),"B+",IF(AND('[1]Ledger With Mark'!AL134&gt;=30),"B",IF(AND('[1]Ledger With Mark'!AL134&gt;=25),"C+",IF(AND('[1]Ledger With Mark'!AL134&gt;=20),"C",IF(AND('[1]Ledger With Mark'!AL134&gt;=15),"D+",IF(AND('[1]Ledger With Mark'!AL134&gt;=10),"D",IF(AND('[1]Ledger With Mark'!AL134&gt;=1),"E","N")))))))))</f>
        <v>C</v>
      </c>
      <c r="AM132" s="7" t="str">
        <f>IF(AND('[1]Ledger With Mark'!AM134&gt;=45),"A+",IF(AND('[1]Ledger With Mark'!AM134&gt;=40),"A",IF(AND('[1]Ledger With Mark'!AM134&gt;=35),"B+",IF(AND('[1]Ledger With Mark'!AM134&gt;=30),"B",IF(AND('[1]Ledger With Mark'!AM134&gt;=25),"C+",IF(AND('[1]Ledger With Mark'!AM134&gt;=20),"C",IF(AND('[1]Ledger With Mark'!AM134&gt;=15),"D+",IF(AND('[1]Ledger With Mark'!AM134&gt;=10),"D",IF(AND('[1]Ledger With Mark'!AM134&gt;=1),"E","N")))))))))</f>
        <v>B+</v>
      </c>
      <c r="AN132" s="7" t="str">
        <f>IF(AND('[1]Ledger With Mark'!AN134&gt;=90),"A+",IF(AND('[1]Ledger With Mark'!AN134&gt;=80),"A",IF(AND('[1]Ledger With Mark'!AN134&gt;=70),"B+",IF(AND('[1]Ledger With Mark'!AN134&gt;=60),"B",IF(AND('[1]Ledger With Mark'!AN134&gt;=50),"C+",IF(AND('[1]Ledger With Mark'!AN134&gt;=40),"C",IF(AND('[1]Ledger With Mark'!AN134&gt;=30),"D+",IF(AND('[1]Ledger With Mark'!AN134&gt;=20),"D",IF(AND('[1]Ledger With Mark'!AN134&gt;=1),"E","N")))))))))</f>
        <v>C+</v>
      </c>
      <c r="AO132" s="13">
        <f t="shared" si="28"/>
        <v>2.4</v>
      </c>
      <c r="AP132" s="14">
        <f t="shared" si="29"/>
        <v>2.625</v>
      </c>
      <c r="AQ132" s="7"/>
      <c r="AR132" s="15" t="s">
        <v>142</v>
      </c>
      <c r="BB132" s="17">
        <v>132</v>
      </c>
    </row>
    <row r="133" spans="1:54" ht="15">
      <c r="A133" s="7">
        <f>'[1]Ledger With Mark'!A135</f>
        <v>132</v>
      </c>
      <c r="B133" s="8">
        <f>'[1]Ledger With Mark'!B135</f>
        <v>752132</v>
      </c>
      <c r="C133" s="9" t="s">
        <v>224</v>
      </c>
      <c r="D133" s="10">
        <v>58534</v>
      </c>
      <c r="E133" s="11" t="s">
        <v>225</v>
      </c>
      <c r="F133" s="11" t="s">
        <v>226</v>
      </c>
      <c r="G133" s="19" t="s">
        <v>141</v>
      </c>
      <c r="H133" s="7" t="str">
        <f>IF(AND('[1]Ledger With Mark'!H135&gt;=67.5),"A+",IF(AND('[1]Ledger With Mark'!H135&gt;=60),"A",IF(AND('[1]Ledger With Mark'!H135&gt;=52.5),"B+",IF(AND('[1]Ledger With Mark'!H135&gt;=45),"B",IF(AND('[1]Ledger With Mark'!H135&gt;=37.5),"C+",IF(AND('[1]Ledger With Mark'!H135&gt;=30),"C",IF(AND('[1]Ledger With Mark'!H135&gt;=22.5),"D+",IF(AND('[1]Ledger With Mark'!H135&gt;=15),"D",IF(AND('[1]Ledger With Mark'!H135&gt;=1),"E","N")))))))))</f>
        <v>C</v>
      </c>
      <c r="I133" s="7" t="str">
        <f>IF(AND('[1]Ledger With Mark'!I135&gt;=22.5),"A+",IF(AND('[1]Ledger With Mark'!I135&gt;=20),"A",IF(AND('[1]Ledger With Mark'!I135&gt;=17.5),"B+",IF(AND('[1]Ledger With Mark'!I135&gt;=15),"B",IF(AND('[1]Ledger With Mark'!I135&gt;=12.5),"C+",IF(AND('[1]Ledger With Mark'!I135&gt;=10),"C",IF(AND('[1]Ledger With Mark'!I135&gt;=7.5),"D+",IF(AND('[1]Ledger With Mark'!I135&gt;=5),"D",IF(AND('[1]Ledger With Mark'!I135&gt;=1),"E","N")))))))))</f>
        <v>A</v>
      </c>
      <c r="J133" s="7" t="str">
        <f>IF(AND('[1]Ledger With Mark'!J135&gt;=90),"A+",IF(AND('[1]Ledger With Mark'!J135&gt;=80),"A",IF(AND('[1]Ledger With Mark'!J135&gt;=70),"B+",IF(AND('[1]Ledger With Mark'!J135&gt;=60),"B",IF(AND('[1]Ledger With Mark'!J135&gt;=50),"C+",IF(AND('[1]Ledger With Mark'!J135&gt;=40),"C",IF(AND('[1]Ledger With Mark'!J135&gt;=30),"D+",IF(AND('[1]Ledger With Mark'!J135&gt;=20),"D",IF(AND('[1]Ledger With Mark'!J135&gt;=1),"E","N")))))))))</f>
        <v>C+</v>
      </c>
      <c r="K133" s="13">
        <f t="shared" si="20"/>
        <v>2.4</v>
      </c>
      <c r="L133" s="7" t="str">
        <f>IF(AND('[1]Ledger With Mark'!L135&gt;=67.5),"A+",IF(AND('[1]Ledger With Mark'!L135&gt;=60),"A",IF(AND('[1]Ledger With Mark'!L135&gt;=52.5),"B+",IF(AND('[1]Ledger With Mark'!L135&gt;=45),"B",IF(AND('[1]Ledger With Mark'!L135&gt;=37.5),"C+",IF(AND('[1]Ledger With Mark'!L135&gt;=30),"C",IF(AND('[1]Ledger With Mark'!L135&gt;=22.5),"D+",IF(AND('[1]Ledger With Mark'!L135&gt;=15),"D",IF(AND('[1]Ledger With Mark'!L135&gt;=1),"E","N")))))))))</f>
        <v>C</v>
      </c>
      <c r="M133" s="7" t="str">
        <f>IF(AND('[1]Ledger With Mark'!M135&gt;=22.5),"A+",IF(AND('[1]Ledger With Mark'!M135&gt;=20),"A",IF(AND('[1]Ledger With Mark'!M135&gt;=17.5),"B+",IF(AND('[1]Ledger With Mark'!M135&gt;=15),"B",IF(AND('[1]Ledger With Mark'!M135&gt;=12.5),"C+",IF(AND('[1]Ledger With Mark'!M135&gt;=10),"C",IF(AND('[1]Ledger With Mark'!M135&gt;=7.5),"D+",IF(AND('[1]Ledger With Mark'!M135&gt;=5),"D",IF(AND('[1]Ledger With Mark'!M135&gt;=1),"E","N")))))))))</f>
        <v>A+</v>
      </c>
      <c r="N133" s="7" t="str">
        <f>IF(AND('[1]Ledger With Mark'!N135&gt;=90),"A+",IF(AND('[1]Ledger With Mark'!N135&gt;=80),"A",IF(AND('[1]Ledger With Mark'!N135&gt;=70),"B+",IF(AND('[1]Ledger With Mark'!N135&gt;=60),"B",IF(AND('[1]Ledger With Mark'!N135&gt;=50),"C+",IF(AND('[1]Ledger With Mark'!N135&gt;=40),"C",IF(AND('[1]Ledger With Mark'!N135&gt;=30),"D+",IF(AND('[1]Ledger With Mark'!N135&gt;=20),"D",IF(AND('[1]Ledger With Mark'!N135&gt;=1),"E","N")))))))))</f>
        <v>B</v>
      </c>
      <c r="O133" s="13">
        <f t="shared" si="21"/>
        <v>2.8</v>
      </c>
      <c r="P133" s="7" t="str">
        <f>IF(AND('[1]Ledger With Mark'!P135&gt;=90),"A+",IF(AND('[1]Ledger With Mark'!P135&gt;=80),"A",IF(AND('[1]Ledger With Mark'!P135&gt;=70),"B+",IF(AND('[1]Ledger With Mark'!P135&gt;=60),"B",IF(AND('[1]Ledger With Mark'!P135&gt;=50),"C+",IF(AND('[1]Ledger With Mark'!P135&gt;=40),"C",IF(AND('[1]Ledger With Mark'!P135&gt;=30),"D+",IF(AND('[1]Ledger With Mark'!P135&gt;=20),"D",IF(AND('[1]Ledger With Mark'!P135&gt;=1),"E","N")))))))))</f>
        <v>C+</v>
      </c>
      <c r="Q133" s="13">
        <f t="shared" si="22"/>
        <v>2.4</v>
      </c>
      <c r="R133" s="7" t="str">
        <f>IF(AND('[1]Ledger With Mark'!R135&gt;=67.5),"A+",IF(AND('[1]Ledger With Mark'!R135&gt;=60),"A",IF(AND('[1]Ledger With Mark'!R135&gt;=52.5),"B+",IF(AND('[1]Ledger With Mark'!R135&gt;=45),"B",IF(AND('[1]Ledger With Mark'!R135&gt;=37.5),"C+",IF(AND('[1]Ledger With Mark'!R135&gt;=30),"C",IF(AND('[1]Ledger With Mark'!R135&gt;=22.5),"D+",IF(AND('[1]Ledger With Mark'!R135&gt;=15),"D",IF(AND('[1]Ledger With Mark'!R135&gt;=1),"E","N")))))))))</f>
        <v>B</v>
      </c>
      <c r="S133" s="7" t="str">
        <f>IF(AND('[1]Ledger With Mark'!S135&gt;=22.5),"A+",IF(AND('[1]Ledger With Mark'!S135&gt;=20),"A",IF(AND('[1]Ledger With Mark'!S135&gt;=17.5),"B+",IF(AND('[1]Ledger With Mark'!S135&gt;=15),"B",IF(AND('[1]Ledger With Mark'!S135&gt;=12.5),"C+",IF(AND('[1]Ledger With Mark'!S135&gt;=10),"C",IF(AND('[1]Ledger With Mark'!S135&gt;=7.5),"D+",IF(AND('[1]Ledger With Mark'!S135&gt;=5),"D",IF(AND('[1]Ledger With Mark'!S135&gt;=1),"E","N")))))))))</f>
        <v>A</v>
      </c>
      <c r="T133" s="7" t="str">
        <f>IF(AND('[1]Ledger With Mark'!T135&gt;=90),"A+",IF(AND('[1]Ledger With Mark'!T135&gt;=80),"A",IF(AND('[1]Ledger With Mark'!T135&gt;=70),"B+",IF(AND('[1]Ledger With Mark'!T135&gt;=60),"B",IF(AND('[1]Ledger With Mark'!T135&gt;=50),"C+",IF(AND('[1]Ledger With Mark'!T135&gt;=40),"C",IF(AND('[1]Ledger With Mark'!T135&gt;=30),"D+",IF(AND('[1]Ledger With Mark'!T135&gt;=20),"D",IF(AND('[1]Ledger With Mark'!T135&gt;=1),"E","N")))))))))</f>
        <v>B+</v>
      </c>
      <c r="U133" s="13">
        <f t="shared" si="23"/>
        <v>3.2</v>
      </c>
      <c r="V133" s="7" t="str">
        <f>IF(AND('[1]Ledger With Mark'!V135&gt;=67.5),"A+",IF(AND('[1]Ledger With Mark'!V135&gt;=60),"A",IF(AND('[1]Ledger With Mark'!V135&gt;=52.5),"B+",IF(AND('[1]Ledger With Mark'!V135&gt;=45),"B",IF(AND('[1]Ledger With Mark'!V135&gt;=37.5),"C+",IF(AND('[1]Ledger With Mark'!V135&gt;=30),"C",IF(AND('[1]Ledger With Mark'!V135&gt;=22.5),"D+",IF(AND('[1]Ledger With Mark'!V135&gt;=15),"D",IF(AND('[1]Ledger With Mark'!V135&gt;=1),"E","N")))))))))</f>
        <v>C</v>
      </c>
      <c r="W133" s="7" t="str">
        <f>IF(AND('[1]Ledger With Mark'!W135&gt;=22.5),"A+",IF(AND('[1]Ledger With Mark'!W135&gt;=20),"A",IF(AND('[1]Ledger With Mark'!W135&gt;=17.5),"B+",IF(AND('[1]Ledger With Mark'!W135&gt;=15),"B",IF(AND('[1]Ledger With Mark'!W135&gt;=12.5),"C+",IF(AND('[1]Ledger With Mark'!W135&gt;=10),"C",IF(AND('[1]Ledger With Mark'!W135&gt;=7.5),"D+",IF(AND('[1]Ledger With Mark'!W135&gt;=5),"D",IF(AND('[1]Ledger With Mark'!W135&gt;=1),"E","N")))))))))</f>
        <v>A</v>
      </c>
      <c r="X133" s="7" t="str">
        <f>IF(AND('[1]Ledger With Mark'!X135&gt;=90),"A+",IF(AND('[1]Ledger With Mark'!X135&gt;=80),"A",IF(AND('[1]Ledger With Mark'!X135&gt;=70),"B+",IF(AND('[1]Ledger With Mark'!X135&gt;=60),"B",IF(AND('[1]Ledger With Mark'!X135&gt;=50),"C+",IF(AND('[1]Ledger With Mark'!X135&gt;=40),"C",IF(AND('[1]Ledger With Mark'!X135&gt;=30),"D+",IF(AND('[1]Ledger With Mark'!X135&gt;=20),"D",IF(AND('[1]Ledger With Mark'!X135&gt;=1),"E","N")))))))))</f>
        <v>C+</v>
      </c>
      <c r="Y133" s="13">
        <f t="shared" si="24"/>
        <v>2.4</v>
      </c>
      <c r="Z133" s="7" t="str">
        <f>IF(AND('[1]Ledger With Mark'!Z135&gt;=27),"A+",IF(AND('[1]Ledger With Mark'!Z135&gt;=24),"A",IF(AND('[1]Ledger With Mark'!Z135&gt;=21),"B+",IF(AND('[1]Ledger With Mark'!Z135&gt;=18),"B",IF(AND('[1]Ledger With Mark'!Z135&gt;=15),"C+",IF(AND('[1]Ledger With Mark'!Z135&gt;=12),"C",IF(AND('[1]Ledger With Mark'!Z135&gt;=9),"D+",IF(AND('[1]Ledger With Mark'!Z135&gt;=6),"D",IF(AND('[1]Ledger With Mark'!Z135&gt;=1),"E","N")))))))))</f>
        <v>B+</v>
      </c>
      <c r="AA133" s="7" t="str">
        <f>IF(AND('[1]Ledger With Mark'!AA135&gt;=18),"A+",IF(AND('[1]Ledger With Mark'!AA135&gt;=16),"A",IF(AND('[1]Ledger With Mark'!AA135&gt;=14),"B+",IF(AND('[1]Ledger With Mark'!AA135&gt;=12),"B",IF(AND('[1]Ledger With Mark'!AA135&gt;=10),"C+",IF(AND('[1]Ledger With Mark'!AA135&gt;=8),"C",IF(AND('[1]Ledger With Mark'!AA135&gt;=6),"D+",IF(AND('[1]Ledger With Mark'!AA135&gt;=4),"D",IF(AND('[1]Ledger With Mark'!AA135&gt;=1),"E","N")))))))))</f>
        <v>B</v>
      </c>
      <c r="AB133" s="7" t="str">
        <f>IF(AND('[1]Ledger With Mark'!AB135&gt;=45),"A+",IF(AND('[1]Ledger With Mark'!AB135&gt;=40),"A",IF(AND('[1]Ledger With Mark'!AB135&gt;=35),"B+",IF(AND('[1]Ledger With Mark'!AB135&gt;=30),"B",IF(AND('[1]Ledger With Mark'!AB135&gt;=25),"C+",IF(AND('[1]Ledger With Mark'!AB135&gt;=20),"C",IF(AND('[1]Ledger With Mark'!AB135&gt;=15),"D+",IF(AND('[1]Ledger With Mark'!AB135&gt;=10),"D",IF(AND('[1]Ledger With Mark'!AB135&gt;=1),"E","N")))))))))</f>
        <v>B</v>
      </c>
      <c r="AC133" s="13">
        <f t="shared" si="25"/>
        <v>1.4</v>
      </c>
      <c r="AD133" s="7" t="str">
        <f>IF(AND('[1]Ledger With Mark'!AD135&gt;=22.5),"A+",IF(AND('[1]Ledger With Mark'!AD135&gt;=20),"A",IF(AND('[1]Ledger With Mark'!AD135&gt;=17.5),"B+",IF(AND('[1]Ledger With Mark'!AD135&gt;=15),"B",IF(AND('[1]Ledger With Mark'!AD135&gt;=12.5),"C+",IF(AND('[1]Ledger With Mark'!AD135&gt;=10),"C",IF(AND('[1]Ledger With Mark'!AD135&gt;=7.5),"D+",IF(AND('[1]Ledger With Mark'!AD135&gt;=5),"D",IF(AND('[1]Ledger With Mark'!AD135&gt;=1),"E","N")))))))))</f>
        <v>A</v>
      </c>
      <c r="AE133" s="7" t="str">
        <f>IF(AND('[1]Ledger With Mark'!AE135&gt;=22.5),"A+",IF(AND('[1]Ledger With Mark'!AE135&gt;=20),"A",IF(AND('[1]Ledger With Mark'!AE135&gt;=17.5),"B+",IF(AND('[1]Ledger With Mark'!AE135&gt;=15),"B",IF(AND('[1]Ledger With Mark'!AE135&gt;=12.5),"C+",IF(AND('[1]Ledger With Mark'!AE135&gt;=10),"C",IF(AND('[1]Ledger With Mark'!AE135&gt;=7.5),"D+",IF(AND('[1]Ledger With Mark'!AE135&gt;=5),"D",IF(AND('[1]Ledger With Mark'!AE135&gt;=1),"E","N")))))))))</f>
        <v>C+</v>
      </c>
      <c r="AF133" s="7" t="str">
        <f>IF(AND('[1]Ledger With Mark'!AF135&gt;=45),"A+",IF(AND('[1]Ledger With Mark'!AF135&gt;=40),"A",IF(AND('[1]Ledger With Mark'!AF135&gt;=35),"B+",IF(AND('[1]Ledger With Mark'!AF135&gt;=30),"B",IF(AND('[1]Ledger With Mark'!AF135&gt;=25),"C+",IF(AND('[1]Ledger With Mark'!AF135&gt;=20),"C",IF(AND('[1]Ledger With Mark'!AF135&gt;=15),"D+",IF(AND('[1]Ledger With Mark'!AF135&gt;=10),"D",IF(AND('[1]Ledger With Mark'!AF135&gt;=1),"E","N")))))))))</f>
        <v>B+</v>
      </c>
      <c r="AG133" s="13">
        <f t="shared" si="26"/>
        <v>1.6</v>
      </c>
      <c r="AH133" s="7" t="str">
        <f>IF(AND('[1]Ledger With Mark'!AH135&gt;=45),"A+",IF(AND('[1]Ledger With Mark'!AH135&gt;=40),"A",IF(AND('[1]Ledger With Mark'!AH135&gt;=35),"B+",IF(AND('[1]Ledger With Mark'!AH135&gt;=30),"B",IF(AND('[1]Ledger With Mark'!AH135&gt;=25),"C+",IF(AND('[1]Ledger With Mark'!AH135&gt;=20),"C",IF(AND('[1]Ledger With Mark'!AH135&gt;=15),"D+",IF(AND('[1]Ledger With Mark'!AH135&gt;=10),"D",IF(AND('[1]Ledger With Mark'!AH135&gt;=1),"E","N")))))))))</f>
        <v>B+</v>
      </c>
      <c r="AI133" s="7" t="str">
        <f>IF(AND('[1]Ledger With Mark'!AI135&gt;=45),"A+",IF(AND('[1]Ledger With Mark'!AI135&gt;=40),"A",IF(AND('[1]Ledger With Mark'!AI135&gt;=35),"B+",IF(AND('[1]Ledger With Mark'!AI135&gt;=30),"B",IF(AND('[1]Ledger With Mark'!AI135&gt;=25),"C+",IF(AND('[1]Ledger With Mark'!AI135&gt;=20),"C",IF(AND('[1]Ledger With Mark'!AI135&gt;=15),"D+",IF(AND('[1]Ledger With Mark'!AI135&gt;=10),"D",IF(AND('[1]Ledger With Mark'!AI135&gt;=1),"E","N")))))))))</f>
        <v>B+</v>
      </c>
      <c r="AJ133" s="7" t="str">
        <f>IF(AND('[1]Ledger With Mark'!AJ135&gt;=90),"A+",IF(AND('[1]Ledger With Mark'!AJ135&gt;=80),"A",IF(AND('[1]Ledger With Mark'!AJ135&gt;=70),"B+",IF(AND('[1]Ledger With Mark'!AJ135&gt;=60),"B",IF(AND('[1]Ledger With Mark'!AJ135&gt;=50),"C+",IF(AND('[1]Ledger With Mark'!AJ135&gt;=40),"C",IF(AND('[1]Ledger With Mark'!AJ135&gt;=30),"D+",IF(AND('[1]Ledger With Mark'!AJ135&gt;=20),"D",IF(AND('[1]Ledger With Mark'!AJ135&gt;=1),"E","N")))))))))</f>
        <v>B+</v>
      </c>
      <c r="AK133" s="13">
        <f t="shared" si="27"/>
        <v>3.2</v>
      </c>
      <c r="AL133" s="7" t="str">
        <f>IF(AND('[1]Ledger With Mark'!AL135&gt;=45),"A+",IF(AND('[1]Ledger With Mark'!AL135&gt;=40),"A",IF(AND('[1]Ledger With Mark'!AL135&gt;=35),"B+",IF(AND('[1]Ledger With Mark'!AL135&gt;=30),"B",IF(AND('[1]Ledger With Mark'!AL135&gt;=25),"C+",IF(AND('[1]Ledger With Mark'!AL135&gt;=20),"C",IF(AND('[1]Ledger With Mark'!AL135&gt;=15),"D+",IF(AND('[1]Ledger With Mark'!AL135&gt;=10),"D",IF(AND('[1]Ledger With Mark'!AL135&gt;=1),"E","N")))))))))</f>
        <v>C</v>
      </c>
      <c r="AM133" s="7" t="str">
        <f>IF(AND('[1]Ledger With Mark'!AM135&gt;=45),"A+",IF(AND('[1]Ledger With Mark'!AM135&gt;=40),"A",IF(AND('[1]Ledger With Mark'!AM135&gt;=35),"B+",IF(AND('[1]Ledger With Mark'!AM135&gt;=30),"B",IF(AND('[1]Ledger With Mark'!AM135&gt;=25),"C+",IF(AND('[1]Ledger With Mark'!AM135&gt;=20),"C",IF(AND('[1]Ledger With Mark'!AM135&gt;=15),"D+",IF(AND('[1]Ledger With Mark'!AM135&gt;=10),"D",IF(AND('[1]Ledger With Mark'!AM135&gt;=1),"E","N")))))))))</f>
        <v>A</v>
      </c>
      <c r="AN133" s="7" t="str">
        <f>IF(AND('[1]Ledger With Mark'!AN135&gt;=90),"A+",IF(AND('[1]Ledger With Mark'!AN135&gt;=80),"A",IF(AND('[1]Ledger With Mark'!AN135&gt;=70),"B+",IF(AND('[1]Ledger With Mark'!AN135&gt;=60),"B",IF(AND('[1]Ledger With Mark'!AN135&gt;=50),"C+",IF(AND('[1]Ledger With Mark'!AN135&gt;=40),"C",IF(AND('[1]Ledger With Mark'!AN135&gt;=30),"D+",IF(AND('[1]Ledger With Mark'!AN135&gt;=20),"D",IF(AND('[1]Ledger With Mark'!AN135&gt;=1),"E","N")))))))))</f>
        <v>B</v>
      </c>
      <c r="AO133" s="13">
        <f t="shared" si="28"/>
        <v>2.8</v>
      </c>
      <c r="AP133" s="14">
        <f t="shared" si="29"/>
        <v>2.7750000000000004</v>
      </c>
      <c r="AQ133" s="7"/>
      <c r="AR133" s="15" t="s">
        <v>142</v>
      </c>
      <c r="BB133" s="17">
        <v>133</v>
      </c>
    </row>
    <row r="134" spans="1:54" ht="15">
      <c r="A134" s="7">
        <f>'[1]Ledger With Mark'!A136</f>
        <v>133</v>
      </c>
      <c r="B134" s="8">
        <f>'[1]Ledger With Mark'!B136</f>
        <v>752133</v>
      </c>
      <c r="C134" s="9" t="s">
        <v>227</v>
      </c>
      <c r="D134" s="10">
        <v>59435</v>
      </c>
      <c r="E134" s="11" t="s">
        <v>228</v>
      </c>
      <c r="F134" s="11" t="s">
        <v>229</v>
      </c>
      <c r="G134" s="19" t="s">
        <v>141</v>
      </c>
      <c r="H134" s="7" t="str">
        <f>IF(AND('[1]Ledger With Mark'!H136&gt;=67.5),"A+",IF(AND('[1]Ledger With Mark'!H136&gt;=60),"A",IF(AND('[1]Ledger With Mark'!H136&gt;=52.5),"B+",IF(AND('[1]Ledger With Mark'!H136&gt;=45),"B",IF(AND('[1]Ledger With Mark'!H136&gt;=37.5),"C+",IF(AND('[1]Ledger With Mark'!H136&gt;=30),"C",IF(AND('[1]Ledger With Mark'!H136&gt;=22.5),"D+",IF(AND('[1]Ledger With Mark'!H136&gt;=15),"D",IF(AND('[1]Ledger With Mark'!H136&gt;=1),"E","N")))))))))</f>
        <v>C+</v>
      </c>
      <c r="I134" s="7" t="str">
        <f>IF(AND('[1]Ledger With Mark'!I136&gt;=22.5),"A+",IF(AND('[1]Ledger With Mark'!I136&gt;=20),"A",IF(AND('[1]Ledger With Mark'!I136&gt;=17.5),"B+",IF(AND('[1]Ledger With Mark'!I136&gt;=15),"B",IF(AND('[1]Ledger With Mark'!I136&gt;=12.5),"C+",IF(AND('[1]Ledger With Mark'!I136&gt;=10),"C",IF(AND('[1]Ledger With Mark'!I136&gt;=7.5),"D+",IF(AND('[1]Ledger With Mark'!I136&gt;=5),"D",IF(AND('[1]Ledger With Mark'!I136&gt;=1),"E","N")))))))))</f>
        <v>A</v>
      </c>
      <c r="J134" s="7" t="str">
        <f>IF(AND('[1]Ledger With Mark'!J136&gt;=90),"A+",IF(AND('[1]Ledger With Mark'!J136&gt;=80),"A",IF(AND('[1]Ledger With Mark'!J136&gt;=70),"B+",IF(AND('[1]Ledger With Mark'!J136&gt;=60),"B",IF(AND('[1]Ledger With Mark'!J136&gt;=50),"C+",IF(AND('[1]Ledger With Mark'!J136&gt;=40),"C",IF(AND('[1]Ledger With Mark'!J136&gt;=30),"D+",IF(AND('[1]Ledger With Mark'!J136&gt;=20),"D",IF(AND('[1]Ledger With Mark'!J136&gt;=1),"E","N")))))))))</f>
        <v>B</v>
      </c>
      <c r="K134" s="13">
        <f t="shared" si="20"/>
        <v>2.8</v>
      </c>
      <c r="L134" s="7" t="str">
        <f>IF(AND('[1]Ledger With Mark'!L136&gt;=67.5),"A+",IF(AND('[1]Ledger With Mark'!L136&gt;=60),"A",IF(AND('[1]Ledger With Mark'!L136&gt;=52.5),"B+",IF(AND('[1]Ledger With Mark'!L136&gt;=45),"B",IF(AND('[1]Ledger With Mark'!L136&gt;=37.5),"C+",IF(AND('[1]Ledger With Mark'!L136&gt;=30),"C",IF(AND('[1]Ledger With Mark'!L136&gt;=22.5),"D+",IF(AND('[1]Ledger With Mark'!L136&gt;=15),"D",IF(AND('[1]Ledger With Mark'!L136&gt;=1),"E","N")))))))))</f>
        <v>C+</v>
      </c>
      <c r="M134" s="7" t="str">
        <f>IF(AND('[1]Ledger With Mark'!M136&gt;=22.5),"A+",IF(AND('[1]Ledger With Mark'!M136&gt;=20),"A",IF(AND('[1]Ledger With Mark'!M136&gt;=17.5),"B+",IF(AND('[1]Ledger With Mark'!M136&gt;=15),"B",IF(AND('[1]Ledger With Mark'!M136&gt;=12.5),"C+",IF(AND('[1]Ledger With Mark'!M136&gt;=10),"C",IF(AND('[1]Ledger With Mark'!M136&gt;=7.5),"D+",IF(AND('[1]Ledger With Mark'!M136&gt;=5),"D",IF(AND('[1]Ledger With Mark'!M136&gt;=1),"E","N")))))))))</f>
        <v>A</v>
      </c>
      <c r="N134" s="7" t="str">
        <f>IF(AND('[1]Ledger With Mark'!N136&gt;=90),"A+",IF(AND('[1]Ledger With Mark'!N136&gt;=80),"A",IF(AND('[1]Ledger With Mark'!N136&gt;=70),"B+",IF(AND('[1]Ledger With Mark'!N136&gt;=60),"B",IF(AND('[1]Ledger With Mark'!N136&gt;=50),"C+",IF(AND('[1]Ledger With Mark'!N136&gt;=40),"C",IF(AND('[1]Ledger With Mark'!N136&gt;=30),"D+",IF(AND('[1]Ledger With Mark'!N136&gt;=20),"D",IF(AND('[1]Ledger With Mark'!N136&gt;=1),"E","N")))))))))</f>
        <v>B</v>
      </c>
      <c r="O134" s="13">
        <f t="shared" si="21"/>
        <v>2.8</v>
      </c>
      <c r="P134" s="7" t="str">
        <f>IF(AND('[1]Ledger With Mark'!P136&gt;=90),"A+",IF(AND('[1]Ledger With Mark'!P136&gt;=80),"A",IF(AND('[1]Ledger With Mark'!P136&gt;=70),"B+",IF(AND('[1]Ledger With Mark'!P136&gt;=60),"B",IF(AND('[1]Ledger With Mark'!P136&gt;=50),"C+",IF(AND('[1]Ledger With Mark'!P136&gt;=40),"C",IF(AND('[1]Ledger With Mark'!P136&gt;=30),"D+",IF(AND('[1]Ledger With Mark'!P136&gt;=20),"D",IF(AND('[1]Ledger With Mark'!P136&gt;=1),"E","N")))))))))</f>
        <v>C</v>
      </c>
      <c r="Q134" s="13">
        <f t="shared" si="22"/>
        <v>2</v>
      </c>
      <c r="R134" s="7" t="str">
        <f>IF(AND('[1]Ledger With Mark'!R136&gt;=67.5),"A+",IF(AND('[1]Ledger With Mark'!R136&gt;=60),"A",IF(AND('[1]Ledger With Mark'!R136&gt;=52.5),"B+",IF(AND('[1]Ledger With Mark'!R136&gt;=45),"B",IF(AND('[1]Ledger With Mark'!R136&gt;=37.5),"C+",IF(AND('[1]Ledger With Mark'!R136&gt;=30),"C",IF(AND('[1]Ledger With Mark'!R136&gt;=22.5),"D+",IF(AND('[1]Ledger With Mark'!R136&gt;=15),"D",IF(AND('[1]Ledger With Mark'!R136&gt;=1),"E","N")))))))))</f>
        <v>B</v>
      </c>
      <c r="S134" s="7" t="str">
        <f>IF(AND('[1]Ledger With Mark'!S136&gt;=22.5),"A+",IF(AND('[1]Ledger With Mark'!S136&gt;=20),"A",IF(AND('[1]Ledger With Mark'!S136&gt;=17.5),"B+",IF(AND('[1]Ledger With Mark'!S136&gt;=15),"B",IF(AND('[1]Ledger With Mark'!S136&gt;=12.5),"C+",IF(AND('[1]Ledger With Mark'!S136&gt;=10),"C",IF(AND('[1]Ledger With Mark'!S136&gt;=7.5),"D+",IF(AND('[1]Ledger With Mark'!S136&gt;=5),"D",IF(AND('[1]Ledger With Mark'!S136&gt;=1),"E","N")))))))))</f>
        <v>A</v>
      </c>
      <c r="T134" s="7" t="str">
        <f>IF(AND('[1]Ledger With Mark'!T136&gt;=90),"A+",IF(AND('[1]Ledger With Mark'!T136&gt;=80),"A",IF(AND('[1]Ledger With Mark'!T136&gt;=70),"B+",IF(AND('[1]Ledger With Mark'!T136&gt;=60),"B",IF(AND('[1]Ledger With Mark'!T136&gt;=50),"C+",IF(AND('[1]Ledger With Mark'!T136&gt;=40),"C",IF(AND('[1]Ledger With Mark'!T136&gt;=30),"D+",IF(AND('[1]Ledger With Mark'!T136&gt;=20),"D",IF(AND('[1]Ledger With Mark'!T136&gt;=1),"E","N")))))))))</f>
        <v>B</v>
      </c>
      <c r="U134" s="13">
        <f t="shared" si="23"/>
        <v>2.8</v>
      </c>
      <c r="V134" s="7" t="str">
        <f>IF(AND('[1]Ledger With Mark'!V136&gt;=67.5),"A+",IF(AND('[1]Ledger With Mark'!V136&gt;=60),"A",IF(AND('[1]Ledger With Mark'!V136&gt;=52.5),"B+",IF(AND('[1]Ledger With Mark'!V136&gt;=45),"B",IF(AND('[1]Ledger With Mark'!V136&gt;=37.5),"C+",IF(AND('[1]Ledger With Mark'!V136&gt;=30),"C",IF(AND('[1]Ledger With Mark'!V136&gt;=22.5),"D+",IF(AND('[1]Ledger With Mark'!V136&gt;=15),"D",IF(AND('[1]Ledger With Mark'!V136&gt;=1),"E","N")))))))))</f>
        <v>C+</v>
      </c>
      <c r="W134" s="7" t="str">
        <f>IF(AND('[1]Ledger With Mark'!W136&gt;=22.5),"A+",IF(AND('[1]Ledger With Mark'!W136&gt;=20),"A",IF(AND('[1]Ledger With Mark'!W136&gt;=17.5),"B+",IF(AND('[1]Ledger With Mark'!W136&gt;=15),"B",IF(AND('[1]Ledger With Mark'!W136&gt;=12.5),"C+",IF(AND('[1]Ledger With Mark'!W136&gt;=10),"C",IF(AND('[1]Ledger With Mark'!W136&gt;=7.5),"D+",IF(AND('[1]Ledger With Mark'!W136&gt;=5),"D",IF(AND('[1]Ledger With Mark'!W136&gt;=1),"E","N")))))))))</f>
        <v>A</v>
      </c>
      <c r="X134" s="7" t="str">
        <f>IF(AND('[1]Ledger With Mark'!X136&gt;=90),"A+",IF(AND('[1]Ledger With Mark'!X136&gt;=80),"A",IF(AND('[1]Ledger With Mark'!X136&gt;=70),"B+",IF(AND('[1]Ledger With Mark'!X136&gt;=60),"B",IF(AND('[1]Ledger With Mark'!X136&gt;=50),"C+",IF(AND('[1]Ledger With Mark'!X136&gt;=40),"C",IF(AND('[1]Ledger With Mark'!X136&gt;=30),"D+",IF(AND('[1]Ledger With Mark'!X136&gt;=20),"D",IF(AND('[1]Ledger With Mark'!X136&gt;=1),"E","N")))))))))</f>
        <v>B</v>
      </c>
      <c r="Y134" s="13">
        <f t="shared" si="24"/>
        <v>2.8</v>
      </c>
      <c r="Z134" s="7" t="str">
        <f>IF(AND('[1]Ledger With Mark'!Z136&gt;=27),"A+",IF(AND('[1]Ledger With Mark'!Z136&gt;=24),"A",IF(AND('[1]Ledger With Mark'!Z136&gt;=21),"B+",IF(AND('[1]Ledger With Mark'!Z136&gt;=18),"B",IF(AND('[1]Ledger With Mark'!Z136&gt;=15),"C+",IF(AND('[1]Ledger With Mark'!Z136&gt;=12),"C",IF(AND('[1]Ledger With Mark'!Z136&gt;=9),"D+",IF(AND('[1]Ledger With Mark'!Z136&gt;=6),"D",IF(AND('[1]Ledger With Mark'!Z136&gt;=1),"E","N")))))))))</f>
        <v>A</v>
      </c>
      <c r="AA134" s="7" t="str">
        <f>IF(AND('[1]Ledger With Mark'!AA136&gt;=18),"A+",IF(AND('[1]Ledger With Mark'!AA136&gt;=16),"A",IF(AND('[1]Ledger With Mark'!AA136&gt;=14),"B+",IF(AND('[1]Ledger With Mark'!AA136&gt;=12),"B",IF(AND('[1]Ledger With Mark'!AA136&gt;=10),"C+",IF(AND('[1]Ledger With Mark'!AA136&gt;=8),"C",IF(AND('[1]Ledger With Mark'!AA136&gt;=6),"D+",IF(AND('[1]Ledger With Mark'!AA136&gt;=4),"D",IF(AND('[1]Ledger With Mark'!AA136&gt;=1),"E","N")))))))))</f>
        <v>B+</v>
      </c>
      <c r="AB134" s="7" t="str">
        <f>IF(AND('[1]Ledger With Mark'!AB136&gt;=45),"A+",IF(AND('[1]Ledger With Mark'!AB136&gt;=40),"A",IF(AND('[1]Ledger With Mark'!AB136&gt;=35),"B+",IF(AND('[1]Ledger With Mark'!AB136&gt;=30),"B",IF(AND('[1]Ledger With Mark'!AB136&gt;=25),"C+",IF(AND('[1]Ledger With Mark'!AB136&gt;=20),"C",IF(AND('[1]Ledger With Mark'!AB136&gt;=15),"D+",IF(AND('[1]Ledger With Mark'!AB136&gt;=10),"D",IF(AND('[1]Ledger With Mark'!AB136&gt;=1),"E","N")))))))))</f>
        <v>B+</v>
      </c>
      <c r="AC134" s="13">
        <f t="shared" si="25"/>
        <v>1.6</v>
      </c>
      <c r="AD134" s="7" t="str">
        <f>IF(AND('[1]Ledger With Mark'!AD136&gt;=22.5),"A+",IF(AND('[1]Ledger With Mark'!AD136&gt;=20),"A",IF(AND('[1]Ledger With Mark'!AD136&gt;=17.5),"B+",IF(AND('[1]Ledger With Mark'!AD136&gt;=15),"B",IF(AND('[1]Ledger With Mark'!AD136&gt;=12.5),"C+",IF(AND('[1]Ledger With Mark'!AD136&gt;=10),"C",IF(AND('[1]Ledger With Mark'!AD136&gt;=7.5),"D+",IF(AND('[1]Ledger With Mark'!AD136&gt;=5),"D",IF(AND('[1]Ledger With Mark'!AD136&gt;=1),"E","N")))))))))</f>
        <v>A</v>
      </c>
      <c r="AE134" s="7" t="str">
        <f>IF(AND('[1]Ledger With Mark'!AE136&gt;=22.5),"A+",IF(AND('[1]Ledger With Mark'!AE136&gt;=20),"A",IF(AND('[1]Ledger With Mark'!AE136&gt;=17.5),"B+",IF(AND('[1]Ledger With Mark'!AE136&gt;=15),"B",IF(AND('[1]Ledger With Mark'!AE136&gt;=12.5),"C+",IF(AND('[1]Ledger With Mark'!AE136&gt;=10),"C",IF(AND('[1]Ledger With Mark'!AE136&gt;=7.5),"D+",IF(AND('[1]Ledger With Mark'!AE136&gt;=5),"D",IF(AND('[1]Ledger With Mark'!AE136&gt;=1),"E","N")))))))))</f>
        <v>C</v>
      </c>
      <c r="AF134" s="7" t="str">
        <f>IF(AND('[1]Ledger With Mark'!AF136&gt;=45),"A+",IF(AND('[1]Ledger With Mark'!AF136&gt;=40),"A",IF(AND('[1]Ledger With Mark'!AF136&gt;=35),"B+",IF(AND('[1]Ledger With Mark'!AF136&gt;=30),"B",IF(AND('[1]Ledger With Mark'!AF136&gt;=25),"C+",IF(AND('[1]Ledger With Mark'!AF136&gt;=20),"C",IF(AND('[1]Ledger With Mark'!AF136&gt;=15),"D+",IF(AND('[1]Ledger With Mark'!AF136&gt;=10),"D",IF(AND('[1]Ledger With Mark'!AF136&gt;=1),"E","N")))))))))</f>
        <v>B</v>
      </c>
      <c r="AG134" s="13">
        <f t="shared" si="26"/>
        <v>1.4</v>
      </c>
      <c r="AH134" s="7" t="str">
        <f>IF(AND('[1]Ledger With Mark'!AH136&gt;=45),"A+",IF(AND('[1]Ledger With Mark'!AH136&gt;=40),"A",IF(AND('[1]Ledger With Mark'!AH136&gt;=35),"B+",IF(AND('[1]Ledger With Mark'!AH136&gt;=30),"B",IF(AND('[1]Ledger With Mark'!AH136&gt;=25),"C+",IF(AND('[1]Ledger With Mark'!AH136&gt;=20),"C",IF(AND('[1]Ledger With Mark'!AH136&gt;=15),"D+",IF(AND('[1]Ledger With Mark'!AH136&gt;=10),"D",IF(AND('[1]Ledger With Mark'!AH136&gt;=1),"E","N")))))))))</f>
        <v>B+</v>
      </c>
      <c r="AI134" s="7" t="str">
        <f>IF(AND('[1]Ledger With Mark'!AI136&gt;=45),"A+",IF(AND('[1]Ledger With Mark'!AI136&gt;=40),"A",IF(AND('[1]Ledger With Mark'!AI136&gt;=35),"B+",IF(AND('[1]Ledger With Mark'!AI136&gt;=30),"B",IF(AND('[1]Ledger With Mark'!AI136&gt;=25),"C+",IF(AND('[1]Ledger With Mark'!AI136&gt;=20),"C",IF(AND('[1]Ledger With Mark'!AI136&gt;=15),"D+",IF(AND('[1]Ledger With Mark'!AI136&gt;=10),"D",IF(AND('[1]Ledger With Mark'!AI136&gt;=1),"E","N")))))))))</f>
        <v>A</v>
      </c>
      <c r="AJ134" s="7" t="str">
        <f>IF(AND('[1]Ledger With Mark'!AJ136&gt;=90),"A+",IF(AND('[1]Ledger With Mark'!AJ136&gt;=80),"A",IF(AND('[1]Ledger With Mark'!AJ136&gt;=70),"B+",IF(AND('[1]Ledger With Mark'!AJ136&gt;=60),"B",IF(AND('[1]Ledger With Mark'!AJ136&gt;=50),"C+",IF(AND('[1]Ledger With Mark'!AJ136&gt;=40),"C",IF(AND('[1]Ledger With Mark'!AJ136&gt;=30),"D+",IF(AND('[1]Ledger With Mark'!AJ136&gt;=20),"D",IF(AND('[1]Ledger With Mark'!AJ136&gt;=1),"E","N")))))))))</f>
        <v>B+</v>
      </c>
      <c r="AK134" s="13">
        <f t="shared" si="27"/>
        <v>3.2</v>
      </c>
      <c r="AL134" s="7" t="str">
        <f>IF(AND('[1]Ledger With Mark'!AL136&gt;=45),"A+",IF(AND('[1]Ledger With Mark'!AL136&gt;=40),"A",IF(AND('[1]Ledger With Mark'!AL136&gt;=35),"B+",IF(AND('[1]Ledger With Mark'!AL136&gt;=30),"B",IF(AND('[1]Ledger With Mark'!AL136&gt;=25),"C+",IF(AND('[1]Ledger With Mark'!AL136&gt;=20),"C",IF(AND('[1]Ledger With Mark'!AL136&gt;=15),"D+",IF(AND('[1]Ledger With Mark'!AL136&gt;=10),"D",IF(AND('[1]Ledger With Mark'!AL136&gt;=1),"E","N")))))))))</f>
        <v>C</v>
      </c>
      <c r="AM134" s="7" t="str">
        <f>IF(AND('[1]Ledger With Mark'!AM136&gt;=45),"A+",IF(AND('[1]Ledger With Mark'!AM136&gt;=40),"A",IF(AND('[1]Ledger With Mark'!AM136&gt;=35),"B+",IF(AND('[1]Ledger With Mark'!AM136&gt;=30),"B",IF(AND('[1]Ledger With Mark'!AM136&gt;=25),"C+",IF(AND('[1]Ledger With Mark'!AM136&gt;=20),"C",IF(AND('[1]Ledger With Mark'!AM136&gt;=15),"D+",IF(AND('[1]Ledger With Mark'!AM136&gt;=10),"D",IF(AND('[1]Ledger With Mark'!AM136&gt;=1),"E","N")))))))))</f>
        <v>A</v>
      </c>
      <c r="AN134" s="7" t="str">
        <f>IF(AND('[1]Ledger With Mark'!AN136&gt;=90),"A+",IF(AND('[1]Ledger With Mark'!AN136&gt;=80),"A",IF(AND('[1]Ledger With Mark'!AN136&gt;=70),"B+",IF(AND('[1]Ledger With Mark'!AN136&gt;=60),"B",IF(AND('[1]Ledger With Mark'!AN136&gt;=50),"C+",IF(AND('[1]Ledger With Mark'!AN136&gt;=40),"C",IF(AND('[1]Ledger With Mark'!AN136&gt;=30),"D+",IF(AND('[1]Ledger With Mark'!AN136&gt;=20),"D",IF(AND('[1]Ledger With Mark'!AN136&gt;=1),"E","N")))))))))</f>
        <v>B</v>
      </c>
      <c r="AO134" s="13">
        <f t="shared" si="28"/>
        <v>2.8</v>
      </c>
      <c r="AP134" s="14">
        <f t="shared" si="29"/>
        <v>2.7749999999999999</v>
      </c>
      <c r="AQ134" s="7"/>
      <c r="AR134" s="15" t="s">
        <v>142</v>
      </c>
      <c r="BB134" s="17">
        <v>134</v>
      </c>
    </row>
    <row r="135" spans="1:54" ht="15">
      <c r="A135" s="7">
        <f>'[1]Ledger With Mark'!A137</f>
        <v>134</v>
      </c>
      <c r="B135" s="8">
        <f>'[1]Ledger With Mark'!B137</f>
        <v>752134</v>
      </c>
      <c r="C135" s="9" t="s">
        <v>230</v>
      </c>
      <c r="D135" s="10">
        <v>59635</v>
      </c>
      <c r="E135" s="11" t="s">
        <v>231</v>
      </c>
      <c r="F135" s="11" t="s">
        <v>232</v>
      </c>
      <c r="G135" s="19" t="s">
        <v>141</v>
      </c>
      <c r="H135" s="7" t="str">
        <f>IF(AND('[1]Ledger With Mark'!H137&gt;=67.5),"A+",IF(AND('[1]Ledger With Mark'!H137&gt;=60),"A",IF(AND('[1]Ledger With Mark'!H137&gt;=52.5),"B+",IF(AND('[1]Ledger With Mark'!H137&gt;=45),"B",IF(AND('[1]Ledger With Mark'!H137&gt;=37.5),"C+",IF(AND('[1]Ledger With Mark'!H137&gt;=30),"C",IF(AND('[1]Ledger With Mark'!H137&gt;=22.5),"D+",IF(AND('[1]Ledger With Mark'!H137&gt;=15),"D",IF(AND('[1]Ledger With Mark'!H137&gt;=1),"E","N")))))))))</f>
        <v>C+</v>
      </c>
      <c r="I135" s="7" t="str">
        <f>IF(AND('[1]Ledger With Mark'!I137&gt;=22.5),"A+",IF(AND('[1]Ledger With Mark'!I137&gt;=20),"A",IF(AND('[1]Ledger With Mark'!I137&gt;=17.5),"B+",IF(AND('[1]Ledger With Mark'!I137&gt;=15),"B",IF(AND('[1]Ledger With Mark'!I137&gt;=12.5),"C+",IF(AND('[1]Ledger With Mark'!I137&gt;=10),"C",IF(AND('[1]Ledger With Mark'!I137&gt;=7.5),"D+",IF(AND('[1]Ledger With Mark'!I137&gt;=5),"D",IF(AND('[1]Ledger With Mark'!I137&gt;=1),"E","N")))))))))</f>
        <v>A</v>
      </c>
      <c r="J135" s="7" t="str">
        <f>IF(AND('[1]Ledger With Mark'!J137&gt;=90),"A+",IF(AND('[1]Ledger With Mark'!J137&gt;=80),"A",IF(AND('[1]Ledger With Mark'!J137&gt;=70),"B+",IF(AND('[1]Ledger With Mark'!J137&gt;=60),"B",IF(AND('[1]Ledger With Mark'!J137&gt;=50),"C+",IF(AND('[1]Ledger With Mark'!J137&gt;=40),"C",IF(AND('[1]Ledger With Mark'!J137&gt;=30),"D+",IF(AND('[1]Ledger With Mark'!J137&gt;=20),"D",IF(AND('[1]Ledger With Mark'!J137&gt;=1),"E","N")))))))))</f>
        <v>B</v>
      </c>
      <c r="K135" s="13">
        <f t="shared" si="20"/>
        <v>2.8</v>
      </c>
      <c r="L135" s="7" t="str">
        <f>IF(AND('[1]Ledger With Mark'!L137&gt;=67.5),"A+",IF(AND('[1]Ledger With Mark'!L137&gt;=60),"A",IF(AND('[1]Ledger With Mark'!L137&gt;=52.5),"B+",IF(AND('[1]Ledger With Mark'!L137&gt;=45),"B",IF(AND('[1]Ledger With Mark'!L137&gt;=37.5),"C+",IF(AND('[1]Ledger With Mark'!L137&gt;=30),"C",IF(AND('[1]Ledger With Mark'!L137&gt;=22.5),"D+",IF(AND('[1]Ledger With Mark'!L137&gt;=15),"D",IF(AND('[1]Ledger With Mark'!L137&gt;=1),"E","N")))))))))</f>
        <v>C</v>
      </c>
      <c r="M135" s="7" t="str">
        <f>IF(AND('[1]Ledger With Mark'!M137&gt;=22.5),"A+",IF(AND('[1]Ledger With Mark'!M137&gt;=20),"A",IF(AND('[1]Ledger With Mark'!M137&gt;=17.5),"B+",IF(AND('[1]Ledger With Mark'!M137&gt;=15),"B",IF(AND('[1]Ledger With Mark'!M137&gt;=12.5),"C+",IF(AND('[1]Ledger With Mark'!M137&gt;=10),"C",IF(AND('[1]Ledger With Mark'!M137&gt;=7.5),"D+",IF(AND('[1]Ledger With Mark'!M137&gt;=5),"D",IF(AND('[1]Ledger With Mark'!M137&gt;=1),"E","N")))))))))</f>
        <v>A+</v>
      </c>
      <c r="N135" s="7" t="str">
        <f>IF(AND('[1]Ledger With Mark'!N137&gt;=90),"A+",IF(AND('[1]Ledger With Mark'!N137&gt;=80),"A",IF(AND('[1]Ledger With Mark'!N137&gt;=70),"B+",IF(AND('[1]Ledger With Mark'!N137&gt;=60),"B",IF(AND('[1]Ledger With Mark'!N137&gt;=50),"C+",IF(AND('[1]Ledger With Mark'!N137&gt;=40),"C",IF(AND('[1]Ledger With Mark'!N137&gt;=30),"D+",IF(AND('[1]Ledger With Mark'!N137&gt;=20),"D",IF(AND('[1]Ledger With Mark'!N137&gt;=1),"E","N")))))))))</f>
        <v>C+</v>
      </c>
      <c r="O135" s="13">
        <f t="shared" si="21"/>
        <v>2.4</v>
      </c>
      <c r="P135" s="7" t="str">
        <f>IF(AND('[1]Ledger With Mark'!P137&gt;=90),"A+",IF(AND('[1]Ledger With Mark'!P137&gt;=80),"A",IF(AND('[1]Ledger With Mark'!P137&gt;=70),"B+",IF(AND('[1]Ledger With Mark'!P137&gt;=60),"B",IF(AND('[1]Ledger With Mark'!P137&gt;=50),"C+",IF(AND('[1]Ledger With Mark'!P137&gt;=40),"C",IF(AND('[1]Ledger With Mark'!P137&gt;=30),"D+",IF(AND('[1]Ledger With Mark'!P137&gt;=20),"D",IF(AND('[1]Ledger With Mark'!P137&gt;=1),"E","N")))))))))</f>
        <v>C+</v>
      </c>
      <c r="Q135" s="13">
        <f t="shared" si="22"/>
        <v>2.4</v>
      </c>
      <c r="R135" s="7" t="str">
        <f>IF(AND('[1]Ledger With Mark'!R137&gt;=67.5),"A+",IF(AND('[1]Ledger With Mark'!R137&gt;=60),"A",IF(AND('[1]Ledger With Mark'!R137&gt;=52.5),"B+",IF(AND('[1]Ledger With Mark'!R137&gt;=45),"B",IF(AND('[1]Ledger With Mark'!R137&gt;=37.5),"C+",IF(AND('[1]Ledger With Mark'!R137&gt;=30),"C",IF(AND('[1]Ledger With Mark'!R137&gt;=22.5),"D+",IF(AND('[1]Ledger With Mark'!R137&gt;=15),"D",IF(AND('[1]Ledger With Mark'!R137&gt;=1),"E","N")))))))))</f>
        <v>C+</v>
      </c>
      <c r="S135" s="7" t="str">
        <f>IF(AND('[1]Ledger With Mark'!S137&gt;=22.5),"A+",IF(AND('[1]Ledger With Mark'!S137&gt;=20),"A",IF(AND('[1]Ledger With Mark'!S137&gt;=17.5),"B+",IF(AND('[1]Ledger With Mark'!S137&gt;=15),"B",IF(AND('[1]Ledger With Mark'!S137&gt;=12.5),"C+",IF(AND('[1]Ledger With Mark'!S137&gt;=10),"C",IF(AND('[1]Ledger With Mark'!S137&gt;=7.5),"D+",IF(AND('[1]Ledger With Mark'!S137&gt;=5),"D",IF(AND('[1]Ledger With Mark'!S137&gt;=1),"E","N")))))))))</f>
        <v>A+</v>
      </c>
      <c r="T135" s="7" t="str">
        <f>IF(AND('[1]Ledger With Mark'!T137&gt;=90),"A+",IF(AND('[1]Ledger With Mark'!T137&gt;=80),"A",IF(AND('[1]Ledger With Mark'!T137&gt;=70),"B+",IF(AND('[1]Ledger With Mark'!T137&gt;=60),"B",IF(AND('[1]Ledger With Mark'!T137&gt;=50),"C+",IF(AND('[1]Ledger With Mark'!T137&gt;=40),"C",IF(AND('[1]Ledger With Mark'!T137&gt;=30),"D+",IF(AND('[1]Ledger With Mark'!T137&gt;=20),"D",IF(AND('[1]Ledger With Mark'!T137&gt;=1),"E","N")))))))))</f>
        <v>B</v>
      </c>
      <c r="U135" s="13">
        <f t="shared" si="23"/>
        <v>2.8</v>
      </c>
      <c r="V135" s="7" t="str">
        <f>IF(AND('[1]Ledger With Mark'!V137&gt;=67.5),"A+",IF(AND('[1]Ledger With Mark'!V137&gt;=60),"A",IF(AND('[1]Ledger With Mark'!V137&gt;=52.5),"B+",IF(AND('[1]Ledger With Mark'!V137&gt;=45),"B",IF(AND('[1]Ledger With Mark'!V137&gt;=37.5),"C+",IF(AND('[1]Ledger With Mark'!V137&gt;=30),"C",IF(AND('[1]Ledger With Mark'!V137&gt;=22.5),"D+",IF(AND('[1]Ledger With Mark'!V137&gt;=15),"D",IF(AND('[1]Ledger With Mark'!V137&gt;=1),"E","N")))))))))</f>
        <v>C</v>
      </c>
      <c r="W135" s="7" t="str">
        <f>IF(AND('[1]Ledger With Mark'!W137&gt;=22.5),"A+",IF(AND('[1]Ledger With Mark'!W137&gt;=20),"A",IF(AND('[1]Ledger With Mark'!W137&gt;=17.5),"B+",IF(AND('[1]Ledger With Mark'!W137&gt;=15),"B",IF(AND('[1]Ledger With Mark'!W137&gt;=12.5),"C+",IF(AND('[1]Ledger With Mark'!W137&gt;=10),"C",IF(AND('[1]Ledger With Mark'!W137&gt;=7.5),"D+",IF(AND('[1]Ledger With Mark'!W137&gt;=5),"D",IF(AND('[1]Ledger With Mark'!W137&gt;=1),"E","N")))))))))</f>
        <v>A</v>
      </c>
      <c r="X135" s="7" t="str">
        <f>IF(AND('[1]Ledger With Mark'!X137&gt;=90),"A+",IF(AND('[1]Ledger With Mark'!X137&gt;=80),"A",IF(AND('[1]Ledger With Mark'!X137&gt;=70),"B+",IF(AND('[1]Ledger With Mark'!X137&gt;=60),"B",IF(AND('[1]Ledger With Mark'!X137&gt;=50),"C+",IF(AND('[1]Ledger With Mark'!X137&gt;=40),"C",IF(AND('[1]Ledger With Mark'!X137&gt;=30),"D+",IF(AND('[1]Ledger With Mark'!X137&gt;=20),"D",IF(AND('[1]Ledger With Mark'!X137&gt;=1),"E","N")))))))))</f>
        <v>C+</v>
      </c>
      <c r="Y135" s="13">
        <f t="shared" si="24"/>
        <v>2.4</v>
      </c>
      <c r="Z135" s="7" t="str">
        <f>IF(AND('[1]Ledger With Mark'!Z137&gt;=27),"A+",IF(AND('[1]Ledger With Mark'!Z137&gt;=24),"A",IF(AND('[1]Ledger With Mark'!Z137&gt;=21),"B+",IF(AND('[1]Ledger With Mark'!Z137&gt;=18),"B",IF(AND('[1]Ledger With Mark'!Z137&gt;=15),"C+",IF(AND('[1]Ledger With Mark'!Z137&gt;=12),"C",IF(AND('[1]Ledger With Mark'!Z137&gt;=9),"D+",IF(AND('[1]Ledger With Mark'!Z137&gt;=6),"D",IF(AND('[1]Ledger With Mark'!Z137&gt;=1),"E","N")))))))))</f>
        <v>B+</v>
      </c>
      <c r="AA135" s="7" t="str">
        <f>IF(AND('[1]Ledger With Mark'!AA137&gt;=18),"A+",IF(AND('[1]Ledger With Mark'!AA137&gt;=16),"A",IF(AND('[1]Ledger With Mark'!AA137&gt;=14),"B+",IF(AND('[1]Ledger With Mark'!AA137&gt;=12),"B",IF(AND('[1]Ledger With Mark'!AA137&gt;=10),"C+",IF(AND('[1]Ledger With Mark'!AA137&gt;=8),"C",IF(AND('[1]Ledger With Mark'!AA137&gt;=6),"D+",IF(AND('[1]Ledger With Mark'!AA137&gt;=4),"D",IF(AND('[1]Ledger With Mark'!AA137&gt;=1),"E","N")))))))))</f>
        <v>A</v>
      </c>
      <c r="AB135" s="7" t="str">
        <f>IF(AND('[1]Ledger With Mark'!AB137&gt;=45),"A+",IF(AND('[1]Ledger With Mark'!AB137&gt;=40),"A",IF(AND('[1]Ledger With Mark'!AB137&gt;=35),"B+",IF(AND('[1]Ledger With Mark'!AB137&gt;=30),"B",IF(AND('[1]Ledger With Mark'!AB137&gt;=25),"C+",IF(AND('[1]Ledger With Mark'!AB137&gt;=20),"C",IF(AND('[1]Ledger With Mark'!AB137&gt;=15),"D+",IF(AND('[1]Ledger With Mark'!AB137&gt;=10),"D",IF(AND('[1]Ledger With Mark'!AB137&gt;=1),"E","N")))))))))</f>
        <v>A</v>
      </c>
      <c r="AC135" s="13">
        <f t="shared" si="25"/>
        <v>1.8</v>
      </c>
      <c r="AD135" s="7" t="str">
        <f>IF(AND('[1]Ledger With Mark'!AD137&gt;=22.5),"A+",IF(AND('[1]Ledger With Mark'!AD137&gt;=20),"A",IF(AND('[1]Ledger With Mark'!AD137&gt;=17.5),"B+",IF(AND('[1]Ledger With Mark'!AD137&gt;=15),"B",IF(AND('[1]Ledger With Mark'!AD137&gt;=12.5),"C+",IF(AND('[1]Ledger With Mark'!AD137&gt;=10),"C",IF(AND('[1]Ledger With Mark'!AD137&gt;=7.5),"D+",IF(AND('[1]Ledger With Mark'!AD137&gt;=5),"D",IF(AND('[1]Ledger With Mark'!AD137&gt;=1),"E","N")))))))))</f>
        <v>A</v>
      </c>
      <c r="AE135" s="7" t="str">
        <f>IF(AND('[1]Ledger With Mark'!AE137&gt;=22.5),"A+",IF(AND('[1]Ledger With Mark'!AE137&gt;=20),"A",IF(AND('[1]Ledger With Mark'!AE137&gt;=17.5),"B+",IF(AND('[1]Ledger With Mark'!AE137&gt;=15),"B",IF(AND('[1]Ledger With Mark'!AE137&gt;=12.5),"C+",IF(AND('[1]Ledger With Mark'!AE137&gt;=10),"C",IF(AND('[1]Ledger With Mark'!AE137&gt;=7.5),"D+",IF(AND('[1]Ledger With Mark'!AE137&gt;=5),"D",IF(AND('[1]Ledger With Mark'!AE137&gt;=1),"E","N")))))))))</f>
        <v>A</v>
      </c>
      <c r="AF135" s="7" t="str">
        <f>IF(AND('[1]Ledger With Mark'!AF137&gt;=45),"A+",IF(AND('[1]Ledger With Mark'!AF137&gt;=40),"A",IF(AND('[1]Ledger With Mark'!AF137&gt;=35),"B+",IF(AND('[1]Ledger With Mark'!AF137&gt;=30),"B",IF(AND('[1]Ledger With Mark'!AF137&gt;=25),"C+",IF(AND('[1]Ledger With Mark'!AF137&gt;=20),"C",IF(AND('[1]Ledger With Mark'!AF137&gt;=15),"D+",IF(AND('[1]Ledger With Mark'!AF137&gt;=10),"D",IF(AND('[1]Ledger With Mark'!AF137&gt;=1),"E","N")))))))))</f>
        <v>A</v>
      </c>
      <c r="AG135" s="13">
        <f t="shared" si="26"/>
        <v>1.8</v>
      </c>
      <c r="AH135" s="7" t="str">
        <f>IF(AND('[1]Ledger With Mark'!AH137&gt;=45),"A+",IF(AND('[1]Ledger With Mark'!AH137&gt;=40),"A",IF(AND('[1]Ledger With Mark'!AH137&gt;=35),"B+",IF(AND('[1]Ledger With Mark'!AH137&gt;=30),"B",IF(AND('[1]Ledger With Mark'!AH137&gt;=25),"C+",IF(AND('[1]Ledger With Mark'!AH137&gt;=20),"C",IF(AND('[1]Ledger With Mark'!AH137&gt;=15),"D+",IF(AND('[1]Ledger With Mark'!AH137&gt;=10),"D",IF(AND('[1]Ledger With Mark'!AH137&gt;=1),"E","N")))))))))</f>
        <v>B+</v>
      </c>
      <c r="AI135" s="7" t="str">
        <f>IF(AND('[1]Ledger With Mark'!AI137&gt;=45),"A+",IF(AND('[1]Ledger With Mark'!AI137&gt;=40),"A",IF(AND('[1]Ledger With Mark'!AI137&gt;=35),"B+",IF(AND('[1]Ledger With Mark'!AI137&gt;=30),"B",IF(AND('[1]Ledger With Mark'!AI137&gt;=25),"C+",IF(AND('[1]Ledger With Mark'!AI137&gt;=20),"C",IF(AND('[1]Ledger With Mark'!AI137&gt;=15),"D+",IF(AND('[1]Ledger With Mark'!AI137&gt;=10),"D",IF(AND('[1]Ledger With Mark'!AI137&gt;=1),"E","N")))))))))</f>
        <v>A</v>
      </c>
      <c r="AJ135" s="7" t="str">
        <f>IF(AND('[1]Ledger With Mark'!AJ137&gt;=90),"A+",IF(AND('[1]Ledger With Mark'!AJ137&gt;=80),"A",IF(AND('[1]Ledger With Mark'!AJ137&gt;=70),"B+",IF(AND('[1]Ledger With Mark'!AJ137&gt;=60),"B",IF(AND('[1]Ledger With Mark'!AJ137&gt;=50),"C+",IF(AND('[1]Ledger With Mark'!AJ137&gt;=40),"C",IF(AND('[1]Ledger With Mark'!AJ137&gt;=30),"D+",IF(AND('[1]Ledger With Mark'!AJ137&gt;=20),"D",IF(AND('[1]Ledger With Mark'!AJ137&gt;=1),"E","N")))))))))</f>
        <v>B+</v>
      </c>
      <c r="AK135" s="13">
        <f t="shared" si="27"/>
        <v>3.2</v>
      </c>
      <c r="AL135" s="7" t="str">
        <f>IF(AND('[1]Ledger With Mark'!AL137&gt;=45),"A+",IF(AND('[1]Ledger With Mark'!AL137&gt;=40),"A",IF(AND('[1]Ledger With Mark'!AL137&gt;=35),"B+",IF(AND('[1]Ledger With Mark'!AL137&gt;=30),"B",IF(AND('[1]Ledger With Mark'!AL137&gt;=25),"C+",IF(AND('[1]Ledger With Mark'!AL137&gt;=20),"C",IF(AND('[1]Ledger With Mark'!AL137&gt;=15),"D+",IF(AND('[1]Ledger With Mark'!AL137&gt;=10),"D",IF(AND('[1]Ledger With Mark'!AL137&gt;=1),"E","N")))))))))</f>
        <v>C</v>
      </c>
      <c r="AM135" s="7" t="str">
        <f>IF(AND('[1]Ledger With Mark'!AM137&gt;=45),"A+",IF(AND('[1]Ledger With Mark'!AM137&gt;=40),"A",IF(AND('[1]Ledger With Mark'!AM137&gt;=35),"B+",IF(AND('[1]Ledger With Mark'!AM137&gt;=30),"B",IF(AND('[1]Ledger With Mark'!AM137&gt;=25),"C+",IF(AND('[1]Ledger With Mark'!AM137&gt;=20),"C",IF(AND('[1]Ledger With Mark'!AM137&gt;=15),"D+",IF(AND('[1]Ledger With Mark'!AM137&gt;=10),"D",IF(AND('[1]Ledger With Mark'!AM137&gt;=1),"E","N")))))))))</f>
        <v>A</v>
      </c>
      <c r="AN135" s="7" t="str">
        <f>IF(AND('[1]Ledger With Mark'!AN137&gt;=90),"A+",IF(AND('[1]Ledger With Mark'!AN137&gt;=80),"A",IF(AND('[1]Ledger With Mark'!AN137&gt;=70),"B+",IF(AND('[1]Ledger With Mark'!AN137&gt;=60),"B",IF(AND('[1]Ledger With Mark'!AN137&gt;=50),"C+",IF(AND('[1]Ledger With Mark'!AN137&gt;=40),"C",IF(AND('[1]Ledger With Mark'!AN137&gt;=30),"D+",IF(AND('[1]Ledger With Mark'!AN137&gt;=20),"D",IF(AND('[1]Ledger With Mark'!AN137&gt;=1),"E","N")))))))))</f>
        <v>B</v>
      </c>
      <c r="AO135" s="13">
        <f t="shared" si="28"/>
        <v>2.8</v>
      </c>
      <c r="AP135" s="14">
        <f t="shared" si="29"/>
        <v>2.8</v>
      </c>
      <c r="AQ135" s="7"/>
      <c r="AR135" s="15" t="s">
        <v>142</v>
      </c>
      <c r="BB135" s="17">
        <v>135</v>
      </c>
    </row>
    <row r="136" spans="1:54" ht="15">
      <c r="A136" s="7">
        <f>'[1]Ledger With Mark'!A138</f>
        <v>135</v>
      </c>
      <c r="B136" s="8">
        <f>'[1]Ledger With Mark'!B138</f>
        <v>752135</v>
      </c>
      <c r="C136" s="9" t="s">
        <v>233</v>
      </c>
      <c r="D136" s="10">
        <v>59646</v>
      </c>
      <c r="E136" s="11" t="s">
        <v>234</v>
      </c>
      <c r="F136" s="11" t="s">
        <v>235</v>
      </c>
      <c r="G136" s="19" t="s">
        <v>141</v>
      </c>
      <c r="H136" s="7" t="str">
        <f>IF(AND('[1]Ledger With Mark'!H138&gt;=67.5),"A+",IF(AND('[1]Ledger With Mark'!H138&gt;=60),"A",IF(AND('[1]Ledger With Mark'!H138&gt;=52.5),"B+",IF(AND('[1]Ledger With Mark'!H138&gt;=45),"B",IF(AND('[1]Ledger With Mark'!H138&gt;=37.5),"C+",IF(AND('[1]Ledger With Mark'!H138&gt;=30),"C",IF(AND('[1]Ledger With Mark'!H138&gt;=22.5),"D+",IF(AND('[1]Ledger With Mark'!H138&gt;=15),"D",IF(AND('[1]Ledger With Mark'!H138&gt;=1),"E","N")))))))))</f>
        <v>C+</v>
      </c>
      <c r="I136" s="7" t="str">
        <f>IF(AND('[1]Ledger With Mark'!I138&gt;=22.5),"A+",IF(AND('[1]Ledger With Mark'!I138&gt;=20),"A",IF(AND('[1]Ledger With Mark'!I138&gt;=17.5),"B+",IF(AND('[1]Ledger With Mark'!I138&gt;=15),"B",IF(AND('[1]Ledger With Mark'!I138&gt;=12.5),"C+",IF(AND('[1]Ledger With Mark'!I138&gt;=10),"C",IF(AND('[1]Ledger With Mark'!I138&gt;=7.5),"D+",IF(AND('[1]Ledger With Mark'!I138&gt;=5),"D",IF(AND('[1]Ledger With Mark'!I138&gt;=1),"E","N")))))))))</f>
        <v>A</v>
      </c>
      <c r="J136" s="7" t="str">
        <f>IF(AND('[1]Ledger With Mark'!J138&gt;=90),"A+",IF(AND('[1]Ledger With Mark'!J138&gt;=80),"A",IF(AND('[1]Ledger With Mark'!J138&gt;=70),"B+",IF(AND('[1]Ledger With Mark'!J138&gt;=60),"B",IF(AND('[1]Ledger With Mark'!J138&gt;=50),"C+",IF(AND('[1]Ledger With Mark'!J138&gt;=40),"C",IF(AND('[1]Ledger With Mark'!J138&gt;=30),"D+",IF(AND('[1]Ledger With Mark'!J138&gt;=20),"D",IF(AND('[1]Ledger With Mark'!J138&gt;=1),"E","N")))))))))</f>
        <v>C+</v>
      </c>
      <c r="K136" s="13">
        <f t="shared" si="20"/>
        <v>2.4</v>
      </c>
      <c r="L136" s="7" t="str">
        <f>IF(AND('[1]Ledger With Mark'!L138&gt;=67.5),"A+",IF(AND('[1]Ledger With Mark'!L138&gt;=60),"A",IF(AND('[1]Ledger With Mark'!L138&gt;=52.5),"B+",IF(AND('[1]Ledger With Mark'!L138&gt;=45),"B",IF(AND('[1]Ledger With Mark'!L138&gt;=37.5),"C+",IF(AND('[1]Ledger With Mark'!L138&gt;=30),"C",IF(AND('[1]Ledger With Mark'!L138&gt;=22.5),"D+",IF(AND('[1]Ledger With Mark'!L138&gt;=15),"D",IF(AND('[1]Ledger With Mark'!L138&gt;=1),"E","N")))))))))</f>
        <v>B</v>
      </c>
      <c r="M136" s="7" t="str">
        <f>IF(AND('[1]Ledger With Mark'!M138&gt;=22.5),"A+",IF(AND('[1]Ledger With Mark'!M138&gt;=20),"A",IF(AND('[1]Ledger With Mark'!M138&gt;=17.5),"B+",IF(AND('[1]Ledger With Mark'!M138&gt;=15),"B",IF(AND('[1]Ledger With Mark'!M138&gt;=12.5),"C+",IF(AND('[1]Ledger With Mark'!M138&gt;=10),"C",IF(AND('[1]Ledger With Mark'!M138&gt;=7.5),"D+",IF(AND('[1]Ledger With Mark'!M138&gt;=5),"D",IF(AND('[1]Ledger With Mark'!M138&gt;=1),"E","N")))))))))</f>
        <v>A+</v>
      </c>
      <c r="N136" s="7" t="str">
        <f>IF(AND('[1]Ledger With Mark'!N138&gt;=90),"A+",IF(AND('[1]Ledger With Mark'!N138&gt;=80),"A",IF(AND('[1]Ledger With Mark'!N138&gt;=70),"B+",IF(AND('[1]Ledger With Mark'!N138&gt;=60),"B",IF(AND('[1]Ledger With Mark'!N138&gt;=50),"C+",IF(AND('[1]Ledger With Mark'!N138&gt;=40),"C",IF(AND('[1]Ledger With Mark'!N138&gt;=30),"D+",IF(AND('[1]Ledger With Mark'!N138&gt;=20),"D",IF(AND('[1]Ledger With Mark'!N138&gt;=1),"E","N")))))))))</f>
        <v>B+</v>
      </c>
      <c r="O136" s="13">
        <f t="shared" si="21"/>
        <v>3.2</v>
      </c>
      <c r="P136" s="7" t="str">
        <f>IF(AND('[1]Ledger With Mark'!P138&gt;=90),"A+",IF(AND('[1]Ledger With Mark'!P138&gt;=80),"A",IF(AND('[1]Ledger With Mark'!P138&gt;=70),"B+",IF(AND('[1]Ledger With Mark'!P138&gt;=60),"B",IF(AND('[1]Ledger With Mark'!P138&gt;=50),"C+",IF(AND('[1]Ledger With Mark'!P138&gt;=40),"C",IF(AND('[1]Ledger With Mark'!P138&gt;=30),"D+",IF(AND('[1]Ledger With Mark'!P138&gt;=20),"D",IF(AND('[1]Ledger With Mark'!P138&gt;=1),"E","N")))))))))</f>
        <v>C</v>
      </c>
      <c r="Q136" s="13">
        <f t="shared" si="22"/>
        <v>2</v>
      </c>
      <c r="R136" s="7" t="str">
        <f>IF(AND('[1]Ledger With Mark'!R138&gt;=67.5),"A+",IF(AND('[1]Ledger With Mark'!R138&gt;=60),"A",IF(AND('[1]Ledger With Mark'!R138&gt;=52.5),"B+",IF(AND('[1]Ledger With Mark'!R138&gt;=45),"B",IF(AND('[1]Ledger With Mark'!R138&gt;=37.5),"C+",IF(AND('[1]Ledger With Mark'!R138&gt;=30),"C",IF(AND('[1]Ledger With Mark'!R138&gt;=22.5),"D+",IF(AND('[1]Ledger With Mark'!R138&gt;=15),"D",IF(AND('[1]Ledger With Mark'!R138&gt;=1),"E","N")))))))))</f>
        <v>C+</v>
      </c>
      <c r="S136" s="7" t="str">
        <f>IF(AND('[1]Ledger With Mark'!S138&gt;=22.5),"A+",IF(AND('[1]Ledger With Mark'!S138&gt;=20),"A",IF(AND('[1]Ledger With Mark'!S138&gt;=17.5),"B+",IF(AND('[1]Ledger With Mark'!S138&gt;=15),"B",IF(AND('[1]Ledger With Mark'!S138&gt;=12.5),"C+",IF(AND('[1]Ledger With Mark'!S138&gt;=10),"C",IF(AND('[1]Ledger With Mark'!S138&gt;=7.5),"D+",IF(AND('[1]Ledger With Mark'!S138&gt;=5),"D",IF(AND('[1]Ledger With Mark'!S138&gt;=1),"E","N")))))))))</f>
        <v>A+</v>
      </c>
      <c r="T136" s="7" t="str">
        <f>IF(AND('[1]Ledger With Mark'!T138&gt;=90),"A+",IF(AND('[1]Ledger With Mark'!T138&gt;=80),"A",IF(AND('[1]Ledger With Mark'!T138&gt;=70),"B+",IF(AND('[1]Ledger With Mark'!T138&gt;=60),"B",IF(AND('[1]Ledger With Mark'!T138&gt;=50),"C+",IF(AND('[1]Ledger With Mark'!T138&gt;=40),"C",IF(AND('[1]Ledger With Mark'!T138&gt;=30),"D+",IF(AND('[1]Ledger With Mark'!T138&gt;=20),"D",IF(AND('[1]Ledger With Mark'!T138&gt;=1),"E","N")))))))))</f>
        <v>B</v>
      </c>
      <c r="U136" s="13">
        <f t="shared" si="23"/>
        <v>2.8</v>
      </c>
      <c r="V136" s="7" t="str">
        <f>IF(AND('[1]Ledger With Mark'!V138&gt;=67.5),"A+",IF(AND('[1]Ledger With Mark'!V138&gt;=60),"A",IF(AND('[1]Ledger With Mark'!V138&gt;=52.5),"B+",IF(AND('[1]Ledger With Mark'!V138&gt;=45),"B",IF(AND('[1]Ledger With Mark'!V138&gt;=37.5),"C+",IF(AND('[1]Ledger With Mark'!V138&gt;=30),"C",IF(AND('[1]Ledger With Mark'!V138&gt;=22.5),"D+",IF(AND('[1]Ledger With Mark'!V138&gt;=15),"D",IF(AND('[1]Ledger With Mark'!V138&gt;=1),"E","N")))))))))</f>
        <v>C</v>
      </c>
      <c r="W136" s="7" t="str">
        <f>IF(AND('[1]Ledger With Mark'!W138&gt;=22.5),"A+",IF(AND('[1]Ledger With Mark'!W138&gt;=20),"A",IF(AND('[1]Ledger With Mark'!W138&gt;=17.5),"B+",IF(AND('[1]Ledger With Mark'!W138&gt;=15),"B",IF(AND('[1]Ledger With Mark'!W138&gt;=12.5),"C+",IF(AND('[1]Ledger With Mark'!W138&gt;=10),"C",IF(AND('[1]Ledger With Mark'!W138&gt;=7.5),"D+",IF(AND('[1]Ledger With Mark'!W138&gt;=5),"D",IF(AND('[1]Ledger With Mark'!W138&gt;=1),"E","N")))))))))</f>
        <v>A+</v>
      </c>
      <c r="X136" s="7" t="str">
        <f>IF(AND('[1]Ledger With Mark'!X138&gt;=90),"A+",IF(AND('[1]Ledger With Mark'!X138&gt;=80),"A",IF(AND('[1]Ledger With Mark'!X138&gt;=70),"B+",IF(AND('[1]Ledger With Mark'!X138&gt;=60),"B",IF(AND('[1]Ledger With Mark'!X138&gt;=50),"C+",IF(AND('[1]Ledger With Mark'!X138&gt;=40),"C",IF(AND('[1]Ledger With Mark'!X138&gt;=30),"D+",IF(AND('[1]Ledger With Mark'!X138&gt;=20),"D",IF(AND('[1]Ledger With Mark'!X138&gt;=1),"E","N")))))))))</f>
        <v>C+</v>
      </c>
      <c r="Y136" s="13">
        <f t="shared" si="24"/>
        <v>2.4</v>
      </c>
      <c r="Z136" s="7" t="str">
        <f>IF(AND('[1]Ledger With Mark'!Z138&gt;=27),"A+",IF(AND('[1]Ledger With Mark'!Z138&gt;=24),"A",IF(AND('[1]Ledger With Mark'!Z138&gt;=21),"B+",IF(AND('[1]Ledger With Mark'!Z138&gt;=18),"B",IF(AND('[1]Ledger With Mark'!Z138&gt;=15),"C+",IF(AND('[1]Ledger With Mark'!Z138&gt;=12),"C",IF(AND('[1]Ledger With Mark'!Z138&gt;=9),"D+",IF(AND('[1]Ledger With Mark'!Z138&gt;=6),"D",IF(AND('[1]Ledger With Mark'!Z138&gt;=1),"E","N")))))))))</f>
        <v>B+</v>
      </c>
      <c r="AA136" s="7" t="str">
        <f>IF(AND('[1]Ledger With Mark'!AA138&gt;=18),"A+",IF(AND('[1]Ledger With Mark'!AA138&gt;=16),"A",IF(AND('[1]Ledger With Mark'!AA138&gt;=14),"B+",IF(AND('[1]Ledger With Mark'!AA138&gt;=12),"B",IF(AND('[1]Ledger With Mark'!AA138&gt;=10),"C+",IF(AND('[1]Ledger With Mark'!AA138&gt;=8),"C",IF(AND('[1]Ledger With Mark'!AA138&gt;=6),"D+",IF(AND('[1]Ledger With Mark'!AA138&gt;=4),"D",IF(AND('[1]Ledger With Mark'!AA138&gt;=1),"E","N")))))))))</f>
        <v>A+</v>
      </c>
      <c r="AB136" s="7" t="str">
        <f>IF(AND('[1]Ledger With Mark'!AB138&gt;=45),"A+",IF(AND('[1]Ledger With Mark'!AB138&gt;=40),"A",IF(AND('[1]Ledger With Mark'!AB138&gt;=35),"B+",IF(AND('[1]Ledger With Mark'!AB138&gt;=30),"B",IF(AND('[1]Ledger With Mark'!AB138&gt;=25),"C+",IF(AND('[1]Ledger With Mark'!AB138&gt;=20),"C",IF(AND('[1]Ledger With Mark'!AB138&gt;=15),"D+",IF(AND('[1]Ledger With Mark'!AB138&gt;=10),"D",IF(AND('[1]Ledger With Mark'!AB138&gt;=1),"E","N")))))))))</f>
        <v>A</v>
      </c>
      <c r="AC136" s="13">
        <f t="shared" si="25"/>
        <v>1.8</v>
      </c>
      <c r="AD136" s="7" t="str">
        <f>IF(AND('[1]Ledger With Mark'!AD138&gt;=22.5),"A+",IF(AND('[1]Ledger With Mark'!AD138&gt;=20),"A",IF(AND('[1]Ledger With Mark'!AD138&gt;=17.5),"B+",IF(AND('[1]Ledger With Mark'!AD138&gt;=15),"B",IF(AND('[1]Ledger With Mark'!AD138&gt;=12.5),"C+",IF(AND('[1]Ledger With Mark'!AD138&gt;=10),"C",IF(AND('[1]Ledger With Mark'!AD138&gt;=7.5),"D+",IF(AND('[1]Ledger With Mark'!AD138&gt;=5),"D",IF(AND('[1]Ledger With Mark'!AD138&gt;=1),"E","N")))))))))</f>
        <v>A</v>
      </c>
      <c r="AE136" s="7" t="str">
        <f>IF(AND('[1]Ledger With Mark'!AE138&gt;=22.5),"A+",IF(AND('[1]Ledger With Mark'!AE138&gt;=20),"A",IF(AND('[1]Ledger With Mark'!AE138&gt;=17.5),"B+",IF(AND('[1]Ledger With Mark'!AE138&gt;=15),"B",IF(AND('[1]Ledger With Mark'!AE138&gt;=12.5),"C+",IF(AND('[1]Ledger With Mark'!AE138&gt;=10),"C",IF(AND('[1]Ledger With Mark'!AE138&gt;=7.5),"D+",IF(AND('[1]Ledger With Mark'!AE138&gt;=5),"D",IF(AND('[1]Ledger With Mark'!AE138&gt;=1),"E","N")))))))))</f>
        <v>B</v>
      </c>
      <c r="AF136" s="7" t="str">
        <f>IF(AND('[1]Ledger With Mark'!AF138&gt;=45),"A+",IF(AND('[1]Ledger With Mark'!AF138&gt;=40),"A",IF(AND('[1]Ledger With Mark'!AF138&gt;=35),"B+",IF(AND('[1]Ledger With Mark'!AF138&gt;=30),"B",IF(AND('[1]Ledger With Mark'!AF138&gt;=25),"C+",IF(AND('[1]Ledger With Mark'!AF138&gt;=20),"C",IF(AND('[1]Ledger With Mark'!AF138&gt;=15),"D+",IF(AND('[1]Ledger With Mark'!AF138&gt;=10),"D",IF(AND('[1]Ledger With Mark'!AF138&gt;=1),"E","N")))))))))</f>
        <v>B+</v>
      </c>
      <c r="AG136" s="13">
        <f t="shared" si="26"/>
        <v>1.6</v>
      </c>
      <c r="AH136" s="7" t="str">
        <f>IF(AND('[1]Ledger With Mark'!AH138&gt;=45),"A+",IF(AND('[1]Ledger With Mark'!AH138&gt;=40),"A",IF(AND('[1]Ledger With Mark'!AH138&gt;=35),"B+",IF(AND('[1]Ledger With Mark'!AH138&gt;=30),"B",IF(AND('[1]Ledger With Mark'!AH138&gt;=25),"C+",IF(AND('[1]Ledger With Mark'!AH138&gt;=20),"C",IF(AND('[1]Ledger With Mark'!AH138&gt;=15),"D+",IF(AND('[1]Ledger With Mark'!AH138&gt;=10),"D",IF(AND('[1]Ledger With Mark'!AH138&gt;=1),"E","N")))))))))</f>
        <v>C+</v>
      </c>
      <c r="AI136" s="7" t="str">
        <f>IF(AND('[1]Ledger With Mark'!AI138&gt;=45),"A+",IF(AND('[1]Ledger With Mark'!AI138&gt;=40),"A",IF(AND('[1]Ledger With Mark'!AI138&gt;=35),"B+",IF(AND('[1]Ledger With Mark'!AI138&gt;=30),"B",IF(AND('[1]Ledger With Mark'!AI138&gt;=25),"C+",IF(AND('[1]Ledger With Mark'!AI138&gt;=20),"C",IF(AND('[1]Ledger With Mark'!AI138&gt;=15),"D+",IF(AND('[1]Ledger With Mark'!AI138&gt;=10),"D",IF(AND('[1]Ledger With Mark'!AI138&gt;=1),"E","N")))))))))</f>
        <v>B+</v>
      </c>
      <c r="AJ136" s="7" t="str">
        <f>IF(AND('[1]Ledger With Mark'!AJ138&gt;=90),"A+",IF(AND('[1]Ledger With Mark'!AJ138&gt;=80),"A",IF(AND('[1]Ledger With Mark'!AJ138&gt;=70),"B+",IF(AND('[1]Ledger With Mark'!AJ138&gt;=60),"B",IF(AND('[1]Ledger With Mark'!AJ138&gt;=50),"C+",IF(AND('[1]Ledger With Mark'!AJ138&gt;=40),"C",IF(AND('[1]Ledger With Mark'!AJ138&gt;=30),"D+",IF(AND('[1]Ledger With Mark'!AJ138&gt;=20),"D",IF(AND('[1]Ledger With Mark'!AJ138&gt;=1),"E","N")))))))))</f>
        <v>B</v>
      </c>
      <c r="AK136" s="13">
        <f t="shared" si="27"/>
        <v>2.8</v>
      </c>
      <c r="AL136" s="7" t="str">
        <f>IF(AND('[1]Ledger With Mark'!AL138&gt;=45),"A+",IF(AND('[1]Ledger With Mark'!AL138&gt;=40),"A",IF(AND('[1]Ledger With Mark'!AL138&gt;=35),"B+",IF(AND('[1]Ledger With Mark'!AL138&gt;=30),"B",IF(AND('[1]Ledger With Mark'!AL138&gt;=25),"C+",IF(AND('[1]Ledger With Mark'!AL138&gt;=20),"C",IF(AND('[1]Ledger With Mark'!AL138&gt;=15),"D+",IF(AND('[1]Ledger With Mark'!AL138&gt;=10),"D",IF(AND('[1]Ledger With Mark'!AL138&gt;=1),"E","N")))))))))</f>
        <v>C</v>
      </c>
      <c r="AM136" s="7" t="str">
        <f>IF(AND('[1]Ledger With Mark'!AM138&gt;=45),"A+",IF(AND('[1]Ledger With Mark'!AM138&gt;=40),"A",IF(AND('[1]Ledger With Mark'!AM138&gt;=35),"B+",IF(AND('[1]Ledger With Mark'!AM138&gt;=30),"B",IF(AND('[1]Ledger With Mark'!AM138&gt;=25),"C+",IF(AND('[1]Ledger With Mark'!AM138&gt;=20),"C",IF(AND('[1]Ledger With Mark'!AM138&gt;=15),"D+",IF(AND('[1]Ledger With Mark'!AM138&gt;=10),"D",IF(AND('[1]Ledger With Mark'!AM138&gt;=1),"E","N")))))))))</f>
        <v>B+</v>
      </c>
      <c r="AN136" s="7" t="str">
        <f>IF(AND('[1]Ledger With Mark'!AN138&gt;=90),"A+",IF(AND('[1]Ledger With Mark'!AN138&gt;=80),"A",IF(AND('[1]Ledger With Mark'!AN138&gt;=70),"B+",IF(AND('[1]Ledger With Mark'!AN138&gt;=60),"B",IF(AND('[1]Ledger With Mark'!AN138&gt;=50),"C+",IF(AND('[1]Ledger With Mark'!AN138&gt;=40),"C",IF(AND('[1]Ledger With Mark'!AN138&gt;=30),"D+",IF(AND('[1]Ledger With Mark'!AN138&gt;=20),"D",IF(AND('[1]Ledger With Mark'!AN138&gt;=1),"E","N")))))))))</f>
        <v>C+</v>
      </c>
      <c r="AO136" s="13">
        <f t="shared" si="28"/>
        <v>2.4</v>
      </c>
      <c r="AP136" s="14">
        <f t="shared" si="29"/>
        <v>2.6749999999999998</v>
      </c>
      <c r="AQ136" s="7"/>
      <c r="AR136" s="15" t="s">
        <v>142</v>
      </c>
      <c r="BB136" s="17">
        <v>136</v>
      </c>
    </row>
    <row r="137" spans="1:54" ht="15">
      <c r="A137" s="7">
        <f>'[1]Ledger With Mark'!A139</f>
        <v>136</v>
      </c>
      <c r="B137" s="8">
        <f>'[1]Ledger With Mark'!B139</f>
        <v>752136</v>
      </c>
      <c r="C137" s="9" t="s">
        <v>236</v>
      </c>
      <c r="D137" s="10">
        <v>58731</v>
      </c>
      <c r="E137" s="11" t="s">
        <v>237</v>
      </c>
      <c r="F137" s="11" t="s">
        <v>238</v>
      </c>
      <c r="G137" s="19" t="s">
        <v>141</v>
      </c>
      <c r="H137" s="7" t="str">
        <f>IF(AND('[1]Ledger With Mark'!H139&gt;=67.5),"A+",IF(AND('[1]Ledger With Mark'!H139&gt;=60),"A",IF(AND('[1]Ledger With Mark'!H139&gt;=52.5),"B+",IF(AND('[1]Ledger With Mark'!H139&gt;=45),"B",IF(AND('[1]Ledger With Mark'!H139&gt;=37.5),"C+",IF(AND('[1]Ledger With Mark'!H139&gt;=30),"C",IF(AND('[1]Ledger With Mark'!H139&gt;=22.5),"D+",IF(AND('[1]Ledger With Mark'!H139&gt;=15),"D",IF(AND('[1]Ledger With Mark'!H139&gt;=1),"E","N")))))))))</f>
        <v>C</v>
      </c>
      <c r="I137" s="7" t="str">
        <f>IF(AND('[1]Ledger With Mark'!I139&gt;=22.5),"A+",IF(AND('[1]Ledger With Mark'!I139&gt;=20),"A",IF(AND('[1]Ledger With Mark'!I139&gt;=17.5),"B+",IF(AND('[1]Ledger With Mark'!I139&gt;=15),"B",IF(AND('[1]Ledger With Mark'!I139&gt;=12.5),"C+",IF(AND('[1]Ledger With Mark'!I139&gt;=10),"C",IF(AND('[1]Ledger With Mark'!I139&gt;=7.5),"D+",IF(AND('[1]Ledger With Mark'!I139&gt;=5),"D",IF(AND('[1]Ledger With Mark'!I139&gt;=1),"E","N")))))))))</f>
        <v>A</v>
      </c>
      <c r="J137" s="7" t="str">
        <f>IF(AND('[1]Ledger With Mark'!J139&gt;=90),"A+",IF(AND('[1]Ledger With Mark'!J139&gt;=80),"A",IF(AND('[1]Ledger With Mark'!J139&gt;=70),"B+",IF(AND('[1]Ledger With Mark'!J139&gt;=60),"B",IF(AND('[1]Ledger With Mark'!J139&gt;=50),"C+",IF(AND('[1]Ledger With Mark'!J139&gt;=40),"C",IF(AND('[1]Ledger With Mark'!J139&gt;=30),"D+",IF(AND('[1]Ledger With Mark'!J139&gt;=20),"D",IF(AND('[1]Ledger With Mark'!J139&gt;=1),"E","N")))))))))</f>
        <v>C+</v>
      </c>
      <c r="K137" s="13">
        <f t="shared" si="20"/>
        <v>2.4</v>
      </c>
      <c r="L137" s="7" t="str">
        <f>IF(AND('[1]Ledger With Mark'!L139&gt;=67.5),"A+",IF(AND('[1]Ledger With Mark'!L139&gt;=60),"A",IF(AND('[1]Ledger With Mark'!L139&gt;=52.5),"B+",IF(AND('[1]Ledger With Mark'!L139&gt;=45),"B",IF(AND('[1]Ledger With Mark'!L139&gt;=37.5),"C+",IF(AND('[1]Ledger With Mark'!L139&gt;=30),"C",IF(AND('[1]Ledger With Mark'!L139&gt;=22.5),"D+",IF(AND('[1]Ledger With Mark'!L139&gt;=15),"D",IF(AND('[1]Ledger With Mark'!L139&gt;=1),"E","N")))))))))</f>
        <v>C</v>
      </c>
      <c r="M137" s="7" t="str">
        <f>IF(AND('[1]Ledger With Mark'!M139&gt;=22.5),"A+",IF(AND('[1]Ledger With Mark'!M139&gt;=20),"A",IF(AND('[1]Ledger With Mark'!M139&gt;=17.5),"B+",IF(AND('[1]Ledger With Mark'!M139&gt;=15),"B",IF(AND('[1]Ledger With Mark'!M139&gt;=12.5),"C+",IF(AND('[1]Ledger With Mark'!M139&gt;=10),"C",IF(AND('[1]Ledger With Mark'!M139&gt;=7.5),"D+",IF(AND('[1]Ledger With Mark'!M139&gt;=5),"D",IF(AND('[1]Ledger With Mark'!M139&gt;=1),"E","N")))))))))</f>
        <v>A+</v>
      </c>
      <c r="N137" s="7" t="str">
        <f>IF(AND('[1]Ledger With Mark'!N139&gt;=90),"A+",IF(AND('[1]Ledger With Mark'!N139&gt;=80),"A",IF(AND('[1]Ledger With Mark'!N139&gt;=70),"B+",IF(AND('[1]Ledger With Mark'!N139&gt;=60),"B",IF(AND('[1]Ledger With Mark'!N139&gt;=50),"C+",IF(AND('[1]Ledger With Mark'!N139&gt;=40),"C",IF(AND('[1]Ledger With Mark'!N139&gt;=30),"D+",IF(AND('[1]Ledger With Mark'!N139&gt;=20),"D",IF(AND('[1]Ledger With Mark'!N139&gt;=1),"E","N")))))))))</f>
        <v>C+</v>
      </c>
      <c r="O137" s="13">
        <f t="shared" si="21"/>
        <v>2.4</v>
      </c>
      <c r="P137" s="7" t="str">
        <f>IF(AND('[1]Ledger With Mark'!P139&gt;=90),"A+",IF(AND('[1]Ledger With Mark'!P139&gt;=80),"A",IF(AND('[1]Ledger With Mark'!P139&gt;=70),"B+",IF(AND('[1]Ledger With Mark'!P139&gt;=60),"B",IF(AND('[1]Ledger With Mark'!P139&gt;=50),"C+",IF(AND('[1]Ledger With Mark'!P139&gt;=40),"C",IF(AND('[1]Ledger With Mark'!P139&gt;=30),"D+",IF(AND('[1]Ledger With Mark'!P139&gt;=20),"D",IF(AND('[1]Ledger With Mark'!P139&gt;=1),"E","N")))))))))</f>
        <v>C+</v>
      </c>
      <c r="Q137" s="13">
        <f t="shared" si="22"/>
        <v>2.4</v>
      </c>
      <c r="R137" s="7" t="str">
        <f>IF(AND('[1]Ledger With Mark'!R139&gt;=67.5),"A+",IF(AND('[1]Ledger With Mark'!R139&gt;=60),"A",IF(AND('[1]Ledger With Mark'!R139&gt;=52.5),"B+",IF(AND('[1]Ledger With Mark'!R139&gt;=45),"B",IF(AND('[1]Ledger With Mark'!R139&gt;=37.5),"C+",IF(AND('[1]Ledger With Mark'!R139&gt;=30),"C",IF(AND('[1]Ledger With Mark'!R139&gt;=22.5),"D+",IF(AND('[1]Ledger With Mark'!R139&gt;=15),"D",IF(AND('[1]Ledger With Mark'!R139&gt;=1),"E","N")))))))))</f>
        <v>B</v>
      </c>
      <c r="S137" s="7" t="str">
        <f>IF(AND('[1]Ledger With Mark'!S139&gt;=22.5),"A+",IF(AND('[1]Ledger With Mark'!S139&gt;=20),"A",IF(AND('[1]Ledger With Mark'!S139&gt;=17.5),"B+",IF(AND('[1]Ledger With Mark'!S139&gt;=15),"B",IF(AND('[1]Ledger With Mark'!S139&gt;=12.5),"C+",IF(AND('[1]Ledger With Mark'!S139&gt;=10),"C",IF(AND('[1]Ledger With Mark'!S139&gt;=7.5),"D+",IF(AND('[1]Ledger With Mark'!S139&gt;=5),"D",IF(AND('[1]Ledger With Mark'!S139&gt;=1),"E","N")))))))))</f>
        <v>A</v>
      </c>
      <c r="T137" s="7" t="str">
        <f>IF(AND('[1]Ledger With Mark'!T139&gt;=90),"A+",IF(AND('[1]Ledger With Mark'!T139&gt;=80),"A",IF(AND('[1]Ledger With Mark'!T139&gt;=70),"B+",IF(AND('[1]Ledger With Mark'!T139&gt;=60),"B",IF(AND('[1]Ledger With Mark'!T139&gt;=50),"C+",IF(AND('[1]Ledger With Mark'!T139&gt;=40),"C",IF(AND('[1]Ledger With Mark'!T139&gt;=30),"D+",IF(AND('[1]Ledger With Mark'!T139&gt;=20),"D",IF(AND('[1]Ledger With Mark'!T139&gt;=1),"E","N")))))))))</f>
        <v>B</v>
      </c>
      <c r="U137" s="13">
        <f t="shared" si="23"/>
        <v>2.8</v>
      </c>
      <c r="V137" s="7" t="str">
        <f>IF(AND('[1]Ledger With Mark'!V139&gt;=67.5),"A+",IF(AND('[1]Ledger With Mark'!V139&gt;=60),"A",IF(AND('[1]Ledger With Mark'!V139&gt;=52.5),"B+",IF(AND('[1]Ledger With Mark'!V139&gt;=45),"B",IF(AND('[1]Ledger With Mark'!V139&gt;=37.5),"C+",IF(AND('[1]Ledger With Mark'!V139&gt;=30),"C",IF(AND('[1]Ledger With Mark'!V139&gt;=22.5),"D+",IF(AND('[1]Ledger With Mark'!V139&gt;=15),"D",IF(AND('[1]Ledger With Mark'!V139&gt;=1),"E","N")))))))))</f>
        <v>C</v>
      </c>
      <c r="W137" s="7" t="str">
        <f>IF(AND('[1]Ledger With Mark'!W139&gt;=22.5),"A+",IF(AND('[1]Ledger With Mark'!W139&gt;=20),"A",IF(AND('[1]Ledger With Mark'!W139&gt;=17.5),"B+",IF(AND('[1]Ledger With Mark'!W139&gt;=15),"B",IF(AND('[1]Ledger With Mark'!W139&gt;=12.5),"C+",IF(AND('[1]Ledger With Mark'!W139&gt;=10),"C",IF(AND('[1]Ledger With Mark'!W139&gt;=7.5),"D+",IF(AND('[1]Ledger With Mark'!W139&gt;=5),"D",IF(AND('[1]Ledger With Mark'!W139&gt;=1),"E","N")))))))))</f>
        <v>A</v>
      </c>
      <c r="X137" s="7" t="str">
        <f>IF(AND('[1]Ledger With Mark'!X139&gt;=90),"A+",IF(AND('[1]Ledger With Mark'!X139&gt;=80),"A",IF(AND('[1]Ledger With Mark'!X139&gt;=70),"B+",IF(AND('[1]Ledger With Mark'!X139&gt;=60),"B",IF(AND('[1]Ledger With Mark'!X139&gt;=50),"C+",IF(AND('[1]Ledger With Mark'!X139&gt;=40),"C",IF(AND('[1]Ledger With Mark'!X139&gt;=30),"D+",IF(AND('[1]Ledger With Mark'!X139&gt;=20),"D",IF(AND('[1]Ledger With Mark'!X139&gt;=1),"E","N")))))))))</f>
        <v>C+</v>
      </c>
      <c r="Y137" s="13">
        <f t="shared" si="24"/>
        <v>2.4</v>
      </c>
      <c r="Z137" s="7" t="str">
        <f>IF(AND('[1]Ledger With Mark'!Z139&gt;=27),"A+",IF(AND('[1]Ledger With Mark'!Z139&gt;=24),"A",IF(AND('[1]Ledger With Mark'!Z139&gt;=21),"B+",IF(AND('[1]Ledger With Mark'!Z139&gt;=18),"B",IF(AND('[1]Ledger With Mark'!Z139&gt;=15),"C+",IF(AND('[1]Ledger With Mark'!Z139&gt;=12),"C",IF(AND('[1]Ledger With Mark'!Z139&gt;=9),"D+",IF(AND('[1]Ledger With Mark'!Z139&gt;=6),"D",IF(AND('[1]Ledger With Mark'!Z139&gt;=1),"E","N")))))))))</f>
        <v>B</v>
      </c>
      <c r="AA137" s="7" t="str">
        <f>IF(AND('[1]Ledger With Mark'!AA139&gt;=18),"A+",IF(AND('[1]Ledger With Mark'!AA139&gt;=16),"A",IF(AND('[1]Ledger With Mark'!AA139&gt;=14),"B+",IF(AND('[1]Ledger With Mark'!AA139&gt;=12),"B",IF(AND('[1]Ledger With Mark'!AA139&gt;=10),"C+",IF(AND('[1]Ledger With Mark'!AA139&gt;=8),"C",IF(AND('[1]Ledger With Mark'!AA139&gt;=6),"D+",IF(AND('[1]Ledger With Mark'!AA139&gt;=4),"D",IF(AND('[1]Ledger With Mark'!AA139&gt;=1),"E","N")))))))))</f>
        <v>B</v>
      </c>
      <c r="AB137" s="7" t="str">
        <f>IF(AND('[1]Ledger With Mark'!AB139&gt;=45),"A+",IF(AND('[1]Ledger With Mark'!AB139&gt;=40),"A",IF(AND('[1]Ledger With Mark'!AB139&gt;=35),"B+",IF(AND('[1]Ledger With Mark'!AB139&gt;=30),"B",IF(AND('[1]Ledger With Mark'!AB139&gt;=25),"C+",IF(AND('[1]Ledger With Mark'!AB139&gt;=20),"C",IF(AND('[1]Ledger With Mark'!AB139&gt;=15),"D+",IF(AND('[1]Ledger With Mark'!AB139&gt;=10),"D",IF(AND('[1]Ledger With Mark'!AB139&gt;=1),"E","N")))))))))</f>
        <v>B</v>
      </c>
      <c r="AC137" s="13">
        <f t="shared" si="25"/>
        <v>1.4</v>
      </c>
      <c r="AD137" s="7" t="str">
        <f>IF(AND('[1]Ledger With Mark'!AD139&gt;=22.5),"A+",IF(AND('[1]Ledger With Mark'!AD139&gt;=20),"A",IF(AND('[1]Ledger With Mark'!AD139&gt;=17.5),"B+",IF(AND('[1]Ledger With Mark'!AD139&gt;=15),"B",IF(AND('[1]Ledger With Mark'!AD139&gt;=12.5),"C+",IF(AND('[1]Ledger With Mark'!AD139&gt;=10),"C",IF(AND('[1]Ledger With Mark'!AD139&gt;=7.5),"D+",IF(AND('[1]Ledger With Mark'!AD139&gt;=5),"D",IF(AND('[1]Ledger With Mark'!AD139&gt;=1),"E","N")))))))))</f>
        <v>A</v>
      </c>
      <c r="AE137" s="7" t="str">
        <f>IF(AND('[1]Ledger With Mark'!AE139&gt;=22.5),"A+",IF(AND('[1]Ledger With Mark'!AE139&gt;=20),"A",IF(AND('[1]Ledger With Mark'!AE139&gt;=17.5),"B+",IF(AND('[1]Ledger With Mark'!AE139&gt;=15),"B",IF(AND('[1]Ledger With Mark'!AE139&gt;=12.5),"C+",IF(AND('[1]Ledger With Mark'!AE139&gt;=10),"C",IF(AND('[1]Ledger With Mark'!AE139&gt;=7.5),"D+",IF(AND('[1]Ledger With Mark'!AE139&gt;=5),"D",IF(AND('[1]Ledger With Mark'!AE139&gt;=1),"E","N")))))))))</f>
        <v>B</v>
      </c>
      <c r="AF137" s="7" t="str">
        <f>IF(AND('[1]Ledger With Mark'!AF139&gt;=45),"A+",IF(AND('[1]Ledger With Mark'!AF139&gt;=40),"A",IF(AND('[1]Ledger With Mark'!AF139&gt;=35),"B+",IF(AND('[1]Ledger With Mark'!AF139&gt;=30),"B",IF(AND('[1]Ledger With Mark'!AF139&gt;=25),"C+",IF(AND('[1]Ledger With Mark'!AF139&gt;=20),"C",IF(AND('[1]Ledger With Mark'!AF139&gt;=15),"D+",IF(AND('[1]Ledger With Mark'!AF139&gt;=10),"D",IF(AND('[1]Ledger With Mark'!AF139&gt;=1),"E","N")))))))))</f>
        <v>B+</v>
      </c>
      <c r="AG137" s="13">
        <f t="shared" si="26"/>
        <v>1.6</v>
      </c>
      <c r="AH137" s="7" t="str">
        <f>IF(AND('[1]Ledger With Mark'!AH139&gt;=45),"A+",IF(AND('[1]Ledger With Mark'!AH139&gt;=40),"A",IF(AND('[1]Ledger With Mark'!AH139&gt;=35),"B+",IF(AND('[1]Ledger With Mark'!AH139&gt;=30),"B",IF(AND('[1]Ledger With Mark'!AH139&gt;=25),"C+",IF(AND('[1]Ledger With Mark'!AH139&gt;=20),"C",IF(AND('[1]Ledger With Mark'!AH139&gt;=15),"D+",IF(AND('[1]Ledger With Mark'!AH139&gt;=10),"D",IF(AND('[1]Ledger With Mark'!AH139&gt;=1),"E","N")))))))))</f>
        <v>B</v>
      </c>
      <c r="AI137" s="7" t="str">
        <f>IF(AND('[1]Ledger With Mark'!AI139&gt;=45),"A+",IF(AND('[1]Ledger With Mark'!AI139&gt;=40),"A",IF(AND('[1]Ledger With Mark'!AI139&gt;=35),"B+",IF(AND('[1]Ledger With Mark'!AI139&gt;=30),"B",IF(AND('[1]Ledger With Mark'!AI139&gt;=25),"C+",IF(AND('[1]Ledger With Mark'!AI139&gt;=20),"C",IF(AND('[1]Ledger With Mark'!AI139&gt;=15),"D+",IF(AND('[1]Ledger With Mark'!AI139&gt;=10),"D",IF(AND('[1]Ledger With Mark'!AI139&gt;=1),"E","N")))))))))</f>
        <v>B+</v>
      </c>
      <c r="AJ137" s="7" t="str">
        <f>IF(AND('[1]Ledger With Mark'!AJ139&gt;=90),"A+",IF(AND('[1]Ledger With Mark'!AJ139&gt;=80),"A",IF(AND('[1]Ledger With Mark'!AJ139&gt;=70),"B+",IF(AND('[1]Ledger With Mark'!AJ139&gt;=60),"B",IF(AND('[1]Ledger With Mark'!AJ139&gt;=50),"C+",IF(AND('[1]Ledger With Mark'!AJ139&gt;=40),"C",IF(AND('[1]Ledger With Mark'!AJ139&gt;=30),"D+",IF(AND('[1]Ledger With Mark'!AJ139&gt;=20),"D",IF(AND('[1]Ledger With Mark'!AJ139&gt;=1),"E","N")))))))))</f>
        <v>B</v>
      </c>
      <c r="AK137" s="13">
        <f t="shared" si="27"/>
        <v>2.8</v>
      </c>
      <c r="AL137" s="7" t="str">
        <f>IF(AND('[1]Ledger With Mark'!AL139&gt;=45),"A+",IF(AND('[1]Ledger With Mark'!AL139&gt;=40),"A",IF(AND('[1]Ledger With Mark'!AL139&gt;=35),"B+",IF(AND('[1]Ledger With Mark'!AL139&gt;=30),"B",IF(AND('[1]Ledger With Mark'!AL139&gt;=25),"C+",IF(AND('[1]Ledger With Mark'!AL139&gt;=20),"C",IF(AND('[1]Ledger With Mark'!AL139&gt;=15),"D+",IF(AND('[1]Ledger With Mark'!AL139&gt;=10),"D",IF(AND('[1]Ledger With Mark'!AL139&gt;=1),"E","N")))))))))</f>
        <v>C</v>
      </c>
      <c r="AM137" s="7" t="str">
        <f>IF(AND('[1]Ledger With Mark'!AM139&gt;=45),"A+",IF(AND('[1]Ledger With Mark'!AM139&gt;=40),"A",IF(AND('[1]Ledger With Mark'!AM139&gt;=35),"B+",IF(AND('[1]Ledger With Mark'!AM139&gt;=30),"B",IF(AND('[1]Ledger With Mark'!AM139&gt;=25),"C+",IF(AND('[1]Ledger With Mark'!AM139&gt;=20),"C",IF(AND('[1]Ledger With Mark'!AM139&gt;=15),"D+",IF(AND('[1]Ledger With Mark'!AM139&gt;=10),"D",IF(AND('[1]Ledger With Mark'!AM139&gt;=1),"E","N")))))))))</f>
        <v>A</v>
      </c>
      <c r="AN137" s="7" t="str">
        <f>IF(AND('[1]Ledger With Mark'!AN139&gt;=90),"A+",IF(AND('[1]Ledger With Mark'!AN139&gt;=80),"A",IF(AND('[1]Ledger With Mark'!AN139&gt;=70),"B+",IF(AND('[1]Ledger With Mark'!AN139&gt;=60),"B",IF(AND('[1]Ledger With Mark'!AN139&gt;=50),"C+",IF(AND('[1]Ledger With Mark'!AN139&gt;=40),"C",IF(AND('[1]Ledger With Mark'!AN139&gt;=30),"D+",IF(AND('[1]Ledger With Mark'!AN139&gt;=20),"D",IF(AND('[1]Ledger With Mark'!AN139&gt;=1),"E","N")))))))))</f>
        <v>B</v>
      </c>
      <c r="AO137" s="13">
        <f t="shared" si="28"/>
        <v>2.8</v>
      </c>
      <c r="AP137" s="14">
        <f t="shared" si="29"/>
        <v>2.625</v>
      </c>
      <c r="AQ137" s="7"/>
      <c r="AR137" s="15" t="s">
        <v>142</v>
      </c>
      <c r="BB137" s="17">
        <v>137</v>
      </c>
    </row>
    <row r="138" spans="1:54" ht="15">
      <c r="A138" s="7">
        <f>'[1]Ledger With Mark'!A140</f>
        <v>137</v>
      </c>
      <c r="B138" s="8">
        <f>'[1]Ledger With Mark'!B140</f>
        <v>752137</v>
      </c>
      <c r="C138" s="9" t="s">
        <v>239</v>
      </c>
      <c r="D138" s="10">
        <v>58723</v>
      </c>
      <c r="E138" s="11" t="s">
        <v>240</v>
      </c>
      <c r="F138" s="11" t="s">
        <v>140</v>
      </c>
      <c r="G138" s="19" t="s">
        <v>164</v>
      </c>
      <c r="H138" s="7" t="str">
        <f>IF(AND('[1]Ledger With Mark'!H140&gt;=67.5),"A+",IF(AND('[1]Ledger With Mark'!H140&gt;=60),"A",IF(AND('[1]Ledger With Mark'!H140&gt;=52.5),"B+",IF(AND('[1]Ledger With Mark'!H140&gt;=45),"B",IF(AND('[1]Ledger With Mark'!H140&gt;=37.5),"C+",IF(AND('[1]Ledger With Mark'!H140&gt;=30),"C",IF(AND('[1]Ledger With Mark'!H140&gt;=22.5),"D+",IF(AND('[1]Ledger With Mark'!H140&gt;=15),"D",IF(AND('[1]Ledger With Mark'!H140&gt;=1),"E","N")))))))))</f>
        <v>C</v>
      </c>
      <c r="I138" s="7" t="str">
        <f>IF(AND('[1]Ledger With Mark'!I140&gt;=22.5),"A+",IF(AND('[1]Ledger With Mark'!I140&gt;=20),"A",IF(AND('[1]Ledger With Mark'!I140&gt;=17.5),"B+",IF(AND('[1]Ledger With Mark'!I140&gt;=15),"B",IF(AND('[1]Ledger With Mark'!I140&gt;=12.5),"C+",IF(AND('[1]Ledger With Mark'!I140&gt;=10),"C",IF(AND('[1]Ledger With Mark'!I140&gt;=7.5),"D+",IF(AND('[1]Ledger With Mark'!I140&gt;=5),"D",IF(AND('[1]Ledger With Mark'!I140&gt;=1),"E","N")))))))))</f>
        <v>A</v>
      </c>
      <c r="J138" s="7" t="str">
        <f>IF(AND('[1]Ledger With Mark'!J140&gt;=90),"A+",IF(AND('[1]Ledger With Mark'!J140&gt;=80),"A",IF(AND('[1]Ledger With Mark'!J140&gt;=70),"B+",IF(AND('[1]Ledger With Mark'!J140&gt;=60),"B",IF(AND('[1]Ledger With Mark'!J140&gt;=50),"C+",IF(AND('[1]Ledger With Mark'!J140&gt;=40),"C",IF(AND('[1]Ledger With Mark'!J140&gt;=30),"D+",IF(AND('[1]Ledger With Mark'!J140&gt;=20),"D",IF(AND('[1]Ledger With Mark'!J140&gt;=1),"E","N")))))))))</f>
        <v>C+</v>
      </c>
      <c r="K138" s="13">
        <f t="shared" si="20"/>
        <v>2.4</v>
      </c>
      <c r="L138" s="7" t="str">
        <f>IF(AND('[1]Ledger With Mark'!L140&gt;=67.5),"A+",IF(AND('[1]Ledger With Mark'!L140&gt;=60),"A",IF(AND('[1]Ledger With Mark'!L140&gt;=52.5),"B+",IF(AND('[1]Ledger With Mark'!L140&gt;=45),"B",IF(AND('[1]Ledger With Mark'!L140&gt;=37.5),"C+",IF(AND('[1]Ledger With Mark'!L140&gt;=30),"C",IF(AND('[1]Ledger With Mark'!L140&gt;=22.5),"D+",IF(AND('[1]Ledger With Mark'!L140&gt;=15),"D",IF(AND('[1]Ledger With Mark'!L140&gt;=1),"E","N")))))))))</f>
        <v>C</v>
      </c>
      <c r="M138" s="7" t="str">
        <f>IF(AND('[1]Ledger With Mark'!M140&gt;=22.5),"A+",IF(AND('[1]Ledger With Mark'!M140&gt;=20),"A",IF(AND('[1]Ledger With Mark'!M140&gt;=17.5),"B+",IF(AND('[1]Ledger With Mark'!M140&gt;=15),"B",IF(AND('[1]Ledger With Mark'!M140&gt;=12.5),"C+",IF(AND('[1]Ledger With Mark'!M140&gt;=10),"C",IF(AND('[1]Ledger With Mark'!M140&gt;=7.5),"D+",IF(AND('[1]Ledger With Mark'!M140&gt;=5),"D",IF(AND('[1]Ledger With Mark'!M140&gt;=1),"E","N")))))))))</f>
        <v>A+</v>
      </c>
      <c r="N138" s="7" t="str">
        <f>IF(AND('[1]Ledger With Mark'!N140&gt;=90),"A+",IF(AND('[1]Ledger With Mark'!N140&gt;=80),"A",IF(AND('[1]Ledger With Mark'!N140&gt;=70),"B+",IF(AND('[1]Ledger With Mark'!N140&gt;=60),"B",IF(AND('[1]Ledger With Mark'!N140&gt;=50),"C+",IF(AND('[1]Ledger With Mark'!N140&gt;=40),"C",IF(AND('[1]Ledger With Mark'!N140&gt;=30),"D+",IF(AND('[1]Ledger With Mark'!N140&gt;=20),"D",IF(AND('[1]Ledger With Mark'!N140&gt;=1),"E","N")))))))))</f>
        <v>C+</v>
      </c>
      <c r="O138" s="13">
        <f t="shared" si="21"/>
        <v>2.4</v>
      </c>
      <c r="P138" s="7" t="str">
        <f>IF(AND('[1]Ledger With Mark'!P140&gt;=90),"A+",IF(AND('[1]Ledger With Mark'!P140&gt;=80),"A",IF(AND('[1]Ledger With Mark'!P140&gt;=70),"B+",IF(AND('[1]Ledger With Mark'!P140&gt;=60),"B",IF(AND('[1]Ledger With Mark'!P140&gt;=50),"C+",IF(AND('[1]Ledger With Mark'!P140&gt;=40),"C",IF(AND('[1]Ledger With Mark'!P140&gt;=30),"D+",IF(AND('[1]Ledger With Mark'!P140&gt;=20),"D",IF(AND('[1]Ledger With Mark'!P140&gt;=1),"E","N")))))))))</f>
        <v>C</v>
      </c>
      <c r="Q138" s="13">
        <f t="shared" si="22"/>
        <v>2</v>
      </c>
      <c r="R138" s="7" t="str">
        <f>IF(AND('[1]Ledger With Mark'!R140&gt;=67.5),"A+",IF(AND('[1]Ledger With Mark'!R140&gt;=60),"A",IF(AND('[1]Ledger With Mark'!R140&gt;=52.5),"B+",IF(AND('[1]Ledger With Mark'!R140&gt;=45),"B",IF(AND('[1]Ledger With Mark'!R140&gt;=37.5),"C+",IF(AND('[1]Ledger With Mark'!R140&gt;=30),"C",IF(AND('[1]Ledger With Mark'!R140&gt;=22.5),"D+",IF(AND('[1]Ledger With Mark'!R140&gt;=15),"D",IF(AND('[1]Ledger With Mark'!R140&gt;=1),"E","N")))))))))</f>
        <v>C+</v>
      </c>
      <c r="S138" s="7" t="str">
        <f>IF(AND('[1]Ledger With Mark'!S140&gt;=22.5),"A+",IF(AND('[1]Ledger With Mark'!S140&gt;=20),"A",IF(AND('[1]Ledger With Mark'!S140&gt;=17.5),"B+",IF(AND('[1]Ledger With Mark'!S140&gt;=15),"B",IF(AND('[1]Ledger With Mark'!S140&gt;=12.5),"C+",IF(AND('[1]Ledger With Mark'!S140&gt;=10),"C",IF(AND('[1]Ledger With Mark'!S140&gt;=7.5),"D+",IF(AND('[1]Ledger With Mark'!S140&gt;=5),"D",IF(AND('[1]Ledger With Mark'!S140&gt;=1),"E","N")))))))))</f>
        <v>A+</v>
      </c>
      <c r="T138" s="7" t="str">
        <f>IF(AND('[1]Ledger With Mark'!T140&gt;=90),"A+",IF(AND('[1]Ledger With Mark'!T140&gt;=80),"A",IF(AND('[1]Ledger With Mark'!T140&gt;=70),"B+",IF(AND('[1]Ledger With Mark'!T140&gt;=60),"B",IF(AND('[1]Ledger With Mark'!T140&gt;=50),"C+",IF(AND('[1]Ledger With Mark'!T140&gt;=40),"C",IF(AND('[1]Ledger With Mark'!T140&gt;=30),"D+",IF(AND('[1]Ledger With Mark'!T140&gt;=20),"D",IF(AND('[1]Ledger With Mark'!T140&gt;=1),"E","N")))))))))</f>
        <v>B</v>
      </c>
      <c r="U138" s="13">
        <f t="shared" si="23"/>
        <v>2.8</v>
      </c>
      <c r="V138" s="7" t="str">
        <f>IF(AND('[1]Ledger With Mark'!V140&gt;=67.5),"A+",IF(AND('[1]Ledger With Mark'!V140&gt;=60),"A",IF(AND('[1]Ledger With Mark'!V140&gt;=52.5),"B+",IF(AND('[1]Ledger With Mark'!V140&gt;=45),"B",IF(AND('[1]Ledger With Mark'!V140&gt;=37.5),"C+",IF(AND('[1]Ledger With Mark'!V140&gt;=30),"C",IF(AND('[1]Ledger With Mark'!V140&gt;=22.5),"D+",IF(AND('[1]Ledger With Mark'!V140&gt;=15),"D",IF(AND('[1]Ledger With Mark'!V140&gt;=1),"E","N")))))))))</f>
        <v>C</v>
      </c>
      <c r="W138" s="7" t="str">
        <f>IF(AND('[1]Ledger With Mark'!W140&gt;=22.5),"A+",IF(AND('[1]Ledger With Mark'!W140&gt;=20),"A",IF(AND('[1]Ledger With Mark'!W140&gt;=17.5),"B+",IF(AND('[1]Ledger With Mark'!W140&gt;=15),"B",IF(AND('[1]Ledger With Mark'!W140&gt;=12.5),"C+",IF(AND('[1]Ledger With Mark'!W140&gt;=10),"C",IF(AND('[1]Ledger With Mark'!W140&gt;=7.5),"D+",IF(AND('[1]Ledger With Mark'!W140&gt;=5),"D",IF(AND('[1]Ledger With Mark'!W140&gt;=1),"E","N")))))))))</f>
        <v>A</v>
      </c>
      <c r="X138" s="7" t="str">
        <f>IF(AND('[1]Ledger With Mark'!X140&gt;=90),"A+",IF(AND('[1]Ledger With Mark'!X140&gt;=80),"A",IF(AND('[1]Ledger With Mark'!X140&gt;=70),"B+",IF(AND('[1]Ledger With Mark'!X140&gt;=60),"B",IF(AND('[1]Ledger With Mark'!X140&gt;=50),"C+",IF(AND('[1]Ledger With Mark'!X140&gt;=40),"C",IF(AND('[1]Ledger With Mark'!X140&gt;=30),"D+",IF(AND('[1]Ledger With Mark'!X140&gt;=20),"D",IF(AND('[1]Ledger With Mark'!X140&gt;=1),"E","N")))))))))</f>
        <v>C+</v>
      </c>
      <c r="Y138" s="13">
        <f t="shared" si="24"/>
        <v>2.4</v>
      </c>
      <c r="Z138" s="7" t="str">
        <f>IF(AND('[1]Ledger With Mark'!Z140&gt;=27),"A+",IF(AND('[1]Ledger With Mark'!Z140&gt;=24),"A",IF(AND('[1]Ledger With Mark'!Z140&gt;=21),"B+",IF(AND('[1]Ledger With Mark'!Z140&gt;=18),"B",IF(AND('[1]Ledger With Mark'!Z140&gt;=15),"C+",IF(AND('[1]Ledger With Mark'!Z140&gt;=12),"C",IF(AND('[1]Ledger With Mark'!Z140&gt;=9),"D+",IF(AND('[1]Ledger With Mark'!Z140&gt;=6),"D",IF(AND('[1]Ledger With Mark'!Z140&gt;=1),"E","N")))))))))</f>
        <v>B+</v>
      </c>
      <c r="AA138" s="7" t="str">
        <f>IF(AND('[1]Ledger With Mark'!AA140&gt;=18),"A+",IF(AND('[1]Ledger With Mark'!AA140&gt;=16),"A",IF(AND('[1]Ledger With Mark'!AA140&gt;=14),"B+",IF(AND('[1]Ledger With Mark'!AA140&gt;=12),"B",IF(AND('[1]Ledger With Mark'!AA140&gt;=10),"C+",IF(AND('[1]Ledger With Mark'!AA140&gt;=8),"C",IF(AND('[1]Ledger With Mark'!AA140&gt;=6),"D+",IF(AND('[1]Ledger With Mark'!AA140&gt;=4),"D",IF(AND('[1]Ledger With Mark'!AA140&gt;=1),"E","N")))))))))</f>
        <v>B</v>
      </c>
      <c r="AB138" s="7" t="str">
        <f>IF(AND('[1]Ledger With Mark'!AB140&gt;=45),"A+",IF(AND('[1]Ledger With Mark'!AB140&gt;=40),"A",IF(AND('[1]Ledger With Mark'!AB140&gt;=35),"B+",IF(AND('[1]Ledger With Mark'!AB140&gt;=30),"B",IF(AND('[1]Ledger With Mark'!AB140&gt;=25),"C+",IF(AND('[1]Ledger With Mark'!AB140&gt;=20),"C",IF(AND('[1]Ledger With Mark'!AB140&gt;=15),"D+",IF(AND('[1]Ledger With Mark'!AB140&gt;=10),"D",IF(AND('[1]Ledger With Mark'!AB140&gt;=1),"E","N")))))))))</f>
        <v>B+</v>
      </c>
      <c r="AC138" s="13">
        <f t="shared" si="25"/>
        <v>1.6</v>
      </c>
      <c r="AD138" s="7" t="str">
        <f>IF(AND('[1]Ledger With Mark'!AD140&gt;=22.5),"A+",IF(AND('[1]Ledger With Mark'!AD140&gt;=20),"A",IF(AND('[1]Ledger With Mark'!AD140&gt;=17.5),"B+",IF(AND('[1]Ledger With Mark'!AD140&gt;=15),"B",IF(AND('[1]Ledger With Mark'!AD140&gt;=12.5),"C+",IF(AND('[1]Ledger With Mark'!AD140&gt;=10),"C",IF(AND('[1]Ledger With Mark'!AD140&gt;=7.5),"D+",IF(AND('[1]Ledger With Mark'!AD140&gt;=5),"D",IF(AND('[1]Ledger With Mark'!AD140&gt;=1),"E","N")))))))))</f>
        <v>A</v>
      </c>
      <c r="AE138" s="7" t="str">
        <f>IF(AND('[1]Ledger With Mark'!AE140&gt;=22.5),"A+",IF(AND('[1]Ledger With Mark'!AE140&gt;=20),"A",IF(AND('[1]Ledger With Mark'!AE140&gt;=17.5),"B+",IF(AND('[1]Ledger With Mark'!AE140&gt;=15),"B",IF(AND('[1]Ledger With Mark'!AE140&gt;=12.5),"C+",IF(AND('[1]Ledger With Mark'!AE140&gt;=10),"C",IF(AND('[1]Ledger With Mark'!AE140&gt;=7.5),"D+",IF(AND('[1]Ledger With Mark'!AE140&gt;=5),"D",IF(AND('[1]Ledger With Mark'!AE140&gt;=1),"E","N")))))))))</f>
        <v>C+</v>
      </c>
      <c r="AF138" s="7" t="str">
        <f>IF(AND('[1]Ledger With Mark'!AF140&gt;=45),"A+",IF(AND('[1]Ledger With Mark'!AF140&gt;=40),"A",IF(AND('[1]Ledger With Mark'!AF140&gt;=35),"B+",IF(AND('[1]Ledger With Mark'!AF140&gt;=30),"B",IF(AND('[1]Ledger With Mark'!AF140&gt;=25),"C+",IF(AND('[1]Ledger With Mark'!AF140&gt;=20),"C",IF(AND('[1]Ledger With Mark'!AF140&gt;=15),"D+",IF(AND('[1]Ledger With Mark'!AF140&gt;=10),"D",IF(AND('[1]Ledger With Mark'!AF140&gt;=1),"E","N")))))))))</f>
        <v>B+</v>
      </c>
      <c r="AG138" s="13">
        <f t="shared" si="26"/>
        <v>1.6</v>
      </c>
      <c r="AH138" s="7" t="str">
        <f>IF(AND('[1]Ledger With Mark'!AH140&gt;=45),"A+",IF(AND('[1]Ledger With Mark'!AH140&gt;=40),"A",IF(AND('[1]Ledger With Mark'!AH140&gt;=35),"B+",IF(AND('[1]Ledger With Mark'!AH140&gt;=30),"B",IF(AND('[1]Ledger With Mark'!AH140&gt;=25),"C+",IF(AND('[1]Ledger With Mark'!AH140&gt;=20),"C",IF(AND('[1]Ledger With Mark'!AH140&gt;=15),"D+",IF(AND('[1]Ledger With Mark'!AH140&gt;=10),"D",IF(AND('[1]Ledger With Mark'!AH140&gt;=1),"E","N")))))))))</f>
        <v>B+</v>
      </c>
      <c r="AI138" s="7" t="str">
        <f>IF(AND('[1]Ledger With Mark'!AI140&gt;=45),"A+",IF(AND('[1]Ledger With Mark'!AI140&gt;=40),"A",IF(AND('[1]Ledger With Mark'!AI140&gt;=35),"B+",IF(AND('[1]Ledger With Mark'!AI140&gt;=30),"B",IF(AND('[1]Ledger With Mark'!AI140&gt;=25),"C+",IF(AND('[1]Ledger With Mark'!AI140&gt;=20),"C",IF(AND('[1]Ledger With Mark'!AI140&gt;=15),"D+",IF(AND('[1]Ledger With Mark'!AI140&gt;=10),"D",IF(AND('[1]Ledger With Mark'!AI140&gt;=1),"E","N")))))))))</f>
        <v>B+</v>
      </c>
      <c r="AJ138" s="7" t="str">
        <f>IF(AND('[1]Ledger With Mark'!AJ140&gt;=90),"A+",IF(AND('[1]Ledger With Mark'!AJ140&gt;=80),"A",IF(AND('[1]Ledger With Mark'!AJ140&gt;=70),"B+",IF(AND('[1]Ledger With Mark'!AJ140&gt;=60),"B",IF(AND('[1]Ledger With Mark'!AJ140&gt;=50),"C+",IF(AND('[1]Ledger With Mark'!AJ140&gt;=40),"C",IF(AND('[1]Ledger With Mark'!AJ140&gt;=30),"D+",IF(AND('[1]Ledger With Mark'!AJ140&gt;=20),"D",IF(AND('[1]Ledger With Mark'!AJ140&gt;=1),"E","N")))))))))</f>
        <v>B+</v>
      </c>
      <c r="AK138" s="13">
        <f t="shared" si="27"/>
        <v>3.2</v>
      </c>
      <c r="AL138" s="7" t="str">
        <f>IF(AND('[1]Ledger With Mark'!AL140&gt;=45),"A+",IF(AND('[1]Ledger With Mark'!AL140&gt;=40),"A",IF(AND('[1]Ledger With Mark'!AL140&gt;=35),"B+",IF(AND('[1]Ledger With Mark'!AL140&gt;=30),"B",IF(AND('[1]Ledger With Mark'!AL140&gt;=25),"C+",IF(AND('[1]Ledger With Mark'!AL140&gt;=20),"C",IF(AND('[1]Ledger With Mark'!AL140&gt;=15),"D+",IF(AND('[1]Ledger With Mark'!AL140&gt;=10),"D",IF(AND('[1]Ledger With Mark'!AL140&gt;=1),"E","N")))))))))</f>
        <v>C</v>
      </c>
      <c r="AM138" s="7" t="str">
        <f>IF(AND('[1]Ledger With Mark'!AM140&gt;=45),"A+",IF(AND('[1]Ledger With Mark'!AM140&gt;=40),"A",IF(AND('[1]Ledger With Mark'!AM140&gt;=35),"B+",IF(AND('[1]Ledger With Mark'!AM140&gt;=30),"B",IF(AND('[1]Ledger With Mark'!AM140&gt;=25),"C+",IF(AND('[1]Ledger With Mark'!AM140&gt;=20),"C",IF(AND('[1]Ledger With Mark'!AM140&gt;=15),"D+",IF(AND('[1]Ledger With Mark'!AM140&gt;=10),"D",IF(AND('[1]Ledger With Mark'!AM140&gt;=1),"E","N")))))))))</f>
        <v>A</v>
      </c>
      <c r="AN138" s="7" t="str">
        <f>IF(AND('[1]Ledger With Mark'!AN140&gt;=90),"A+",IF(AND('[1]Ledger With Mark'!AN140&gt;=80),"A",IF(AND('[1]Ledger With Mark'!AN140&gt;=70),"B+",IF(AND('[1]Ledger With Mark'!AN140&gt;=60),"B",IF(AND('[1]Ledger With Mark'!AN140&gt;=50),"C+",IF(AND('[1]Ledger With Mark'!AN140&gt;=40),"C",IF(AND('[1]Ledger With Mark'!AN140&gt;=30),"D+",IF(AND('[1]Ledger With Mark'!AN140&gt;=20),"D",IF(AND('[1]Ledger With Mark'!AN140&gt;=1),"E","N")))))))))</f>
        <v>B</v>
      </c>
      <c r="AO138" s="13">
        <f t="shared" si="28"/>
        <v>2.8</v>
      </c>
      <c r="AP138" s="14">
        <f t="shared" si="29"/>
        <v>2.65</v>
      </c>
      <c r="AQ138" s="7"/>
      <c r="AR138" s="15" t="s">
        <v>142</v>
      </c>
      <c r="BB138" s="17">
        <v>138</v>
      </c>
    </row>
    <row r="139" spans="1:54" ht="15">
      <c r="A139" s="7">
        <f>'[1]Ledger With Mark'!A141</f>
        <v>138</v>
      </c>
      <c r="B139" s="8">
        <f>'[1]Ledger With Mark'!B141</f>
        <v>752138</v>
      </c>
      <c r="C139" s="9" t="str">
        <f>'[1]Ledger With Mark'!C141</f>
        <v>SRISHTI DAMAI</v>
      </c>
      <c r="D139" s="10" t="str">
        <f>'[1]Ledger With Mark'!D141</f>
        <v>2060/10/21</v>
      </c>
      <c r="E139" s="11" t="str">
        <f>'[1]Ledger With Mark'!E141</f>
        <v>HIK BAHADUR DAMAI</v>
      </c>
      <c r="F139" s="11" t="str">
        <f>'[1]Ledger With Mark'!F141</f>
        <v>BHAGMAYA DAMAI</v>
      </c>
      <c r="G139" s="12" t="str">
        <f>'[1]Ledger With Mark'!G141</f>
        <v>BHUME 4 RUKUM EAST</v>
      </c>
      <c r="H139" s="7" t="str">
        <f>IF(AND('[1]Ledger With Mark'!H141&gt;=67.5),"A+",IF(AND('[1]Ledger With Mark'!H141&gt;=60),"A",IF(AND('[1]Ledger With Mark'!H141&gt;=52.5),"B+",IF(AND('[1]Ledger With Mark'!H141&gt;=45),"B",IF(AND('[1]Ledger With Mark'!H141&gt;=37.5),"C+",IF(AND('[1]Ledger With Mark'!H141&gt;=30),"C",IF(AND('[1]Ledger With Mark'!H141&gt;=22.5),"D+",IF(AND('[1]Ledger With Mark'!H141&gt;=15),"D",IF(AND('[1]Ledger With Mark'!H141&gt;=1),"E","N")))))))))</f>
        <v>C+</v>
      </c>
      <c r="I139" s="7" t="str">
        <f>IF(AND('[1]Ledger With Mark'!I141&gt;=22.5),"A+",IF(AND('[1]Ledger With Mark'!I141&gt;=20),"A",IF(AND('[1]Ledger With Mark'!I141&gt;=17.5),"B+",IF(AND('[1]Ledger With Mark'!I141&gt;=15),"B",IF(AND('[1]Ledger With Mark'!I141&gt;=12.5),"C+",IF(AND('[1]Ledger With Mark'!I141&gt;=10),"C",IF(AND('[1]Ledger With Mark'!I141&gt;=7.5),"D+",IF(AND('[1]Ledger With Mark'!I141&gt;=5),"D",IF(AND('[1]Ledger With Mark'!I141&gt;=1),"E","N")))))))))</f>
        <v>A</v>
      </c>
      <c r="J139" s="7" t="str">
        <f>IF(AND('[1]Ledger With Mark'!J141&gt;=90),"A+",IF(AND('[1]Ledger With Mark'!J141&gt;=80),"A",IF(AND('[1]Ledger With Mark'!J141&gt;=70),"B+",IF(AND('[1]Ledger With Mark'!J141&gt;=60),"B",IF(AND('[1]Ledger With Mark'!J141&gt;=50),"C+",IF(AND('[1]Ledger With Mark'!J141&gt;=40),"C",IF(AND('[1]Ledger With Mark'!J141&gt;=30),"D+",IF(AND('[1]Ledger With Mark'!J141&gt;=20),"D",IF(AND('[1]Ledger With Mark'!J141&gt;=1),"E","N")))))))))</f>
        <v>B</v>
      </c>
      <c r="K139" s="13">
        <f t="shared" si="20"/>
        <v>2.8</v>
      </c>
      <c r="L139" s="7" t="str">
        <f>IF(AND('[1]Ledger With Mark'!L141&gt;=67.5),"A+",IF(AND('[1]Ledger With Mark'!L141&gt;=60),"A",IF(AND('[1]Ledger With Mark'!L141&gt;=52.5),"B+",IF(AND('[1]Ledger With Mark'!L141&gt;=45),"B",IF(AND('[1]Ledger With Mark'!L141&gt;=37.5),"C+",IF(AND('[1]Ledger With Mark'!L141&gt;=30),"C",IF(AND('[1]Ledger With Mark'!L141&gt;=22.5),"D+",IF(AND('[1]Ledger With Mark'!L141&gt;=15),"D",IF(AND('[1]Ledger With Mark'!L141&gt;=1),"E","N")))))))))</f>
        <v>C</v>
      </c>
      <c r="M139" s="7" t="str">
        <f>IF(AND('[1]Ledger With Mark'!M141&gt;=22.5),"A+",IF(AND('[1]Ledger With Mark'!M141&gt;=20),"A",IF(AND('[1]Ledger With Mark'!M141&gt;=17.5),"B+",IF(AND('[1]Ledger With Mark'!M141&gt;=15),"B",IF(AND('[1]Ledger With Mark'!M141&gt;=12.5),"C+",IF(AND('[1]Ledger With Mark'!M141&gt;=10),"C",IF(AND('[1]Ledger With Mark'!M141&gt;=7.5),"D+",IF(AND('[1]Ledger With Mark'!M141&gt;=5),"D",IF(AND('[1]Ledger With Mark'!M141&gt;=1),"E","N")))))))))</f>
        <v>A+</v>
      </c>
      <c r="N139" s="7" t="str">
        <f>IF(AND('[1]Ledger With Mark'!N141&gt;=90),"A+",IF(AND('[1]Ledger With Mark'!N141&gt;=80),"A",IF(AND('[1]Ledger With Mark'!N141&gt;=70),"B+",IF(AND('[1]Ledger With Mark'!N141&gt;=60),"B",IF(AND('[1]Ledger With Mark'!N141&gt;=50),"C+",IF(AND('[1]Ledger With Mark'!N141&gt;=40),"C",IF(AND('[1]Ledger With Mark'!N141&gt;=30),"D+",IF(AND('[1]Ledger With Mark'!N141&gt;=20),"D",IF(AND('[1]Ledger With Mark'!N141&gt;=1),"E","N")))))))))</f>
        <v>C+</v>
      </c>
      <c r="O139" s="13">
        <f t="shared" si="21"/>
        <v>2.4</v>
      </c>
      <c r="P139" s="7" t="str">
        <f>IF(AND('[1]Ledger With Mark'!P141&gt;=90),"A+",IF(AND('[1]Ledger With Mark'!P141&gt;=80),"A",IF(AND('[1]Ledger With Mark'!P141&gt;=70),"B+",IF(AND('[1]Ledger With Mark'!P141&gt;=60),"B",IF(AND('[1]Ledger With Mark'!P141&gt;=50),"C+",IF(AND('[1]Ledger With Mark'!P141&gt;=40),"C",IF(AND('[1]Ledger With Mark'!P141&gt;=30),"D+",IF(AND('[1]Ledger With Mark'!P141&gt;=20),"D",IF(AND('[1]Ledger With Mark'!P141&gt;=1),"E","N")))))))))</f>
        <v>C</v>
      </c>
      <c r="Q139" s="13">
        <f t="shared" si="22"/>
        <v>2</v>
      </c>
      <c r="R139" s="7" t="str">
        <f>IF(AND('[1]Ledger With Mark'!R141&gt;=67.5),"A+",IF(AND('[1]Ledger With Mark'!R141&gt;=60),"A",IF(AND('[1]Ledger With Mark'!R141&gt;=52.5),"B+",IF(AND('[1]Ledger With Mark'!R141&gt;=45),"B",IF(AND('[1]Ledger With Mark'!R141&gt;=37.5),"C+",IF(AND('[1]Ledger With Mark'!R141&gt;=30),"C",IF(AND('[1]Ledger With Mark'!R141&gt;=22.5),"D+",IF(AND('[1]Ledger With Mark'!R141&gt;=15),"D",IF(AND('[1]Ledger With Mark'!R141&gt;=1),"E","N")))))))))</f>
        <v>B</v>
      </c>
      <c r="S139" s="7" t="str">
        <f>IF(AND('[1]Ledger With Mark'!S141&gt;=22.5),"A+",IF(AND('[1]Ledger With Mark'!S141&gt;=20),"A",IF(AND('[1]Ledger With Mark'!S141&gt;=17.5),"B+",IF(AND('[1]Ledger With Mark'!S141&gt;=15),"B",IF(AND('[1]Ledger With Mark'!S141&gt;=12.5),"C+",IF(AND('[1]Ledger With Mark'!S141&gt;=10),"C",IF(AND('[1]Ledger With Mark'!S141&gt;=7.5),"D+",IF(AND('[1]Ledger With Mark'!S141&gt;=5),"D",IF(AND('[1]Ledger With Mark'!S141&gt;=1),"E","N")))))))))</f>
        <v>A+</v>
      </c>
      <c r="T139" s="7" t="str">
        <f>IF(AND('[1]Ledger With Mark'!T141&gt;=90),"A+",IF(AND('[1]Ledger With Mark'!T141&gt;=80),"A",IF(AND('[1]Ledger With Mark'!T141&gt;=70),"B+",IF(AND('[1]Ledger With Mark'!T141&gt;=60),"B",IF(AND('[1]Ledger With Mark'!T141&gt;=50),"C+",IF(AND('[1]Ledger With Mark'!T141&gt;=40),"C",IF(AND('[1]Ledger With Mark'!T141&gt;=30),"D+",IF(AND('[1]Ledger With Mark'!T141&gt;=20),"D",IF(AND('[1]Ledger With Mark'!T141&gt;=1),"E","N")))))))))</f>
        <v>B</v>
      </c>
      <c r="U139" s="13">
        <f t="shared" si="23"/>
        <v>2.8</v>
      </c>
      <c r="V139" s="7" t="str">
        <f>IF(AND('[1]Ledger With Mark'!V141&gt;=67.5),"A+",IF(AND('[1]Ledger With Mark'!V141&gt;=60),"A",IF(AND('[1]Ledger With Mark'!V141&gt;=52.5),"B+",IF(AND('[1]Ledger With Mark'!V141&gt;=45),"B",IF(AND('[1]Ledger With Mark'!V141&gt;=37.5),"C+",IF(AND('[1]Ledger With Mark'!V141&gt;=30),"C",IF(AND('[1]Ledger With Mark'!V141&gt;=22.5),"D+",IF(AND('[1]Ledger With Mark'!V141&gt;=15),"D",IF(AND('[1]Ledger With Mark'!V141&gt;=1),"E","N")))))))))</f>
        <v>C+</v>
      </c>
      <c r="W139" s="7" t="str">
        <f>IF(AND('[1]Ledger With Mark'!W141&gt;=22.5),"A+",IF(AND('[1]Ledger With Mark'!W141&gt;=20),"A",IF(AND('[1]Ledger With Mark'!W141&gt;=17.5),"B+",IF(AND('[1]Ledger With Mark'!W141&gt;=15),"B",IF(AND('[1]Ledger With Mark'!W141&gt;=12.5),"C+",IF(AND('[1]Ledger With Mark'!W141&gt;=10),"C",IF(AND('[1]Ledger With Mark'!W141&gt;=7.5),"D+",IF(AND('[1]Ledger With Mark'!W141&gt;=5),"D",IF(AND('[1]Ledger With Mark'!W141&gt;=1),"E","N")))))))))</f>
        <v>A</v>
      </c>
      <c r="X139" s="7" t="str">
        <f>IF(AND('[1]Ledger With Mark'!X141&gt;=90),"A+",IF(AND('[1]Ledger With Mark'!X141&gt;=80),"A",IF(AND('[1]Ledger With Mark'!X141&gt;=70),"B+",IF(AND('[1]Ledger With Mark'!X141&gt;=60),"B",IF(AND('[1]Ledger With Mark'!X141&gt;=50),"C+",IF(AND('[1]Ledger With Mark'!X141&gt;=40),"C",IF(AND('[1]Ledger With Mark'!X141&gt;=30),"D+",IF(AND('[1]Ledger With Mark'!X141&gt;=20),"D",IF(AND('[1]Ledger With Mark'!X141&gt;=1),"E","N")))))))))</f>
        <v>B</v>
      </c>
      <c r="Y139" s="13">
        <f t="shared" si="24"/>
        <v>2.8</v>
      </c>
      <c r="Z139" s="7" t="str">
        <f>IF(AND('[1]Ledger With Mark'!Z141&gt;=27),"A+",IF(AND('[1]Ledger With Mark'!Z141&gt;=24),"A",IF(AND('[1]Ledger With Mark'!Z141&gt;=21),"B+",IF(AND('[1]Ledger With Mark'!Z141&gt;=18),"B",IF(AND('[1]Ledger With Mark'!Z141&gt;=15),"C+",IF(AND('[1]Ledger With Mark'!Z141&gt;=12),"C",IF(AND('[1]Ledger With Mark'!Z141&gt;=9),"D+",IF(AND('[1]Ledger With Mark'!Z141&gt;=6),"D",IF(AND('[1]Ledger With Mark'!Z141&gt;=1),"E","N")))))))))</f>
        <v>A</v>
      </c>
      <c r="AA139" s="7" t="str">
        <f>IF(AND('[1]Ledger With Mark'!AA141&gt;=18),"A+",IF(AND('[1]Ledger With Mark'!AA141&gt;=16),"A",IF(AND('[1]Ledger With Mark'!AA141&gt;=14),"B+",IF(AND('[1]Ledger With Mark'!AA141&gt;=12),"B",IF(AND('[1]Ledger With Mark'!AA141&gt;=10),"C+",IF(AND('[1]Ledger With Mark'!AA141&gt;=8),"C",IF(AND('[1]Ledger With Mark'!AA141&gt;=6),"D+",IF(AND('[1]Ledger With Mark'!AA141&gt;=4),"D",IF(AND('[1]Ledger With Mark'!AA141&gt;=1),"E","N")))))))))</f>
        <v>B</v>
      </c>
      <c r="AB139" s="7" t="str">
        <f>IF(AND('[1]Ledger With Mark'!AB141&gt;=45),"A+",IF(AND('[1]Ledger With Mark'!AB141&gt;=40),"A",IF(AND('[1]Ledger With Mark'!AB141&gt;=35),"B+",IF(AND('[1]Ledger With Mark'!AB141&gt;=30),"B",IF(AND('[1]Ledger With Mark'!AB141&gt;=25),"C+",IF(AND('[1]Ledger With Mark'!AB141&gt;=20),"C",IF(AND('[1]Ledger With Mark'!AB141&gt;=15),"D+",IF(AND('[1]Ledger With Mark'!AB141&gt;=10),"D",IF(AND('[1]Ledger With Mark'!AB141&gt;=1),"E","N")))))))))</f>
        <v>B+</v>
      </c>
      <c r="AC139" s="13">
        <f t="shared" si="25"/>
        <v>1.6</v>
      </c>
      <c r="AD139" s="7" t="str">
        <f>IF(AND('[1]Ledger With Mark'!AD141&gt;=22.5),"A+",IF(AND('[1]Ledger With Mark'!AD141&gt;=20),"A",IF(AND('[1]Ledger With Mark'!AD141&gt;=17.5),"B+",IF(AND('[1]Ledger With Mark'!AD141&gt;=15),"B",IF(AND('[1]Ledger With Mark'!AD141&gt;=12.5),"C+",IF(AND('[1]Ledger With Mark'!AD141&gt;=10),"C",IF(AND('[1]Ledger With Mark'!AD141&gt;=7.5),"D+",IF(AND('[1]Ledger With Mark'!AD141&gt;=5),"D",IF(AND('[1]Ledger With Mark'!AD141&gt;=1),"E","N")))))))))</f>
        <v>A</v>
      </c>
      <c r="AE139" s="7" t="str">
        <f>IF(AND('[1]Ledger With Mark'!AE141&gt;=22.5),"A+",IF(AND('[1]Ledger With Mark'!AE141&gt;=20),"A",IF(AND('[1]Ledger With Mark'!AE141&gt;=17.5),"B+",IF(AND('[1]Ledger With Mark'!AE141&gt;=15),"B",IF(AND('[1]Ledger With Mark'!AE141&gt;=12.5),"C+",IF(AND('[1]Ledger With Mark'!AE141&gt;=10),"C",IF(AND('[1]Ledger With Mark'!AE141&gt;=7.5),"D+",IF(AND('[1]Ledger With Mark'!AE141&gt;=5),"D",IF(AND('[1]Ledger With Mark'!AE141&gt;=1),"E","N")))))))))</f>
        <v>C+</v>
      </c>
      <c r="AF139" s="7" t="str">
        <f>IF(AND('[1]Ledger With Mark'!AF141&gt;=45),"A+",IF(AND('[1]Ledger With Mark'!AF141&gt;=40),"A",IF(AND('[1]Ledger With Mark'!AF141&gt;=35),"B+",IF(AND('[1]Ledger With Mark'!AF141&gt;=30),"B",IF(AND('[1]Ledger With Mark'!AF141&gt;=25),"C+",IF(AND('[1]Ledger With Mark'!AF141&gt;=20),"C",IF(AND('[1]Ledger With Mark'!AF141&gt;=15),"D+",IF(AND('[1]Ledger With Mark'!AF141&gt;=10),"D",IF(AND('[1]Ledger With Mark'!AF141&gt;=1),"E","N")))))))))</f>
        <v>B+</v>
      </c>
      <c r="AG139" s="13">
        <f t="shared" si="26"/>
        <v>1.6</v>
      </c>
      <c r="AH139" s="7" t="str">
        <f>IF(AND('[1]Ledger With Mark'!AH141&gt;=45),"A+",IF(AND('[1]Ledger With Mark'!AH141&gt;=40),"A",IF(AND('[1]Ledger With Mark'!AH141&gt;=35),"B+",IF(AND('[1]Ledger With Mark'!AH141&gt;=30),"B",IF(AND('[1]Ledger With Mark'!AH141&gt;=25),"C+",IF(AND('[1]Ledger With Mark'!AH141&gt;=20),"C",IF(AND('[1]Ledger With Mark'!AH141&gt;=15),"D+",IF(AND('[1]Ledger With Mark'!AH141&gt;=10),"D",IF(AND('[1]Ledger With Mark'!AH141&gt;=1),"E","N")))))))))</f>
        <v>B</v>
      </c>
      <c r="AI139" s="7" t="str">
        <f>IF(AND('[1]Ledger With Mark'!AI141&gt;=45),"A+",IF(AND('[1]Ledger With Mark'!AI141&gt;=40),"A",IF(AND('[1]Ledger With Mark'!AI141&gt;=35),"B+",IF(AND('[1]Ledger With Mark'!AI141&gt;=30),"B",IF(AND('[1]Ledger With Mark'!AI141&gt;=25),"C+",IF(AND('[1]Ledger With Mark'!AI141&gt;=20),"C",IF(AND('[1]Ledger With Mark'!AI141&gt;=15),"D+",IF(AND('[1]Ledger With Mark'!AI141&gt;=10),"D",IF(AND('[1]Ledger With Mark'!AI141&gt;=1),"E","N")))))))))</f>
        <v>B+</v>
      </c>
      <c r="AJ139" s="7" t="str">
        <f>IF(AND('[1]Ledger With Mark'!AJ141&gt;=90),"A+",IF(AND('[1]Ledger With Mark'!AJ141&gt;=80),"A",IF(AND('[1]Ledger With Mark'!AJ141&gt;=70),"B+",IF(AND('[1]Ledger With Mark'!AJ141&gt;=60),"B",IF(AND('[1]Ledger With Mark'!AJ141&gt;=50),"C+",IF(AND('[1]Ledger With Mark'!AJ141&gt;=40),"C",IF(AND('[1]Ledger With Mark'!AJ141&gt;=30),"D+",IF(AND('[1]Ledger With Mark'!AJ141&gt;=20),"D",IF(AND('[1]Ledger With Mark'!AJ141&gt;=1),"E","N")))))))))</f>
        <v>B+</v>
      </c>
      <c r="AK139" s="13">
        <f t="shared" si="27"/>
        <v>3.2</v>
      </c>
      <c r="AL139" s="7" t="str">
        <f>IF(AND('[1]Ledger With Mark'!AL141&gt;=45),"A+",IF(AND('[1]Ledger With Mark'!AL141&gt;=40),"A",IF(AND('[1]Ledger With Mark'!AL141&gt;=35),"B+",IF(AND('[1]Ledger With Mark'!AL141&gt;=30),"B",IF(AND('[1]Ledger With Mark'!AL141&gt;=25),"C+",IF(AND('[1]Ledger With Mark'!AL141&gt;=20),"C",IF(AND('[1]Ledger With Mark'!AL141&gt;=15),"D+",IF(AND('[1]Ledger With Mark'!AL141&gt;=10),"D",IF(AND('[1]Ledger With Mark'!AL141&gt;=1),"E","N")))))))))</f>
        <v>C</v>
      </c>
      <c r="AM139" s="7" t="str">
        <f>IF(AND('[1]Ledger With Mark'!AM141&gt;=45),"A+",IF(AND('[1]Ledger With Mark'!AM141&gt;=40),"A",IF(AND('[1]Ledger With Mark'!AM141&gt;=35),"B+",IF(AND('[1]Ledger With Mark'!AM141&gt;=30),"B",IF(AND('[1]Ledger With Mark'!AM141&gt;=25),"C+",IF(AND('[1]Ledger With Mark'!AM141&gt;=20),"C",IF(AND('[1]Ledger With Mark'!AM141&gt;=15),"D+",IF(AND('[1]Ledger With Mark'!AM141&gt;=10),"D",IF(AND('[1]Ledger With Mark'!AM141&gt;=1),"E","N")))))))))</f>
        <v>A+</v>
      </c>
      <c r="AN139" s="7" t="str">
        <f>IF(AND('[1]Ledger With Mark'!AN141&gt;=90),"A+",IF(AND('[1]Ledger With Mark'!AN141&gt;=80),"A",IF(AND('[1]Ledger With Mark'!AN141&gt;=70),"B+",IF(AND('[1]Ledger With Mark'!AN141&gt;=60),"B",IF(AND('[1]Ledger With Mark'!AN141&gt;=50),"C+",IF(AND('[1]Ledger With Mark'!AN141&gt;=40),"C",IF(AND('[1]Ledger With Mark'!AN141&gt;=30),"D+",IF(AND('[1]Ledger With Mark'!AN141&gt;=20),"D",IF(AND('[1]Ledger With Mark'!AN141&gt;=1),"E","N")))))))))</f>
        <v>B</v>
      </c>
      <c r="AO139" s="13">
        <f t="shared" si="28"/>
        <v>2.8</v>
      </c>
      <c r="AP139" s="14">
        <f t="shared" si="29"/>
        <v>2.75</v>
      </c>
      <c r="AQ139" s="7"/>
      <c r="AR139" s="15" t="s">
        <v>142</v>
      </c>
      <c r="BB139" s="17">
        <v>139</v>
      </c>
    </row>
    <row r="140" spans="1:54" ht="15">
      <c r="A140" s="7">
        <f>'[1]Ledger With Mark'!A142</f>
        <v>139</v>
      </c>
      <c r="B140" s="8">
        <f>'[1]Ledger With Mark'!B142</f>
        <v>752139</v>
      </c>
      <c r="C140" s="9" t="str">
        <f>'[1]Ledger With Mark'!C142</f>
        <v>SUBASH B.K.</v>
      </c>
      <c r="D140" s="10" t="str">
        <f>'[1]Ledger With Mark'!D142</f>
        <v>2060/01/23</v>
      </c>
      <c r="E140" s="11" t="str">
        <f>'[1]Ledger With Mark'!E142</f>
        <v>KARMA RAJ KAMI</v>
      </c>
      <c r="F140" s="11" t="str">
        <f>'[1]Ledger With Mark'!F142</f>
        <v>BHAGMAYA KAMI</v>
      </c>
      <c r="G140" s="12" t="str">
        <f>'[1]Ledger With Mark'!G142</f>
        <v>BHUME 4 RUKUM EAST</v>
      </c>
      <c r="H140" s="7" t="str">
        <f>IF(AND('[1]Ledger With Mark'!H142&gt;=67.5),"A+",IF(AND('[1]Ledger With Mark'!H142&gt;=60),"A",IF(AND('[1]Ledger With Mark'!H142&gt;=52.5),"B+",IF(AND('[1]Ledger With Mark'!H142&gt;=45),"B",IF(AND('[1]Ledger With Mark'!H142&gt;=37.5),"C+",IF(AND('[1]Ledger With Mark'!H142&gt;=30),"C",IF(AND('[1]Ledger With Mark'!H142&gt;=22.5),"D+",IF(AND('[1]Ledger With Mark'!H142&gt;=15),"D",IF(AND('[1]Ledger With Mark'!H142&gt;=1),"E","N")))))))))</f>
        <v>C</v>
      </c>
      <c r="I140" s="7" t="str">
        <f>IF(AND('[1]Ledger With Mark'!I142&gt;=22.5),"A+",IF(AND('[1]Ledger With Mark'!I142&gt;=20),"A",IF(AND('[1]Ledger With Mark'!I142&gt;=17.5),"B+",IF(AND('[1]Ledger With Mark'!I142&gt;=15),"B",IF(AND('[1]Ledger With Mark'!I142&gt;=12.5),"C+",IF(AND('[1]Ledger With Mark'!I142&gt;=10),"C",IF(AND('[1]Ledger With Mark'!I142&gt;=7.5),"D+",IF(AND('[1]Ledger With Mark'!I142&gt;=5),"D",IF(AND('[1]Ledger With Mark'!I142&gt;=1),"E","N")))))))))</f>
        <v>A</v>
      </c>
      <c r="J140" s="7" t="str">
        <f>IF(AND('[1]Ledger With Mark'!J142&gt;=90),"A+",IF(AND('[1]Ledger With Mark'!J142&gt;=80),"A",IF(AND('[1]Ledger With Mark'!J142&gt;=70),"B+",IF(AND('[1]Ledger With Mark'!J142&gt;=60),"B",IF(AND('[1]Ledger With Mark'!J142&gt;=50),"C+",IF(AND('[1]Ledger With Mark'!J142&gt;=40),"C",IF(AND('[1]Ledger With Mark'!J142&gt;=30),"D+",IF(AND('[1]Ledger With Mark'!J142&gt;=20),"D",IF(AND('[1]Ledger With Mark'!J142&gt;=1),"E","N")))))))))</f>
        <v>C+</v>
      </c>
      <c r="K140" s="13">
        <f t="shared" si="20"/>
        <v>2.4</v>
      </c>
      <c r="L140" s="7" t="str">
        <f>IF(AND('[1]Ledger With Mark'!L142&gt;=67.5),"A+",IF(AND('[1]Ledger With Mark'!L142&gt;=60),"A",IF(AND('[1]Ledger With Mark'!L142&gt;=52.5),"B+",IF(AND('[1]Ledger With Mark'!L142&gt;=45),"B",IF(AND('[1]Ledger With Mark'!L142&gt;=37.5),"C+",IF(AND('[1]Ledger With Mark'!L142&gt;=30),"C",IF(AND('[1]Ledger With Mark'!L142&gt;=22.5),"D+",IF(AND('[1]Ledger With Mark'!L142&gt;=15),"D",IF(AND('[1]Ledger With Mark'!L142&gt;=1),"E","N")))))))))</f>
        <v>C</v>
      </c>
      <c r="M140" s="7" t="str">
        <f>IF(AND('[1]Ledger With Mark'!M142&gt;=22.5),"A+",IF(AND('[1]Ledger With Mark'!M142&gt;=20),"A",IF(AND('[1]Ledger With Mark'!M142&gt;=17.5),"B+",IF(AND('[1]Ledger With Mark'!M142&gt;=15),"B",IF(AND('[1]Ledger With Mark'!M142&gt;=12.5),"C+",IF(AND('[1]Ledger With Mark'!M142&gt;=10),"C",IF(AND('[1]Ledger With Mark'!M142&gt;=7.5),"D+",IF(AND('[1]Ledger With Mark'!M142&gt;=5),"D",IF(AND('[1]Ledger With Mark'!M142&gt;=1),"E","N")))))))))</f>
        <v>A</v>
      </c>
      <c r="N140" s="7" t="str">
        <f>IF(AND('[1]Ledger With Mark'!N142&gt;=90),"A+",IF(AND('[1]Ledger With Mark'!N142&gt;=80),"A",IF(AND('[1]Ledger With Mark'!N142&gt;=70),"B+",IF(AND('[1]Ledger With Mark'!N142&gt;=60),"B",IF(AND('[1]Ledger With Mark'!N142&gt;=50),"C+",IF(AND('[1]Ledger With Mark'!N142&gt;=40),"C",IF(AND('[1]Ledger With Mark'!N142&gt;=30),"D+",IF(AND('[1]Ledger With Mark'!N142&gt;=20),"D",IF(AND('[1]Ledger With Mark'!N142&gt;=1),"E","N")))))))))</f>
        <v>C+</v>
      </c>
      <c r="O140" s="13">
        <f t="shared" si="21"/>
        <v>2.4</v>
      </c>
      <c r="P140" s="7" t="str">
        <f>IF(AND('[1]Ledger With Mark'!P142&gt;=90),"A+",IF(AND('[1]Ledger With Mark'!P142&gt;=80),"A",IF(AND('[1]Ledger With Mark'!P142&gt;=70),"B+",IF(AND('[1]Ledger With Mark'!P142&gt;=60),"B",IF(AND('[1]Ledger With Mark'!P142&gt;=50),"C+",IF(AND('[1]Ledger With Mark'!P142&gt;=40),"C",IF(AND('[1]Ledger With Mark'!P142&gt;=30),"D+",IF(AND('[1]Ledger With Mark'!P142&gt;=20),"D",IF(AND('[1]Ledger With Mark'!P142&gt;=1),"E","N")))))))))</f>
        <v>C</v>
      </c>
      <c r="Q140" s="13">
        <f t="shared" si="22"/>
        <v>2</v>
      </c>
      <c r="R140" s="7" t="str">
        <f>IF(AND('[1]Ledger With Mark'!R142&gt;=67.5),"A+",IF(AND('[1]Ledger With Mark'!R142&gt;=60),"A",IF(AND('[1]Ledger With Mark'!R142&gt;=52.5),"B+",IF(AND('[1]Ledger With Mark'!R142&gt;=45),"B",IF(AND('[1]Ledger With Mark'!R142&gt;=37.5),"C+",IF(AND('[1]Ledger With Mark'!R142&gt;=30),"C",IF(AND('[1]Ledger With Mark'!R142&gt;=22.5),"D+",IF(AND('[1]Ledger With Mark'!R142&gt;=15),"D",IF(AND('[1]Ledger With Mark'!R142&gt;=1),"E","N")))))))))</f>
        <v>C+</v>
      </c>
      <c r="S140" s="7" t="str">
        <f>IF(AND('[1]Ledger With Mark'!S142&gt;=22.5),"A+",IF(AND('[1]Ledger With Mark'!S142&gt;=20),"A",IF(AND('[1]Ledger With Mark'!S142&gt;=17.5),"B+",IF(AND('[1]Ledger With Mark'!S142&gt;=15),"B",IF(AND('[1]Ledger With Mark'!S142&gt;=12.5),"C+",IF(AND('[1]Ledger With Mark'!S142&gt;=10),"C",IF(AND('[1]Ledger With Mark'!S142&gt;=7.5),"D+",IF(AND('[1]Ledger With Mark'!S142&gt;=5),"D",IF(AND('[1]Ledger With Mark'!S142&gt;=1),"E","N")))))))))</f>
        <v>A</v>
      </c>
      <c r="T140" s="7" t="str">
        <f>IF(AND('[1]Ledger With Mark'!T142&gt;=90),"A+",IF(AND('[1]Ledger With Mark'!T142&gt;=80),"A",IF(AND('[1]Ledger With Mark'!T142&gt;=70),"B+",IF(AND('[1]Ledger With Mark'!T142&gt;=60),"B",IF(AND('[1]Ledger With Mark'!T142&gt;=50),"C+",IF(AND('[1]Ledger With Mark'!T142&gt;=40),"C",IF(AND('[1]Ledger With Mark'!T142&gt;=30),"D+",IF(AND('[1]Ledger With Mark'!T142&gt;=20),"D",IF(AND('[1]Ledger With Mark'!T142&gt;=1),"E","N")))))))))</f>
        <v>B</v>
      </c>
      <c r="U140" s="13">
        <f t="shared" si="23"/>
        <v>2.8</v>
      </c>
      <c r="V140" s="7" t="str">
        <f>IF(AND('[1]Ledger With Mark'!V142&gt;=67.5),"A+",IF(AND('[1]Ledger With Mark'!V142&gt;=60),"A",IF(AND('[1]Ledger With Mark'!V142&gt;=52.5),"B+",IF(AND('[1]Ledger With Mark'!V142&gt;=45),"B",IF(AND('[1]Ledger With Mark'!V142&gt;=37.5),"C+",IF(AND('[1]Ledger With Mark'!V142&gt;=30),"C",IF(AND('[1]Ledger With Mark'!V142&gt;=22.5),"D+",IF(AND('[1]Ledger With Mark'!V142&gt;=15),"D",IF(AND('[1]Ledger With Mark'!V142&gt;=1),"E","N")))))))))</f>
        <v>C</v>
      </c>
      <c r="W140" s="7" t="str">
        <f>IF(AND('[1]Ledger With Mark'!W142&gt;=22.5),"A+",IF(AND('[1]Ledger With Mark'!W142&gt;=20),"A",IF(AND('[1]Ledger With Mark'!W142&gt;=17.5),"B+",IF(AND('[1]Ledger With Mark'!W142&gt;=15),"B",IF(AND('[1]Ledger With Mark'!W142&gt;=12.5),"C+",IF(AND('[1]Ledger With Mark'!W142&gt;=10),"C",IF(AND('[1]Ledger With Mark'!W142&gt;=7.5),"D+",IF(AND('[1]Ledger With Mark'!W142&gt;=5),"D",IF(AND('[1]Ledger With Mark'!W142&gt;=1),"E","N")))))))))</f>
        <v>A</v>
      </c>
      <c r="X140" s="7" t="str">
        <f>IF(AND('[1]Ledger With Mark'!X142&gt;=90),"A+",IF(AND('[1]Ledger With Mark'!X142&gt;=80),"A",IF(AND('[1]Ledger With Mark'!X142&gt;=70),"B+",IF(AND('[1]Ledger With Mark'!X142&gt;=60),"B",IF(AND('[1]Ledger With Mark'!X142&gt;=50),"C+",IF(AND('[1]Ledger With Mark'!X142&gt;=40),"C",IF(AND('[1]Ledger With Mark'!X142&gt;=30),"D+",IF(AND('[1]Ledger With Mark'!X142&gt;=20),"D",IF(AND('[1]Ledger With Mark'!X142&gt;=1),"E","N")))))))))</f>
        <v>C+</v>
      </c>
      <c r="Y140" s="13">
        <f t="shared" si="24"/>
        <v>2.4</v>
      </c>
      <c r="Z140" s="7" t="str">
        <f>IF(AND('[1]Ledger With Mark'!Z142&gt;=27),"A+",IF(AND('[1]Ledger With Mark'!Z142&gt;=24),"A",IF(AND('[1]Ledger With Mark'!Z142&gt;=21),"B+",IF(AND('[1]Ledger With Mark'!Z142&gt;=18),"B",IF(AND('[1]Ledger With Mark'!Z142&gt;=15),"C+",IF(AND('[1]Ledger With Mark'!Z142&gt;=12),"C",IF(AND('[1]Ledger With Mark'!Z142&gt;=9),"D+",IF(AND('[1]Ledger With Mark'!Z142&gt;=6),"D",IF(AND('[1]Ledger With Mark'!Z142&gt;=1),"E","N")))))))))</f>
        <v>B</v>
      </c>
      <c r="AA140" s="7" t="str">
        <f>IF(AND('[1]Ledger With Mark'!AA142&gt;=18),"A+",IF(AND('[1]Ledger With Mark'!AA142&gt;=16),"A",IF(AND('[1]Ledger With Mark'!AA142&gt;=14),"B+",IF(AND('[1]Ledger With Mark'!AA142&gt;=12),"B",IF(AND('[1]Ledger With Mark'!AA142&gt;=10),"C+",IF(AND('[1]Ledger With Mark'!AA142&gt;=8),"C",IF(AND('[1]Ledger With Mark'!AA142&gt;=6),"D+",IF(AND('[1]Ledger With Mark'!AA142&gt;=4),"D",IF(AND('[1]Ledger With Mark'!AA142&gt;=1),"E","N")))))))))</f>
        <v>B</v>
      </c>
      <c r="AB140" s="7" t="str">
        <f>IF(AND('[1]Ledger With Mark'!AB142&gt;=45),"A+",IF(AND('[1]Ledger With Mark'!AB142&gt;=40),"A",IF(AND('[1]Ledger With Mark'!AB142&gt;=35),"B+",IF(AND('[1]Ledger With Mark'!AB142&gt;=30),"B",IF(AND('[1]Ledger With Mark'!AB142&gt;=25),"C+",IF(AND('[1]Ledger With Mark'!AB142&gt;=20),"C",IF(AND('[1]Ledger With Mark'!AB142&gt;=15),"D+",IF(AND('[1]Ledger With Mark'!AB142&gt;=10),"D",IF(AND('[1]Ledger With Mark'!AB142&gt;=1),"E","N")))))))))</f>
        <v>B</v>
      </c>
      <c r="AC140" s="13">
        <f t="shared" si="25"/>
        <v>1.4</v>
      </c>
      <c r="AD140" s="7" t="str">
        <f>IF(AND('[1]Ledger With Mark'!AD142&gt;=22.5),"A+",IF(AND('[1]Ledger With Mark'!AD142&gt;=20),"A",IF(AND('[1]Ledger With Mark'!AD142&gt;=17.5),"B+",IF(AND('[1]Ledger With Mark'!AD142&gt;=15),"B",IF(AND('[1]Ledger With Mark'!AD142&gt;=12.5),"C+",IF(AND('[1]Ledger With Mark'!AD142&gt;=10),"C",IF(AND('[1]Ledger With Mark'!AD142&gt;=7.5),"D+",IF(AND('[1]Ledger With Mark'!AD142&gt;=5),"D",IF(AND('[1]Ledger With Mark'!AD142&gt;=1),"E","N")))))))))</f>
        <v>A</v>
      </c>
      <c r="AE140" s="7" t="str">
        <f>IF(AND('[1]Ledger With Mark'!AE142&gt;=22.5),"A+",IF(AND('[1]Ledger With Mark'!AE142&gt;=20),"A",IF(AND('[1]Ledger With Mark'!AE142&gt;=17.5),"B+",IF(AND('[1]Ledger With Mark'!AE142&gt;=15),"B",IF(AND('[1]Ledger With Mark'!AE142&gt;=12.5),"C+",IF(AND('[1]Ledger With Mark'!AE142&gt;=10),"C",IF(AND('[1]Ledger With Mark'!AE142&gt;=7.5),"D+",IF(AND('[1]Ledger With Mark'!AE142&gt;=5),"D",IF(AND('[1]Ledger With Mark'!AE142&gt;=1),"E","N")))))))))</f>
        <v>C</v>
      </c>
      <c r="AF140" s="7" t="str">
        <f>IF(AND('[1]Ledger With Mark'!AF142&gt;=45),"A+",IF(AND('[1]Ledger With Mark'!AF142&gt;=40),"A",IF(AND('[1]Ledger With Mark'!AF142&gt;=35),"B+",IF(AND('[1]Ledger With Mark'!AF142&gt;=30),"B",IF(AND('[1]Ledger With Mark'!AF142&gt;=25),"C+",IF(AND('[1]Ledger With Mark'!AF142&gt;=20),"C",IF(AND('[1]Ledger With Mark'!AF142&gt;=15),"D+",IF(AND('[1]Ledger With Mark'!AF142&gt;=10),"D",IF(AND('[1]Ledger With Mark'!AF142&gt;=1),"E","N")))))))))</f>
        <v>B</v>
      </c>
      <c r="AG140" s="13">
        <f t="shared" si="26"/>
        <v>1.4</v>
      </c>
      <c r="AH140" s="7" t="str">
        <f>IF(AND('[1]Ledger With Mark'!AH142&gt;=45),"A+",IF(AND('[1]Ledger With Mark'!AH142&gt;=40),"A",IF(AND('[1]Ledger With Mark'!AH142&gt;=35),"B+",IF(AND('[1]Ledger With Mark'!AH142&gt;=30),"B",IF(AND('[1]Ledger With Mark'!AH142&gt;=25),"C+",IF(AND('[1]Ledger With Mark'!AH142&gt;=20),"C",IF(AND('[1]Ledger With Mark'!AH142&gt;=15),"D+",IF(AND('[1]Ledger With Mark'!AH142&gt;=10),"D",IF(AND('[1]Ledger With Mark'!AH142&gt;=1),"E","N")))))))))</f>
        <v>C</v>
      </c>
      <c r="AI140" s="7" t="str">
        <f>IF(AND('[1]Ledger With Mark'!AI142&gt;=45),"A+",IF(AND('[1]Ledger With Mark'!AI142&gt;=40),"A",IF(AND('[1]Ledger With Mark'!AI142&gt;=35),"B+",IF(AND('[1]Ledger With Mark'!AI142&gt;=30),"B",IF(AND('[1]Ledger With Mark'!AI142&gt;=25),"C+",IF(AND('[1]Ledger With Mark'!AI142&gt;=20),"C",IF(AND('[1]Ledger With Mark'!AI142&gt;=15),"D+",IF(AND('[1]Ledger With Mark'!AI142&gt;=10),"D",IF(AND('[1]Ledger With Mark'!AI142&gt;=1),"E","N")))))))))</f>
        <v>B+</v>
      </c>
      <c r="AJ140" s="7" t="str">
        <f>IF(AND('[1]Ledger With Mark'!AJ142&gt;=90),"A+",IF(AND('[1]Ledger With Mark'!AJ142&gt;=80),"A",IF(AND('[1]Ledger With Mark'!AJ142&gt;=70),"B+",IF(AND('[1]Ledger With Mark'!AJ142&gt;=60),"B",IF(AND('[1]Ledger With Mark'!AJ142&gt;=50),"C+",IF(AND('[1]Ledger With Mark'!AJ142&gt;=40),"C",IF(AND('[1]Ledger With Mark'!AJ142&gt;=30),"D+",IF(AND('[1]Ledger With Mark'!AJ142&gt;=20),"D",IF(AND('[1]Ledger With Mark'!AJ142&gt;=1),"E","N")))))))))</f>
        <v>C+</v>
      </c>
      <c r="AK140" s="13">
        <f t="shared" si="27"/>
        <v>2.4</v>
      </c>
      <c r="AL140" s="7" t="str">
        <f>IF(AND('[1]Ledger With Mark'!AL142&gt;=45),"A+",IF(AND('[1]Ledger With Mark'!AL142&gt;=40),"A",IF(AND('[1]Ledger With Mark'!AL142&gt;=35),"B+",IF(AND('[1]Ledger With Mark'!AL142&gt;=30),"B",IF(AND('[1]Ledger With Mark'!AL142&gt;=25),"C+",IF(AND('[1]Ledger With Mark'!AL142&gt;=20),"C",IF(AND('[1]Ledger With Mark'!AL142&gt;=15),"D+",IF(AND('[1]Ledger With Mark'!AL142&gt;=10),"D",IF(AND('[1]Ledger With Mark'!AL142&gt;=1),"E","N")))))))))</f>
        <v>C</v>
      </c>
      <c r="AM140" s="7" t="str">
        <f>IF(AND('[1]Ledger With Mark'!AM142&gt;=45),"A+",IF(AND('[1]Ledger With Mark'!AM142&gt;=40),"A",IF(AND('[1]Ledger With Mark'!AM142&gt;=35),"B+",IF(AND('[1]Ledger With Mark'!AM142&gt;=30),"B",IF(AND('[1]Ledger With Mark'!AM142&gt;=25),"C+",IF(AND('[1]Ledger With Mark'!AM142&gt;=20),"C",IF(AND('[1]Ledger With Mark'!AM142&gt;=15),"D+",IF(AND('[1]Ledger With Mark'!AM142&gt;=10),"D",IF(AND('[1]Ledger With Mark'!AM142&gt;=1),"E","N")))))))))</f>
        <v>B+</v>
      </c>
      <c r="AN140" s="7" t="str">
        <f>IF(AND('[1]Ledger With Mark'!AN142&gt;=90),"A+",IF(AND('[1]Ledger With Mark'!AN142&gt;=80),"A",IF(AND('[1]Ledger With Mark'!AN142&gt;=70),"B+",IF(AND('[1]Ledger With Mark'!AN142&gt;=60),"B",IF(AND('[1]Ledger With Mark'!AN142&gt;=50),"C+",IF(AND('[1]Ledger With Mark'!AN142&gt;=40),"C",IF(AND('[1]Ledger With Mark'!AN142&gt;=30),"D+",IF(AND('[1]Ledger With Mark'!AN142&gt;=20),"D",IF(AND('[1]Ledger With Mark'!AN142&gt;=1),"E","N")))))))))</f>
        <v>C+</v>
      </c>
      <c r="AO140" s="13">
        <f t="shared" si="28"/>
        <v>2.4</v>
      </c>
      <c r="AP140" s="14">
        <f t="shared" si="29"/>
        <v>2.4499999999999997</v>
      </c>
      <c r="AQ140" s="7"/>
      <c r="AR140" s="15" t="s">
        <v>142</v>
      </c>
      <c r="BB140" s="17">
        <v>140</v>
      </c>
    </row>
    <row r="141" spans="1:54" ht="15">
      <c r="A141" s="7">
        <f>'[1]Ledger With Mark'!A143</f>
        <v>140</v>
      </c>
      <c r="B141" s="8">
        <f>'[1]Ledger With Mark'!B143</f>
        <v>752140</v>
      </c>
      <c r="C141" s="9" t="str">
        <f>'[1]Ledger With Mark'!C143</f>
        <v>SUNIL B.K.</v>
      </c>
      <c r="D141" s="10" t="str">
        <f>'[1]Ledger With Mark'!D143</f>
        <v>2061/04/19</v>
      </c>
      <c r="E141" s="11" t="str">
        <f>'[1]Ledger With Mark'!E143</f>
        <v>HARKMAN KAMI</v>
      </c>
      <c r="F141" s="11" t="str">
        <f>'[1]Ledger With Mark'!F143</f>
        <v>MANLAGI KAMI</v>
      </c>
      <c r="G141" s="12" t="str">
        <f>'[1]Ledger With Mark'!G143</f>
        <v>BHUME 4 RUKUM EAST</v>
      </c>
      <c r="H141" s="7" t="str">
        <f>IF(AND('[1]Ledger With Mark'!H143&gt;=67.5),"A+",IF(AND('[1]Ledger With Mark'!H143&gt;=60),"A",IF(AND('[1]Ledger With Mark'!H143&gt;=52.5),"B+",IF(AND('[1]Ledger With Mark'!H143&gt;=45),"B",IF(AND('[1]Ledger With Mark'!H143&gt;=37.5),"C+",IF(AND('[1]Ledger With Mark'!H143&gt;=30),"C",IF(AND('[1]Ledger With Mark'!H143&gt;=22.5),"D+",IF(AND('[1]Ledger With Mark'!H143&gt;=15),"D",IF(AND('[1]Ledger With Mark'!H143&gt;=1),"E","N")))))))))</f>
        <v>C</v>
      </c>
      <c r="I141" s="7" t="str">
        <f>IF(AND('[1]Ledger With Mark'!I143&gt;=22.5),"A+",IF(AND('[1]Ledger With Mark'!I143&gt;=20),"A",IF(AND('[1]Ledger With Mark'!I143&gt;=17.5),"B+",IF(AND('[1]Ledger With Mark'!I143&gt;=15),"B",IF(AND('[1]Ledger With Mark'!I143&gt;=12.5),"C+",IF(AND('[1]Ledger With Mark'!I143&gt;=10),"C",IF(AND('[1]Ledger With Mark'!I143&gt;=7.5),"D+",IF(AND('[1]Ledger With Mark'!I143&gt;=5),"D",IF(AND('[1]Ledger With Mark'!I143&gt;=1),"E","N")))))))))</f>
        <v>A</v>
      </c>
      <c r="J141" s="7" t="str">
        <f>IF(AND('[1]Ledger With Mark'!J143&gt;=90),"A+",IF(AND('[1]Ledger With Mark'!J143&gt;=80),"A",IF(AND('[1]Ledger With Mark'!J143&gt;=70),"B+",IF(AND('[1]Ledger With Mark'!J143&gt;=60),"B",IF(AND('[1]Ledger With Mark'!J143&gt;=50),"C+",IF(AND('[1]Ledger With Mark'!J143&gt;=40),"C",IF(AND('[1]Ledger With Mark'!J143&gt;=30),"D+",IF(AND('[1]Ledger With Mark'!J143&gt;=20),"D",IF(AND('[1]Ledger With Mark'!J143&gt;=1),"E","N")))))))))</f>
        <v>C+</v>
      </c>
      <c r="K141" s="13">
        <f t="shared" si="20"/>
        <v>2.4</v>
      </c>
      <c r="L141" s="7" t="str">
        <f>IF(AND('[1]Ledger With Mark'!L143&gt;=67.5),"A+",IF(AND('[1]Ledger With Mark'!L143&gt;=60),"A",IF(AND('[1]Ledger With Mark'!L143&gt;=52.5),"B+",IF(AND('[1]Ledger With Mark'!L143&gt;=45),"B",IF(AND('[1]Ledger With Mark'!L143&gt;=37.5),"C+",IF(AND('[1]Ledger With Mark'!L143&gt;=30),"C",IF(AND('[1]Ledger With Mark'!L143&gt;=22.5),"D+",IF(AND('[1]Ledger With Mark'!L143&gt;=15),"D",IF(AND('[1]Ledger With Mark'!L143&gt;=1),"E","N")))))))))</f>
        <v>C</v>
      </c>
      <c r="M141" s="7" t="str">
        <f>IF(AND('[1]Ledger With Mark'!M143&gt;=22.5),"A+",IF(AND('[1]Ledger With Mark'!M143&gt;=20),"A",IF(AND('[1]Ledger With Mark'!M143&gt;=17.5),"B+",IF(AND('[1]Ledger With Mark'!M143&gt;=15),"B",IF(AND('[1]Ledger With Mark'!M143&gt;=12.5),"C+",IF(AND('[1]Ledger With Mark'!M143&gt;=10),"C",IF(AND('[1]Ledger With Mark'!M143&gt;=7.5),"D+",IF(AND('[1]Ledger With Mark'!M143&gt;=5),"D",IF(AND('[1]Ledger With Mark'!M143&gt;=1),"E","N")))))))))</f>
        <v>A+</v>
      </c>
      <c r="N141" s="7" t="str">
        <f>IF(AND('[1]Ledger With Mark'!N143&gt;=90),"A+",IF(AND('[1]Ledger With Mark'!N143&gt;=80),"A",IF(AND('[1]Ledger With Mark'!N143&gt;=70),"B+",IF(AND('[1]Ledger With Mark'!N143&gt;=60),"B",IF(AND('[1]Ledger With Mark'!N143&gt;=50),"C+",IF(AND('[1]Ledger With Mark'!N143&gt;=40),"C",IF(AND('[1]Ledger With Mark'!N143&gt;=30),"D+",IF(AND('[1]Ledger With Mark'!N143&gt;=20),"D",IF(AND('[1]Ledger With Mark'!N143&gt;=1),"E","N")))))))))</f>
        <v>C+</v>
      </c>
      <c r="O141" s="13">
        <f t="shared" si="21"/>
        <v>2.4</v>
      </c>
      <c r="P141" s="7" t="str">
        <f>IF(AND('[1]Ledger With Mark'!P143&gt;=90),"A+",IF(AND('[1]Ledger With Mark'!P143&gt;=80),"A",IF(AND('[1]Ledger With Mark'!P143&gt;=70),"B+",IF(AND('[1]Ledger With Mark'!P143&gt;=60),"B",IF(AND('[1]Ledger With Mark'!P143&gt;=50),"C+",IF(AND('[1]Ledger With Mark'!P143&gt;=40),"C",IF(AND('[1]Ledger With Mark'!P143&gt;=30),"D+",IF(AND('[1]Ledger With Mark'!P143&gt;=20),"D",IF(AND('[1]Ledger With Mark'!P143&gt;=1),"E","N")))))))))</f>
        <v>C</v>
      </c>
      <c r="Q141" s="13">
        <f t="shared" si="22"/>
        <v>2</v>
      </c>
      <c r="R141" s="7" t="str">
        <f>IF(AND('[1]Ledger With Mark'!R143&gt;=67.5),"A+",IF(AND('[1]Ledger With Mark'!R143&gt;=60),"A",IF(AND('[1]Ledger With Mark'!R143&gt;=52.5),"B+",IF(AND('[1]Ledger With Mark'!R143&gt;=45),"B",IF(AND('[1]Ledger With Mark'!R143&gt;=37.5),"C+",IF(AND('[1]Ledger With Mark'!R143&gt;=30),"C",IF(AND('[1]Ledger With Mark'!R143&gt;=22.5),"D+",IF(AND('[1]Ledger With Mark'!R143&gt;=15),"D",IF(AND('[1]Ledger With Mark'!R143&gt;=1),"E","N")))))))))</f>
        <v>C+</v>
      </c>
      <c r="S141" s="7" t="str">
        <f>IF(AND('[1]Ledger With Mark'!S143&gt;=22.5),"A+",IF(AND('[1]Ledger With Mark'!S143&gt;=20),"A",IF(AND('[1]Ledger With Mark'!S143&gt;=17.5),"B+",IF(AND('[1]Ledger With Mark'!S143&gt;=15),"B",IF(AND('[1]Ledger With Mark'!S143&gt;=12.5),"C+",IF(AND('[1]Ledger With Mark'!S143&gt;=10),"C",IF(AND('[1]Ledger With Mark'!S143&gt;=7.5),"D+",IF(AND('[1]Ledger With Mark'!S143&gt;=5),"D",IF(AND('[1]Ledger With Mark'!S143&gt;=1),"E","N")))))))))</f>
        <v>A</v>
      </c>
      <c r="T141" s="7" t="str">
        <f>IF(AND('[1]Ledger With Mark'!T143&gt;=90),"A+",IF(AND('[1]Ledger With Mark'!T143&gt;=80),"A",IF(AND('[1]Ledger With Mark'!T143&gt;=70),"B+",IF(AND('[1]Ledger With Mark'!T143&gt;=60),"B",IF(AND('[1]Ledger With Mark'!T143&gt;=50),"C+",IF(AND('[1]Ledger With Mark'!T143&gt;=40),"C",IF(AND('[1]Ledger With Mark'!T143&gt;=30),"D+",IF(AND('[1]Ledger With Mark'!T143&gt;=20),"D",IF(AND('[1]Ledger With Mark'!T143&gt;=1),"E","N")))))))))</f>
        <v>B</v>
      </c>
      <c r="U141" s="13">
        <f t="shared" si="23"/>
        <v>2.8</v>
      </c>
      <c r="V141" s="7" t="str">
        <f>IF(AND('[1]Ledger With Mark'!V143&gt;=67.5),"A+",IF(AND('[1]Ledger With Mark'!V143&gt;=60),"A",IF(AND('[1]Ledger With Mark'!V143&gt;=52.5),"B+",IF(AND('[1]Ledger With Mark'!V143&gt;=45),"B",IF(AND('[1]Ledger With Mark'!V143&gt;=37.5),"C+",IF(AND('[1]Ledger With Mark'!V143&gt;=30),"C",IF(AND('[1]Ledger With Mark'!V143&gt;=22.5),"D+",IF(AND('[1]Ledger With Mark'!V143&gt;=15),"D",IF(AND('[1]Ledger With Mark'!V143&gt;=1),"E","N")))))))))</f>
        <v>C</v>
      </c>
      <c r="W141" s="7" t="str">
        <f>IF(AND('[1]Ledger With Mark'!W143&gt;=22.5),"A+",IF(AND('[1]Ledger With Mark'!W143&gt;=20),"A",IF(AND('[1]Ledger With Mark'!W143&gt;=17.5),"B+",IF(AND('[1]Ledger With Mark'!W143&gt;=15),"B",IF(AND('[1]Ledger With Mark'!W143&gt;=12.5),"C+",IF(AND('[1]Ledger With Mark'!W143&gt;=10),"C",IF(AND('[1]Ledger With Mark'!W143&gt;=7.5),"D+",IF(AND('[1]Ledger With Mark'!W143&gt;=5),"D",IF(AND('[1]Ledger With Mark'!W143&gt;=1),"E","N")))))))))</f>
        <v>A</v>
      </c>
      <c r="X141" s="7" t="str">
        <f>IF(AND('[1]Ledger With Mark'!X143&gt;=90),"A+",IF(AND('[1]Ledger With Mark'!X143&gt;=80),"A",IF(AND('[1]Ledger With Mark'!X143&gt;=70),"B+",IF(AND('[1]Ledger With Mark'!X143&gt;=60),"B",IF(AND('[1]Ledger With Mark'!X143&gt;=50),"C+",IF(AND('[1]Ledger With Mark'!X143&gt;=40),"C",IF(AND('[1]Ledger With Mark'!X143&gt;=30),"D+",IF(AND('[1]Ledger With Mark'!X143&gt;=20),"D",IF(AND('[1]Ledger With Mark'!X143&gt;=1),"E","N")))))))))</f>
        <v>C+</v>
      </c>
      <c r="Y141" s="13">
        <f t="shared" si="24"/>
        <v>2.4</v>
      </c>
      <c r="Z141" s="7" t="str">
        <f>IF(AND('[1]Ledger With Mark'!Z143&gt;=27),"A+",IF(AND('[1]Ledger With Mark'!Z143&gt;=24),"A",IF(AND('[1]Ledger With Mark'!Z143&gt;=21),"B+",IF(AND('[1]Ledger With Mark'!Z143&gt;=18),"B",IF(AND('[1]Ledger With Mark'!Z143&gt;=15),"C+",IF(AND('[1]Ledger With Mark'!Z143&gt;=12),"C",IF(AND('[1]Ledger With Mark'!Z143&gt;=9),"D+",IF(AND('[1]Ledger With Mark'!Z143&gt;=6),"D",IF(AND('[1]Ledger With Mark'!Z143&gt;=1),"E","N")))))))))</f>
        <v>B+</v>
      </c>
      <c r="AA141" s="7" t="str">
        <f>IF(AND('[1]Ledger With Mark'!AA143&gt;=18),"A+",IF(AND('[1]Ledger With Mark'!AA143&gt;=16),"A",IF(AND('[1]Ledger With Mark'!AA143&gt;=14),"B+",IF(AND('[1]Ledger With Mark'!AA143&gt;=12),"B",IF(AND('[1]Ledger With Mark'!AA143&gt;=10),"C+",IF(AND('[1]Ledger With Mark'!AA143&gt;=8),"C",IF(AND('[1]Ledger With Mark'!AA143&gt;=6),"D+",IF(AND('[1]Ledger With Mark'!AA143&gt;=4),"D",IF(AND('[1]Ledger With Mark'!AA143&gt;=1),"E","N")))))))))</f>
        <v>B</v>
      </c>
      <c r="AB141" s="7" t="str">
        <f>IF(AND('[1]Ledger With Mark'!AB143&gt;=45),"A+",IF(AND('[1]Ledger With Mark'!AB143&gt;=40),"A",IF(AND('[1]Ledger With Mark'!AB143&gt;=35),"B+",IF(AND('[1]Ledger With Mark'!AB143&gt;=30),"B",IF(AND('[1]Ledger With Mark'!AB143&gt;=25),"C+",IF(AND('[1]Ledger With Mark'!AB143&gt;=20),"C",IF(AND('[1]Ledger With Mark'!AB143&gt;=15),"D+",IF(AND('[1]Ledger With Mark'!AB143&gt;=10),"D",IF(AND('[1]Ledger With Mark'!AB143&gt;=1),"E","N")))))))))</f>
        <v>B</v>
      </c>
      <c r="AC141" s="13">
        <f t="shared" si="25"/>
        <v>1.4</v>
      </c>
      <c r="AD141" s="7" t="str">
        <f>IF(AND('[1]Ledger With Mark'!AD143&gt;=22.5),"A+",IF(AND('[1]Ledger With Mark'!AD143&gt;=20),"A",IF(AND('[1]Ledger With Mark'!AD143&gt;=17.5),"B+",IF(AND('[1]Ledger With Mark'!AD143&gt;=15),"B",IF(AND('[1]Ledger With Mark'!AD143&gt;=12.5),"C+",IF(AND('[1]Ledger With Mark'!AD143&gt;=10),"C",IF(AND('[1]Ledger With Mark'!AD143&gt;=7.5),"D+",IF(AND('[1]Ledger With Mark'!AD143&gt;=5),"D",IF(AND('[1]Ledger With Mark'!AD143&gt;=1),"E","N")))))))))</f>
        <v>A+</v>
      </c>
      <c r="AE141" s="7" t="str">
        <f>IF(AND('[1]Ledger With Mark'!AE143&gt;=22.5),"A+",IF(AND('[1]Ledger With Mark'!AE143&gt;=20),"A",IF(AND('[1]Ledger With Mark'!AE143&gt;=17.5),"B+",IF(AND('[1]Ledger With Mark'!AE143&gt;=15),"B",IF(AND('[1]Ledger With Mark'!AE143&gt;=12.5),"C+",IF(AND('[1]Ledger With Mark'!AE143&gt;=10),"C",IF(AND('[1]Ledger With Mark'!AE143&gt;=7.5),"D+",IF(AND('[1]Ledger With Mark'!AE143&gt;=5),"D",IF(AND('[1]Ledger With Mark'!AE143&gt;=1),"E","N")))))))))</f>
        <v>C</v>
      </c>
      <c r="AF141" s="7" t="str">
        <f>IF(AND('[1]Ledger With Mark'!AF143&gt;=45),"A+",IF(AND('[1]Ledger With Mark'!AF143&gt;=40),"A",IF(AND('[1]Ledger With Mark'!AF143&gt;=35),"B+",IF(AND('[1]Ledger With Mark'!AF143&gt;=30),"B",IF(AND('[1]Ledger With Mark'!AF143&gt;=25),"C+",IF(AND('[1]Ledger With Mark'!AF143&gt;=20),"C",IF(AND('[1]Ledger With Mark'!AF143&gt;=15),"D+",IF(AND('[1]Ledger With Mark'!AF143&gt;=10),"D",IF(AND('[1]Ledger With Mark'!AF143&gt;=1),"E","N")))))))))</f>
        <v>B+</v>
      </c>
      <c r="AG141" s="13">
        <f t="shared" si="26"/>
        <v>1.6</v>
      </c>
      <c r="AH141" s="7" t="str">
        <f>IF(AND('[1]Ledger With Mark'!AH143&gt;=45),"A+",IF(AND('[1]Ledger With Mark'!AH143&gt;=40),"A",IF(AND('[1]Ledger With Mark'!AH143&gt;=35),"B+",IF(AND('[1]Ledger With Mark'!AH143&gt;=30),"B",IF(AND('[1]Ledger With Mark'!AH143&gt;=25),"C+",IF(AND('[1]Ledger With Mark'!AH143&gt;=20),"C",IF(AND('[1]Ledger With Mark'!AH143&gt;=15),"D+",IF(AND('[1]Ledger With Mark'!AH143&gt;=10),"D",IF(AND('[1]Ledger With Mark'!AH143&gt;=1),"E","N")))))))))</f>
        <v>B</v>
      </c>
      <c r="AI141" s="7" t="str">
        <f>IF(AND('[1]Ledger With Mark'!AI143&gt;=45),"A+",IF(AND('[1]Ledger With Mark'!AI143&gt;=40),"A",IF(AND('[1]Ledger With Mark'!AI143&gt;=35),"B+",IF(AND('[1]Ledger With Mark'!AI143&gt;=30),"B",IF(AND('[1]Ledger With Mark'!AI143&gt;=25),"C+",IF(AND('[1]Ledger With Mark'!AI143&gt;=20),"C",IF(AND('[1]Ledger With Mark'!AI143&gt;=15),"D+",IF(AND('[1]Ledger With Mark'!AI143&gt;=10),"D",IF(AND('[1]Ledger With Mark'!AI143&gt;=1),"E","N")))))))))</f>
        <v>B+</v>
      </c>
      <c r="AJ141" s="7" t="str">
        <f>IF(AND('[1]Ledger With Mark'!AJ143&gt;=90),"A+",IF(AND('[1]Ledger With Mark'!AJ143&gt;=80),"A",IF(AND('[1]Ledger With Mark'!AJ143&gt;=70),"B+",IF(AND('[1]Ledger With Mark'!AJ143&gt;=60),"B",IF(AND('[1]Ledger With Mark'!AJ143&gt;=50),"C+",IF(AND('[1]Ledger With Mark'!AJ143&gt;=40),"C",IF(AND('[1]Ledger With Mark'!AJ143&gt;=30),"D+",IF(AND('[1]Ledger With Mark'!AJ143&gt;=20),"D",IF(AND('[1]Ledger With Mark'!AJ143&gt;=1),"E","N")))))))))</f>
        <v>B+</v>
      </c>
      <c r="AK141" s="13">
        <f t="shared" si="27"/>
        <v>3.2</v>
      </c>
      <c r="AL141" s="7" t="str">
        <f>IF(AND('[1]Ledger With Mark'!AL143&gt;=45),"A+",IF(AND('[1]Ledger With Mark'!AL143&gt;=40),"A",IF(AND('[1]Ledger With Mark'!AL143&gt;=35),"B+",IF(AND('[1]Ledger With Mark'!AL143&gt;=30),"B",IF(AND('[1]Ledger With Mark'!AL143&gt;=25),"C+",IF(AND('[1]Ledger With Mark'!AL143&gt;=20),"C",IF(AND('[1]Ledger With Mark'!AL143&gt;=15),"D+",IF(AND('[1]Ledger With Mark'!AL143&gt;=10),"D",IF(AND('[1]Ledger With Mark'!AL143&gt;=1),"E","N")))))))))</f>
        <v>C</v>
      </c>
      <c r="AM141" s="7" t="str">
        <f>IF(AND('[1]Ledger With Mark'!AM143&gt;=45),"A+",IF(AND('[1]Ledger With Mark'!AM143&gt;=40),"A",IF(AND('[1]Ledger With Mark'!AM143&gt;=35),"B+",IF(AND('[1]Ledger With Mark'!AM143&gt;=30),"B",IF(AND('[1]Ledger With Mark'!AM143&gt;=25),"C+",IF(AND('[1]Ledger With Mark'!AM143&gt;=20),"C",IF(AND('[1]Ledger With Mark'!AM143&gt;=15),"D+",IF(AND('[1]Ledger With Mark'!AM143&gt;=10),"D",IF(AND('[1]Ledger With Mark'!AM143&gt;=1),"E","N")))))))))</f>
        <v>A</v>
      </c>
      <c r="AN141" s="7" t="str">
        <f>IF(AND('[1]Ledger With Mark'!AN143&gt;=90),"A+",IF(AND('[1]Ledger With Mark'!AN143&gt;=80),"A",IF(AND('[1]Ledger With Mark'!AN143&gt;=70),"B+",IF(AND('[1]Ledger With Mark'!AN143&gt;=60),"B",IF(AND('[1]Ledger With Mark'!AN143&gt;=50),"C+",IF(AND('[1]Ledger With Mark'!AN143&gt;=40),"C",IF(AND('[1]Ledger With Mark'!AN143&gt;=30),"D+",IF(AND('[1]Ledger With Mark'!AN143&gt;=20),"D",IF(AND('[1]Ledger With Mark'!AN143&gt;=1),"E","N")))))))))</f>
        <v>B</v>
      </c>
      <c r="AO141" s="13">
        <f t="shared" si="28"/>
        <v>2.8</v>
      </c>
      <c r="AP141" s="14">
        <f t="shared" si="29"/>
        <v>2.625</v>
      </c>
      <c r="AQ141" s="7"/>
      <c r="AR141" s="15" t="s">
        <v>142</v>
      </c>
      <c r="BB141" s="17">
        <v>141</v>
      </c>
    </row>
    <row r="142" spans="1:54" ht="15">
      <c r="A142" s="7">
        <f>'[1]Ledger With Mark'!A144</f>
        <v>141</v>
      </c>
      <c r="B142" s="8">
        <f>'[1]Ledger With Mark'!B144</f>
        <v>752141</v>
      </c>
      <c r="C142" s="9" t="str">
        <f>'[1]Ledger With Mark'!C144</f>
        <v>SUNIL B.K.</v>
      </c>
      <c r="D142" s="10" t="str">
        <f>'[1]Ledger With Mark'!D144</f>
        <v>2062/11/16</v>
      </c>
      <c r="E142" s="11" t="str">
        <f>'[1]Ledger With Mark'!E144</f>
        <v>ANANTE KAMI</v>
      </c>
      <c r="F142" s="11" t="str">
        <f>'[1]Ledger With Mark'!F144</f>
        <v>RUPKALA KAMI</v>
      </c>
      <c r="G142" s="12" t="str">
        <f>'[1]Ledger With Mark'!G144</f>
        <v>BHUME 4 RUKUM EAST</v>
      </c>
      <c r="H142" s="7" t="str">
        <f>IF(AND('[1]Ledger With Mark'!H144&gt;=67.5),"A+",IF(AND('[1]Ledger With Mark'!H144&gt;=60),"A",IF(AND('[1]Ledger With Mark'!H144&gt;=52.5),"B+",IF(AND('[1]Ledger With Mark'!H144&gt;=45),"B",IF(AND('[1]Ledger With Mark'!H144&gt;=37.5),"C+",IF(AND('[1]Ledger With Mark'!H144&gt;=30),"C",IF(AND('[1]Ledger With Mark'!H144&gt;=22.5),"D+",IF(AND('[1]Ledger With Mark'!H144&gt;=15),"D",IF(AND('[1]Ledger With Mark'!H144&gt;=1),"E","N")))))))))</f>
        <v>C</v>
      </c>
      <c r="I142" s="7" t="str">
        <f>IF(AND('[1]Ledger With Mark'!I144&gt;=22.5),"A+",IF(AND('[1]Ledger With Mark'!I144&gt;=20),"A",IF(AND('[1]Ledger With Mark'!I144&gt;=17.5),"B+",IF(AND('[1]Ledger With Mark'!I144&gt;=15),"B",IF(AND('[1]Ledger With Mark'!I144&gt;=12.5),"C+",IF(AND('[1]Ledger With Mark'!I144&gt;=10),"C",IF(AND('[1]Ledger With Mark'!I144&gt;=7.5),"D+",IF(AND('[1]Ledger With Mark'!I144&gt;=5),"D",IF(AND('[1]Ledger With Mark'!I144&gt;=1),"E","N")))))))))</f>
        <v>B+</v>
      </c>
      <c r="J142" s="7" t="str">
        <f>IF(AND('[1]Ledger With Mark'!J144&gt;=90),"A+",IF(AND('[1]Ledger With Mark'!J144&gt;=80),"A",IF(AND('[1]Ledger With Mark'!J144&gt;=70),"B+",IF(AND('[1]Ledger With Mark'!J144&gt;=60),"B",IF(AND('[1]Ledger With Mark'!J144&gt;=50),"C+",IF(AND('[1]Ledger With Mark'!J144&gt;=40),"C",IF(AND('[1]Ledger With Mark'!J144&gt;=30),"D+",IF(AND('[1]Ledger With Mark'!J144&gt;=20),"D",IF(AND('[1]Ledger With Mark'!J144&gt;=1),"E","N")))))))))</f>
        <v>C+</v>
      </c>
      <c r="K142" s="13">
        <f t="shared" si="20"/>
        <v>2.4</v>
      </c>
      <c r="L142" s="7" t="str">
        <f>IF(AND('[1]Ledger With Mark'!L144&gt;=67.5),"A+",IF(AND('[1]Ledger With Mark'!L144&gt;=60),"A",IF(AND('[1]Ledger With Mark'!L144&gt;=52.5),"B+",IF(AND('[1]Ledger With Mark'!L144&gt;=45),"B",IF(AND('[1]Ledger With Mark'!L144&gt;=37.5),"C+",IF(AND('[1]Ledger With Mark'!L144&gt;=30),"C",IF(AND('[1]Ledger With Mark'!L144&gt;=22.5),"D+",IF(AND('[1]Ledger With Mark'!L144&gt;=15),"D",IF(AND('[1]Ledger With Mark'!L144&gt;=1),"E","N")))))))))</f>
        <v>C</v>
      </c>
      <c r="M142" s="7" t="str">
        <f>IF(AND('[1]Ledger With Mark'!M144&gt;=22.5),"A+",IF(AND('[1]Ledger With Mark'!M144&gt;=20),"A",IF(AND('[1]Ledger With Mark'!M144&gt;=17.5),"B+",IF(AND('[1]Ledger With Mark'!M144&gt;=15),"B",IF(AND('[1]Ledger With Mark'!M144&gt;=12.5),"C+",IF(AND('[1]Ledger With Mark'!M144&gt;=10),"C",IF(AND('[1]Ledger With Mark'!M144&gt;=7.5),"D+",IF(AND('[1]Ledger With Mark'!M144&gt;=5),"D",IF(AND('[1]Ledger With Mark'!M144&gt;=1),"E","N")))))))))</f>
        <v>A</v>
      </c>
      <c r="N142" s="7" t="str">
        <f>IF(AND('[1]Ledger With Mark'!N144&gt;=90),"A+",IF(AND('[1]Ledger With Mark'!N144&gt;=80),"A",IF(AND('[1]Ledger With Mark'!N144&gt;=70),"B+",IF(AND('[1]Ledger With Mark'!N144&gt;=60),"B",IF(AND('[1]Ledger With Mark'!N144&gt;=50),"C+",IF(AND('[1]Ledger With Mark'!N144&gt;=40),"C",IF(AND('[1]Ledger With Mark'!N144&gt;=30),"D+",IF(AND('[1]Ledger With Mark'!N144&gt;=20),"D",IF(AND('[1]Ledger With Mark'!N144&gt;=1),"E","N")))))))))</f>
        <v>C+</v>
      </c>
      <c r="O142" s="13">
        <f t="shared" si="21"/>
        <v>2.4</v>
      </c>
      <c r="P142" s="7" t="str">
        <f>IF(AND('[1]Ledger With Mark'!P144&gt;=90),"A+",IF(AND('[1]Ledger With Mark'!P144&gt;=80),"A",IF(AND('[1]Ledger With Mark'!P144&gt;=70),"B+",IF(AND('[1]Ledger With Mark'!P144&gt;=60),"B",IF(AND('[1]Ledger With Mark'!P144&gt;=50),"C+",IF(AND('[1]Ledger With Mark'!P144&gt;=40),"C",IF(AND('[1]Ledger With Mark'!P144&gt;=30),"D+",IF(AND('[1]Ledger With Mark'!P144&gt;=20),"D",IF(AND('[1]Ledger With Mark'!P144&gt;=1),"E","N")))))))))</f>
        <v>C</v>
      </c>
      <c r="Q142" s="13">
        <f t="shared" si="22"/>
        <v>2</v>
      </c>
      <c r="R142" s="7" t="str">
        <f>IF(AND('[1]Ledger With Mark'!R144&gt;=67.5),"A+",IF(AND('[1]Ledger With Mark'!R144&gt;=60),"A",IF(AND('[1]Ledger With Mark'!R144&gt;=52.5),"B+",IF(AND('[1]Ledger With Mark'!R144&gt;=45),"B",IF(AND('[1]Ledger With Mark'!R144&gt;=37.5),"C+",IF(AND('[1]Ledger With Mark'!R144&gt;=30),"C",IF(AND('[1]Ledger With Mark'!R144&gt;=22.5),"D+",IF(AND('[1]Ledger With Mark'!R144&gt;=15),"D",IF(AND('[1]Ledger With Mark'!R144&gt;=1),"E","N")))))))))</f>
        <v>B</v>
      </c>
      <c r="S142" s="7" t="str">
        <f>IF(AND('[1]Ledger With Mark'!S144&gt;=22.5),"A+",IF(AND('[1]Ledger With Mark'!S144&gt;=20),"A",IF(AND('[1]Ledger With Mark'!S144&gt;=17.5),"B+",IF(AND('[1]Ledger With Mark'!S144&gt;=15),"B",IF(AND('[1]Ledger With Mark'!S144&gt;=12.5),"C+",IF(AND('[1]Ledger With Mark'!S144&gt;=10),"C",IF(AND('[1]Ledger With Mark'!S144&gt;=7.5),"D+",IF(AND('[1]Ledger With Mark'!S144&gt;=5),"D",IF(AND('[1]Ledger With Mark'!S144&gt;=1),"E","N")))))))))</f>
        <v>A</v>
      </c>
      <c r="T142" s="7" t="str">
        <f>IF(AND('[1]Ledger With Mark'!T144&gt;=90),"A+",IF(AND('[1]Ledger With Mark'!T144&gt;=80),"A",IF(AND('[1]Ledger With Mark'!T144&gt;=70),"B+",IF(AND('[1]Ledger With Mark'!T144&gt;=60),"B",IF(AND('[1]Ledger With Mark'!T144&gt;=50),"C+",IF(AND('[1]Ledger With Mark'!T144&gt;=40),"C",IF(AND('[1]Ledger With Mark'!T144&gt;=30),"D+",IF(AND('[1]Ledger With Mark'!T144&gt;=20),"D",IF(AND('[1]Ledger With Mark'!T144&gt;=1),"E","N")))))))))</f>
        <v>B</v>
      </c>
      <c r="U142" s="13">
        <f t="shared" si="23"/>
        <v>2.8</v>
      </c>
      <c r="V142" s="7" t="str">
        <f>IF(AND('[1]Ledger With Mark'!V144&gt;=67.5),"A+",IF(AND('[1]Ledger With Mark'!V144&gt;=60),"A",IF(AND('[1]Ledger With Mark'!V144&gt;=52.5),"B+",IF(AND('[1]Ledger With Mark'!V144&gt;=45),"B",IF(AND('[1]Ledger With Mark'!V144&gt;=37.5),"C+",IF(AND('[1]Ledger With Mark'!V144&gt;=30),"C",IF(AND('[1]Ledger With Mark'!V144&gt;=22.5),"D+",IF(AND('[1]Ledger With Mark'!V144&gt;=15),"D",IF(AND('[1]Ledger With Mark'!V144&gt;=1),"E","N")))))))))</f>
        <v>C</v>
      </c>
      <c r="W142" s="7" t="str">
        <f>IF(AND('[1]Ledger With Mark'!W144&gt;=22.5),"A+",IF(AND('[1]Ledger With Mark'!W144&gt;=20),"A",IF(AND('[1]Ledger With Mark'!W144&gt;=17.5),"B+",IF(AND('[1]Ledger With Mark'!W144&gt;=15),"B",IF(AND('[1]Ledger With Mark'!W144&gt;=12.5),"C+",IF(AND('[1]Ledger With Mark'!W144&gt;=10),"C",IF(AND('[1]Ledger With Mark'!W144&gt;=7.5),"D+",IF(AND('[1]Ledger With Mark'!W144&gt;=5),"D",IF(AND('[1]Ledger With Mark'!W144&gt;=1),"E","N")))))))))</f>
        <v>A</v>
      </c>
      <c r="X142" s="7" t="str">
        <f>IF(AND('[1]Ledger With Mark'!X144&gt;=90),"A+",IF(AND('[1]Ledger With Mark'!X144&gt;=80),"A",IF(AND('[1]Ledger With Mark'!X144&gt;=70),"B+",IF(AND('[1]Ledger With Mark'!X144&gt;=60),"B",IF(AND('[1]Ledger With Mark'!X144&gt;=50),"C+",IF(AND('[1]Ledger With Mark'!X144&gt;=40),"C",IF(AND('[1]Ledger With Mark'!X144&gt;=30),"D+",IF(AND('[1]Ledger With Mark'!X144&gt;=20),"D",IF(AND('[1]Ledger With Mark'!X144&gt;=1),"E","N")))))))))</f>
        <v>C+</v>
      </c>
      <c r="Y142" s="13">
        <f t="shared" si="24"/>
        <v>2.4</v>
      </c>
      <c r="Z142" s="7" t="str">
        <f>IF(AND('[1]Ledger With Mark'!Z144&gt;=27),"A+",IF(AND('[1]Ledger With Mark'!Z144&gt;=24),"A",IF(AND('[1]Ledger With Mark'!Z144&gt;=21),"B+",IF(AND('[1]Ledger With Mark'!Z144&gt;=18),"B",IF(AND('[1]Ledger With Mark'!Z144&gt;=15),"C+",IF(AND('[1]Ledger With Mark'!Z144&gt;=12),"C",IF(AND('[1]Ledger With Mark'!Z144&gt;=9),"D+",IF(AND('[1]Ledger With Mark'!Z144&gt;=6),"D",IF(AND('[1]Ledger With Mark'!Z144&gt;=1),"E","N")))))))))</f>
        <v>A+</v>
      </c>
      <c r="AA142" s="7" t="str">
        <f>IF(AND('[1]Ledger With Mark'!AA144&gt;=18),"A+",IF(AND('[1]Ledger With Mark'!AA144&gt;=16),"A",IF(AND('[1]Ledger With Mark'!AA144&gt;=14),"B+",IF(AND('[1]Ledger With Mark'!AA144&gt;=12),"B",IF(AND('[1]Ledger With Mark'!AA144&gt;=10),"C+",IF(AND('[1]Ledger With Mark'!AA144&gt;=8),"C",IF(AND('[1]Ledger With Mark'!AA144&gt;=6),"D+",IF(AND('[1]Ledger With Mark'!AA144&gt;=4),"D",IF(AND('[1]Ledger With Mark'!AA144&gt;=1),"E","N")))))))))</f>
        <v>N</v>
      </c>
      <c r="AB142" s="7" t="str">
        <f>IF(AND('[1]Ledger With Mark'!AB144&gt;=45),"A+",IF(AND('[1]Ledger With Mark'!AB144&gt;=40),"A",IF(AND('[1]Ledger With Mark'!AB144&gt;=35),"B+",IF(AND('[1]Ledger With Mark'!AB144&gt;=30),"B",IF(AND('[1]Ledger With Mark'!AB144&gt;=25),"C+",IF(AND('[1]Ledger With Mark'!AB144&gt;=20),"C",IF(AND('[1]Ledger With Mark'!AB144&gt;=15),"D+",IF(AND('[1]Ledger With Mark'!AB144&gt;=10),"D",IF(AND('[1]Ledger With Mark'!AB144&gt;=1),"E","N")))))))))</f>
        <v>N</v>
      </c>
      <c r="AC142" s="13" t="str">
        <f t="shared" si="25"/>
        <v>N</v>
      </c>
      <c r="AD142" s="7" t="str">
        <f>IF(AND('[1]Ledger With Mark'!AD144&gt;=22.5),"A+",IF(AND('[1]Ledger With Mark'!AD144&gt;=20),"A",IF(AND('[1]Ledger With Mark'!AD144&gt;=17.5),"B+",IF(AND('[1]Ledger With Mark'!AD144&gt;=15),"B",IF(AND('[1]Ledger With Mark'!AD144&gt;=12.5),"C+",IF(AND('[1]Ledger With Mark'!AD144&gt;=10),"C",IF(AND('[1]Ledger With Mark'!AD144&gt;=7.5),"D+",IF(AND('[1]Ledger With Mark'!AD144&gt;=5),"D",IF(AND('[1]Ledger With Mark'!AD144&gt;=1),"E","N")))))))))</f>
        <v>N</v>
      </c>
      <c r="AE142" s="7" t="str">
        <f>IF(AND('[1]Ledger With Mark'!AE144&gt;=22.5),"A+",IF(AND('[1]Ledger With Mark'!AE144&gt;=20),"A",IF(AND('[1]Ledger With Mark'!AE144&gt;=17.5),"B+",IF(AND('[1]Ledger With Mark'!AE144&gt;=15),"B",IF(AND('[1]Ledger With Mark'!AE144&gt;=12.5),"C+",IF(AND('[1]Ledger With Mark'!AE144&gt;=10),"C",IF(AND('[1]Ledger With Mark'!AE144&gt;=7.5),"D+",IF(AND('[1]Ledger With Mark'!AE144&gt;=5),"D",IF(AND('[1]Ledger With Mark'!AE144&gt;=1),"E","N")))))))))</f>
        <v>N</v>
      </c>
      <c r="AF142" s="7" t="str">
        <f>IF(AND('[1]Ledger With Mark'!AF144&gt;=45),"A+",IF(AND('[1]Ledger With Mark'!AF144&gt;=40),"A",IF(AND('[1]Ledger With Mark'!AF144&gt;=35),"B+",IF(AND('[1]Ledger With Mark'!AF144&gt;=30),"B",IF(AND('[1]Ledger With Mark'!AF144&gt;=25),"C+",IF(AND('[1]Ledger With Mark'!AF144&gt;=20),"C",IF(AND('[1]Ledger With Mark'!AF144&gt;=15),"D+",IF(AND('[1]Ledger With Mark'!AF144&gt;=10),"D",IF(AND('[1]Ledger With Mark'!AF144&gt;=1),"E","N")))))))))</f>
        <v>N</v>
      </c>
      <c r="AG142" s="13" t="str">
        <f t="shared" si="26"/>
        <v>N</v>
      </c>
      <c r="AH142" s="7" t="str">
        <f>IF(AND('[1]Ledger With Mark'!AH144&gt;=45),"A+",IF(AND('[1]Ledger With Mark'!AH144&gt;=40),"A",IF(AND('[1]Ledger With Mark'!AH144&gt;=35),"B+",IF(AND('[1]Ledger With Mark'!AH144&gt;=30),"B",IF(AND('[1]Ledger With Mark'!AH144&gt;=25),"C+",IF(AND('[1]Ledger With Mark'!AH144&gt;=20),"C",IF(AND('[1]Ledger With Mark'!AH144&gt;=15),"D+",IF(AND('[1]Ledger With Mark'!AH144&gt;=10),"D",IF(AND('[1]Ledger With Mark'!AH144&gt;=1),"E","N")))))))))</f>
        <v>D+</v>
      </c>
      <c r="AI142" s="7" t="str">
        <f>IF(AND('[1]Ledger With Mark'!AI144&gt;=45),"A+",IF(AND('[1]Ledger With Mark'!AI144&gt;=40),"A",IF(AND('[1]Ledger With Mark'!AI144&gt;=35),"B+",IF(AND('[1]Ledger With Mark'!AI144&gt;=30),"B",IF(AND('[1]Ledger With Mark'!AI144&gt;=25),"C+",IF(AND('[1]Ledger With Mark'!AI144&gt;=20),"C",IF(AND('[1]Ledger With Mark'!AI144&gt;=15),"D+",IF(AND('[1]Ledger With Mark'!AI144&gt;=10),"D",IF(AND('[1]Ledger With Mark'!AI144&gt;=1),"E","N")))))))))</f>
        <v>B</v>
      </c>
      <c r="AJ142" s="7" t="str">
        <f>IF(AND('[1]Ledger With Mark'!AJ144&gt;=90),"A+",IF(AND('[1]Ledger With Mark'!AJ144&gt;=80),"A",IF(AND('[1]Ledger With Mark'!AJ144&gt;=70),"B+",IF(AND('[1]Ledger With Mark'!AJ144&gt;=60),"B",IF(AND('[1]Ledger With Mark'!AJ144&gt;=50),"C+",IF(AND('[1]Ledger With Mark'!AJ144&gt;=40),"C",IF(AND('[1]Ledger With Mark'!AJ144&gt;=30),"D+",IF(AND('[1]Ledger With Mark'!AJ144&gt;=20),"D",IF(AND('[1]Ledger With Mark'!AJ144&gt;=1),"E","N")))))))))</f>
        <v>C</v>
      </c>
      <c r="AK142" s="13">
        <f t="shared" si="27"/>
        <v>2</v>
      </c>
      <c r="AL142" s="7" t="str">
        <f>IF(AND('[1]Ledger With Mark'!AL144&gt;=45),"A+",IF(AND('[1]Ledger With Mark'!AL144&gt;=40),"A",IF(AND('[1]Ledger With Mark'!AL144&gt;=35),"B+",IF(AND('[1]Ledger With Mark'!AL144&gt;=30),"B",IF(AND('[1]Ledger With Mark'!AL144&gt;=25),"C+",IF(AND('[1]Ledger With Mark'!AL144&gt;=20),"C",IF(AND('[1]Ledger With Mark'!AL144&gt;=15),"D+",IF(AND('[1]Ledger With Mark'!AL144&gt;=10),"D",IF(AND('[1]Ledger With Mark'!AL144&gt;=1),"E","N")))))))))</f>
        <v>C</v>
      </c>
      <c r="AM142" s="7" t="str">
        <f>IF(AND('[1]Ledger With Mark'!AM144&gt;=45),"A+",IF(AND('[1]Ledger With Mark'!AM144&gt;=40),"A",IF(AND('[1]Ledger With Mark'!AM144&gt;=35),"B+",IF(AND('[1]Ledger With Mark'!AM144&gt;=30),"B",IF(AND('[1]Ledger With Mark'!AM144&gt;=25),"C+",IF(AND('[1]Ledger With Mark'!AM144&gt;=20),"C",IF(AND('[1]Ledger With Mark'!AM144&gt;=15),"D+",IF(AND('[1]Ledger With Mark'!AM144&gt;=10),"D",IF(AND('[1]Ledger With Mark'!AM144&gt;=1),"E","N")))))))))</f>
        <v>B+</v>
      </c>
      <c r="AN142" s="7" t="str">
        <f>IF(AND('[1]Ledger With Mark'!AN144&gt;=90),"A+",IF(AND('[1]Ledger With Mark'!AN144&gt;=80),"A",IF(AND('[1]Ledger With Mark'!AN144&gt;=70),"B+",IF(AND('[1]Ledger With Mark'!AN144&gt;=60),"B",IF(AND('[1]Ledger With Mark'!AN144&gt;=50),"C+",IF(AND('[1]Ledger With Mark'!AN144&gt;=40),"C",IF(AND('[1]Ledger With Mark'!AN144&gt;=30),"D+",IF(AND('[1]Ledger With Mark'!AN144&gt;=20),"D",IF(AND('[1]Ledger With Mark'!AN144&gt;=1),"E","N")))))))))</f>
        <v>C+</v>
      </c>
      <c r="AO142" s="13">
        <f t="shared" si="28"/>
        <v>2.4</v>
      </c>
      <c r="AP142" s="14" t="e">
        <f t="shared" si="29"/>
        <v>#VALUE!</v>
      </c>
      <c r="AQ142" s="7"/>
      <c r="AR142" s="15" t="s">
        <v>142</v>
      </c>
      <c r="BB142" s="17">
        <v>142</v>
      </c>
    </row>
    <row r="143" spans="1:54" ht="15">
      <c r="A143" s="7">
        <f>'[1]Ledger With Mark'!A145</f>
        <v>142</v>
      </c>
      <c r="B143" s="8">
        <f>'[1]Ledger With Mark'!B145</f>
        <v>752142</v>
      </c>
      <c r="C143" s="9" t="str">
        <f>'[1]Ledger With Mark'!C145</f>
        <v>SUNITA GURUNG</v>
      </c>
      <c r="D143" s="10" t="str">
        <f>'[1]Ledger With Mark'!D145</f>
        <v>2060/12/04</v>
      </c>
      <c r="E143" s="11" t="str">
        <f>'[1]Ledger With Mark'!E145</f>
        <v>DURGA PRASAD GURUNG</v>
      </c>
      <c r="F143" s="11" t="str">
        <f>'[1]Ledger With Mark'!F145</f>
        <v>KAMALA GURUNG</v>
      </c>
      <c r="G143" s="12" t="str">
        <f>'[1]Ledger With Mark'!G145</f>
        <v>BHUME 4 RUKUM EAST</v>
      </c>
      <c r="H143" s="7" t="str">
        <f>IF(AND('[1]Ledger With Mark'!H145&gt;=67.5),"A+",IF(AND('[1]Ledger With Mark'!H145&gt;=60),"A",IF(AND('[1]Ledger With Mark'!H145&gt;=52.5),"B+",IF(AND('[1]Ledger With Mark'!H145&gt;=45),"B",IF(AND('[1]Ledger With Mark'!H145&gt;=37.5),"C+",IF(AND('[1]Ledger With Mark'!H145&gt;=30),"C",IF(AND('[1]Ledger With Mark'!H145&gt;=22.5),"D+",IF(AND('[1]Ledger With Mark'!H145&gt;=15),"D",IF(AND('[1]Ledger With Mark'!H145&gt;=1),"E","N")))))))))</f>
        <v>C</v>
      </c>
      <c r="I143" s="7" t="str">
        <f>IF(AND('[1]Ledger With Mark'!I145&gt;=22.5),"A+",IF(AND('[1]Ledger With Mark'!I145&gt;=20),"A",IF(AND('[1]Ledger With Mark'!I145&gt;=17.5),"B+",IF(AND('[1]Ledger With Mark'!I145&gt;=15),"B",IF(AND('[1]Ledger With Mark'!I145&gt;=12.5),"C+",IF(AND('[1]Ledger With Mark'!I145&gt;=10),"C",IF(AND('[1]Ledger With Mark'!I145&gt;=7.5),"D+",IF(AND('[1]Ledger With Mark'!I145&gt;=5),"D",IF(AND('[1]Ledger With Mark'!I145&gt;=1),"E","N")))))))))</f>
        <v>A</v>
      </c>
      <c r="J143" s="7" t="str">
        <f>IF(AND('[1]Ledger With Mark'!J145&gt;=90),"A+",IF(AND('[1]Ledger With Mark'!J145&gt;=80),"A",IF(AND('[1]Ledger With Mark'!J145&gt;=70),"B+",IF(AND('[1]Ledger With Mark'!J145&gt;=60),"B",IF(AND('[1]Ledger With Mark'!J145&gt;=50),"C+",IF(AND('[1]Ledger With Mark'!J145&gt;=40),"C",IF(AND('[1]Ledger With Mark'!J145&gt;=30),"D+",IF(AND('[1]Ledger With Mark'!J145&gt;=20),"D",IF(AND('[1]Ledger With Mark'!J145&gt;=1),"E","N")))))))))</f>
        <v>C+</v>
      </c>
      <c r="K143" s="13">
        <f t="shared" si="20"/>
        <v>2.4</v>
      </c>
      <c r="L143" s="7" t="str">
        <f>IF(AND('[1]Ledger With Mark'!L145&gt;=67.5),"A+",IF(AND('[1]Ledger With Mark'!L145&gt;=60),"A",IF(AND('[1]Ledger With Mark'!L145&gt;=52.5),"B+",IF(AND('[1]Ledger With Mark'!L145&gt;=45),"B",IF(AND('[1]Ledger With Mark'!L145&gt;=37.5),"C+",IF(AND('[1]Ledger With Mark'!L145&gt;=30),"C",IF(AND('[1]Ledger With Mark'!L145&gt;=22.5),"D+",IF(AND('[1]Ledger With Mark'!L145&gt;=15),"D",IF(AND('[1]Ledger With Mark'!L145&gt;=1),"E","N")))))))))</f>
        <v>C+</v>
      </c>
      <c r="M143" s="7" t="str">
        <f>IF(AND('[1]Ledger With Mark'!M145&gt;=22.5),"A+",IF(AND('[1]Ledger With Mark'!M145&gt;=20),"A",IF(AND('[1]Ledger With Mark'!M145&gt;=17.5),"B+",IF(AND('[1]Ledger With Mark'!M145&gt;=15),"B",IF(AND('[1]Ledger With Mark'!M145&gt;=12.5),"C+",IF(AND('[1]Ledger With Mark'!M145&gt;=10),"C",IF(AND('[1]Ledger With Mark'!M145&gt;=7.5),"D+",IF(AND('[1]Ledger With Mark'!M145&gt;=5),"D",IF(AND('[1]Ledger With Mark'!M145&gt;=1),"E","N")))))))))</f>
        <v>A+</v>
      </c>
      <c r="N143" s="7" t="str">
        <f>IF(AND('[1]Ledger With Mark'!N145&gt;=90),"A+",IF(AND('[1]Ledger With Mark'!N145&gt;=80),"A",IF(AND('[1]Ledger With Mark'!N145&gt;=70),"B+",IF(AND('[1]Ledger With Mark'!N145&gt;=60),"B",IF(AND('[1]Ledger With Mark'!N145&gt;=50),"C+",IF(AND('[1]Ledger With Mark'!N145&gt;=40),"C",IF(AND('[1]Ledger With Mark'!N145&gt;=30),"D+",IF(AND('[1]Ledger With Mark'!N145&gt;=20),"D",IF(AND('[1]Ledger With Mark'!N145&gt;=1),"E","N")))))))))</f>
        <v>B</v>
      </c>
      <c r="O143" s="13">
        <f t="shared" si="21"/>
        <v>2.8</v>
      </c>
      <c r="P143" s="7" t="str">
        <f>IF(AND('[1]Ledger With Mark'!P145&gt;=90),"A+",IF(AND('[1]Ledger With Mark'!P145&gt;=80),"A",IF(AND('[1]Ledger With Mark'!P145&gt;=70),"B+",IF(AND('[1]Ledger With Mark'!P145&gt;=60),"B",IF(AND('[1]Ledger With Mark'!P145&gt;=50),"C+",IF(AND('[1]Ledger With Mark'!P145&gt;=40),"C",IF(AND('[1]Ledger With Mark'!P145&gt;=30),"D+",IF(AND('[1]Ledger With Mark'!P145&gt;=20),"D",IF(AND('[1]Ledger With Mark'!P145&gt;=1),"E","N")))))))))</f>
        <v>C</v>
      </c>
      <c r="Q143" s="13">
        <f t="shared" si="22"/>
        <v>2</v>
      </c>
      <c r="R143" s="7" t="str">
        <f>IF(AND('[1]Ledger With Mark'!R145&gt;=67.5),"A+",IF(AND('[1]Ledger With Mark'!R145&gt;=60),"A",IF(AND('[1]Ledger With Mark'!R145&gt;=52.5),"B+",IF(AND('[1]Ledger With Mark'!R145&gt;=45),"B",IF(AND('[1]Ledger With Mark'!R145&gt;=37.5),"C+",IF(AND('[1]Ledger With Mark'!R145&gt;=30),"C",IF(AND('[1]Ledger With Mark'!R145&gt;=22.5),"D+",IF(AND('[1]Ledger With Mark'!R145&gt;=15),"D",IF(AND('[1]Ledger With Mark'!R145&gt;=1),"E","N")))))))))</f>
        <v>B</v>
      </c>
      <c r="S143" s="7" t="str">
        <f>IF(AND('[1]Ledger With Mark'!S145&gt;=22.5),"A+",IF(AND('[1]Ledger With Mark'!S145&gt;=20),"A",IF(AND('[1]Ledger With Mark'!S145&gt;=17.5),"B+",IF(AND('[1]Ledger With Mark'!S145&gt;=15),"B",IF(AND('[1]Ledger With Mark'!S145&gt;=12.5),"C+",IF(AND('[1]Ledger With Mark'!S145&gt;=10),"C",IF(AND('[1]Ledger With Mark'!S145&gt;=7.5),"D+",IF(AND('[1]Ledger With Mark'!S145&gt;=5),"D",IF(AND('[1]Ledger With Mark'!S145&gt;=1),"E","N")))))))))</f>
        <v>A+</v>
      </c>
      <c r="T143" s="7" t="str">
        <f>IF(AND('[1]Ledger With Mark'!T145&gt;=90),"A+",IF(AND('[1]Ledger With Mark'!T145&gt;=80),"A",IF(AND('[1]Ledger With Mark'!T145&gt;=70),"B+",IF(AND('[1]Ledger With Mark'!T145&gt;=60),"B",IF(AND('[1]Ledger With Mark'!T145&gt;=50),"C+",IF(AND('[1]Ledger With Mark'!T145&gt;=40),"C",IF(AND('[1]Ledger With Mark'!T145&gt;=30),"D+",IF(AND('[1]Ledger With Mark'!T145&gt;=20),"D",IF(AND('[1]Ledger With Mark'!T145&gt;=1),"E","N")))))))))</f>
        <v>B+</v>
      </c>
      <c r="U143" s="13">
        <f t="shared" si="23"/>
        <v>3.2</v>
      </c>
      <c r="V143" s="7" t="str">
        <f>IF(AND('[1]Ledger With Mark'!V145&gt;=67.5),"A+",IF(AND('[1]Ledger With Mark'!V145&gt;=60),"A",IF(AND('[1]Ledger With Mark'!V145&gt;=52.5),"B+",IF(AND('[1]Ledger With Mark'!V145&gt;=45),"B",IF(AND('[1]Ledger With Mark'!V145&gt;=37.5),"C+",IF(AND('[1]Ledger With Mark'!V145&gt;=30),"C",IF(AND('[1]Ledger With Mark'!V145&gt;=22.5),"D+",IF(AND('[1]Ledger With Mark'!V145&gt;=15),"D",IF(AND('[1]Ledger With Mark'!V145&gt;=1),"E","N")))))))))</f>
        <v>C+</v>
      </c>
      <c r="W143" s="7" t="str">
        <f>IF(AND('[1]Ledger With Mark'!W145&gt;=22.5),"A+",IF(AND('[1]Ledger With Mark'!W145&gt;=20),"A",IF(AND('[1]Ledger With Mark'!W145&gt;=17.5),"B+",IF(AND('[1]Ledger With Mark'!W145&gt;=15),"B",IF(AND('[1]Ledger With Mark'!W145&gt;=12.5),"C+",IF(AND('[1]Ledger With Mark'!W145&gt;=10),"C",IF(AND('[1]Ledger With Mark'!W145&gt;=7.5),"D+",IF(AND('[1]Ledger With Mark'!W145&gt;=5),"D",IF(AND('[1]Ledger With Mark'!W145&gt;=1),"E","N")))))))))</f>
        <v>A</v>
      </c>
      <c r="X143" s="7" t="str">
        <f>IF(AND('[1]Ledger With Mark'!X145&gt;=90),"A+",IF(AND('[1]Ledger With Mark'!X145&gt;=80),"A",IF(AND('[1]Ledger With Mark'!X145&gt;=70),"B+",IF(AND('[1]Ledger With Mark'!X145&gt;=60),"B",IF(AND('[1]Ledger With Mark'!X145&gt;=50),"C+",IF(AND('[1]Ledger With Mark'!X145&gt;=40),"C",IF(AND('[1]Ledger With Mark'!X145&gt;=30),"D+",IF(AND('[1]Ledger With Mark'!X145&gt;=20),"D",IF(AND('[1]Ledger With Mark'!X145&gt;=1),"E","N")))))))))</f>
        <v>B</v>
      </c>
      <c r="Y143" s="13">
        <f t="shared" si="24"/>
        <v>2.8</v>
      </c>
      <c r="Z143" s="7" t="str">
        <f>IF(AND('[1]Ledger With Mark'!Z145&gt;=27),"A+",IF(AND('[1]Ledger With Mark'!Z145&gt;=24),"A",IF(AND('[1]Ledger With Mark'!Z145&gt;=21),"B+",IF(AND('[1]Ledger With Mark'!Z145&gt;=18),"B",IF(AND('[1]Ledger With Mark'!Z145&gt;=15),"C+",IF(AND('[1]Ledger With Mark'!Z145&gt;=12),"C",IF(AND('[1]Ledger With Mark'!Z145&gt;=9),"D+",IF(AND('[1]Ledger With Mark'!Z145&gt;=6),"D",IF(AND('[1]Ledger With Mark'!Z145&gt;=1),"E","N")))))))))</f>
        <v>B+</v>
      </c>
      <c r="AA143" s="7" t="str">
        <f>IF(AND('[1]Ledger With Mark'!AA145&gt;=18),"A+",IF(AND('[1]Ledger With Mark'!AA145&gt;=16),"A",IF(AND('[1]Ledger With Mark'!AA145&gt;=14),"B+",IF(AND('[1]Ledger With Mark'!AA145&gt;=12),"B",IF(AND('[1]Ledger With Mark'!AA145&gt;=10),"C+",IF(AND('[1]Ledger With Mark'!AA145&gt;=8),"C",IF(AND('[1]Ledger With Mark'!AA145&gt;=6),"D+",IF(AND('[1]Ledger With Mark'!AA145&gt;=4),"D",IF(AND('[1]Ledger With Mark'!AA145&gt;=1),"E","N")))))))))</f>
        <v>B</v>
      </c>
      <c r="AB143" s="7" t="str">
        <f>IF(AND('[1]Ledger With Mark'!AB145&gt;=45),"A+",IF(AND('[1]Ledger With Mark'!AB145&gt;=40),"A",IF(AND('[1]Ledger With Mark'!AB145&gt;=35),"B+",IF(AND('[1]Ledger With Mark'!AB145&gt;=30),"B",IF(AND('[1]Ledger With Mark'!AB145&gt;=25),"C+",IF(AND('[1]Ledger With Mark'!AB145&gt;=20),"C",IF(AND('[1]Ledger With Mark'!AB145&gt;=15),"D+",IF(AND('[1]Ledger With Mark'!AB145&gt;=10),"D",IF(AND('[1]Ledger With Mark'!AB145&gt;=1),"E","N")))))))))</f>
        <v>B+</v>
      </c>
      <c r="AC143" s="13">
        <f t="shared" si="25"/>
        <v>1.6</v>
      </c>
      <c r="AD143" s="7" t="str">
        <f>IF(AND('[1]Ledger With Mark'!AD145&gt;=22.5),"A+",IF(AND('[1]Ledger With Mark'!AD145&gt;=20),"A",IF(AND('[1]Ledger With Mark'!AD145&gt;=17.5),"B+",IF(AND('[1]Ledger With Mark'!AD145&gt;=15),"B",IF(AND('[1]Ledger With Mark'!AD145&gt;=12.5),"C+",IF(AND('[1]Ledger With Mark'!AD145&gt;=10),"C",IF(AND('[1]Ledger With Mark'!AD145&gt;=7.5),"D+",IF(AND('[1]Ledger With Mark'!AD145&gt;=5),"D",IF(AND('[1]Ledger With Mark'!AD145&gt;=1),"E","N")))))))))</f>
        <v>A</v>
      </c>
      <c r="AE143" s="7" t="str">
        <f>IF(AND('[1]Ledger With Mark'!AE145&gt;=22.5),"A+",IF(AND('[1]Ledger With Mark'!AE145&gt;=20),"A",IF(AND('[1]Ledger With Mark'!AE145&gt;=17.5),"B+",IF(AND('[1]Ledger With Mark'!AE145&gt;=15),"B",IF(AND('[1]Ledger With Mark'!AE145&gt;=12.5),"C+",IF(AND('[1]Ledger With Mark'!AE145&gt;=10),"C",IF(AND('[1]Ledger With Mark'!AE145&gt;=7.5),"D+",IF(AND('[1]Ledger With Mark'!AE145&gt;=5),"D",IF(AND('[1]Ledger With Mark'!AE145&gt;=1),"E","N")))))))))</f>
        <v>C+</v>
      </c>
      <c r="AF143" s="7" t="str">
        <f>IF(AND('[1]Ledger With Mark'!AF145&gt;=45),"A+",IF(AND('[1]Ledger With Mark'!AF145&gt;=40),"A",IF(AND('[1]Ledger With Mark'!AF145&gt;=35),"B+",IF(AND('[1]Ledger With Mark'!AF145&gt;=30),"B",IF(AND('[1]Ledger With Mark'!AF145&gt;=25),"C+",IF(AND('[1]Ledger With Mark'!AF145&gt;=20),"C",IF(AND('[1]Ledger With Mark'!AF145&gt;=15),"D+",IF(AND('[1]Ledger With Mark'!AF145&gt;=10),"D",IF(AND('[1]Ledger With Mark'!AF145&gt;=1),"E","N")))))))))</f>
        <v>B</v>
      </c>
      <c r="AG143" s="13">
        <f t="shared" si="26"/>
        <v>1.4</v>
      </c>
      <c r="AH143" s="7" t="str">
        <f>IF(AND('[1]Ledger With Mark'!AH145&gt;=45),"A+",IF(AND('[1]Ledger With Mark'!AH145&gt;=40),"A",IF(AND('[1]Ledger With Mark'!AH145&gt;=35),"B+",IF(AND('[1]Ledger With Mark'!AH145&gt;=30),"B",IF(AND('[1]Ledger With Mark'!AH145&gt;=25),"C+",IF(AND('[1]Ledger With Mark'!AH145&gt;=20),"C",IF(AND('[1]Ledger With Mark'!AH145&gt;=15),"D+",IF(AND('[1]Ledger With Mark'!AH145&gt;=10),"D",IF(AND('[1]Ledger With Mark'!AH145&gt;=1),"E","N")))))))))</f>
        <v>A</v>
      </c>
      <c r="AI143" s="7" t="str">
        <f>IF(AND('[1]Ledger With Mark'!AI145&gt;=45),"A+",IF(AND('[1]Ledger With Mark'!AI145&gt;=40),"A",IF(AND('[1]Ledger With Mark'!AI145&gt;=35),"B+",IF(AND('[1]Ledger With Mark'!AI145&gt;=30),"B",IF(AND('[1]Ledger With Mark'!AI145&gt;=25),"C+",IF(AND('[1]Ledger With Mark'!AI145&gt;=20),"C",IF(AND('[1]Ledger With Mark'!AI145&gt;=15),"D+",IF(AND('[1]Ledger With Mark'!AI145&gt;=10),"D",IF(AND('[1]Ledger With Mark'!AI145&gt;=1),"E","N")))))))))</f>
        <v>C</v>
      </c>
      <c r="AJ143" s="7" t="str">
        <f>IF(AND('[1]Ledger With Mark'!AJ145&gt;=90),"A+",IF(AND('[1]Ledger With Mark'!AJ145&gt;=80),"A",IF(AND('[1]Ledger With Mark'!AJ145&gt;=70),"B+",IF(AND('[1]Ledger With Mark'!AJ145&gt;=60),"B",IF(AND('[1]Ledger With Mark'!AJ145&gt;=50),"C+",IF(AND('[1]Ledger With Mark'!AJ145&gt;=40),"C",IF(AND('[1]Ledger With Mark'!AJ145&gt;=30),"D+",IF(AND('[1]Ledger With Mark'!AJ145&gt;=20),"D",IF(AND('[1]Ledger With Mark'!AJ145&gt;=1),"E","N")))))))))</f>
        <v>B</v>
      </c>
      <c r="AK143" s="13">
        <f t="shared" si="27"/>
        <v>2.8</v>
      </c>
      <c r="AL143" s="7" t="str">
        <f>IF(AND('[1]Ledger With Mark'!AL145&gt;=45),"A+",IF(AND('[1]Ledger With Mark'!AL145&gt;=40),"A",IF(AND('[1]Ledger With Mark'!AL145&gt;=35),"B+",IF(AND('[1]Ledger With Mark'!AL145&gt;=30),"B",IF(AND('[1]Ledger With Mark'!AL145&gt;=25),"C+",IF(AND('[1]Ledger With Mark'!AL145&gt;=20),"C",IF(AND('[1]Ledger With Mark'!AL145&gt;=15),"D+",IF(AND('[1]Ledger With Mark'!AL145&gt;=10),"D",IF(AND('[1]Ledger With Mark'!AL145&gt;=1),"E","N")))))))))</f>
        <v>C+</v>
      </c>
      <c r="AM143" s="7" t="str">
        <f>IF(AND('[1]Ledger With Mark'!AM145&gt;=45),"A+",IF(AND('[1]Ledger With Mark'!AM145&gt;=40),"A",IF(AND('[1]Ledger With Mark'!AM145&gt;=35),"B+",IF(AND('[1]Ledger With Mark'!AM145&gt;=30),"B",IF(AND('[1]Ledger With Mark'!AM145&gt;=25),"C+",IF(AND('[1]Ledger With Mark'!AM145&gt;=20),"C",IF(AND('[1]Ledger With Mark'!AM145&gt;=15),"D+",IF(AND('[1]Ledger With Mark'!AM145&gt;=10),"D",IF(AND('[1]Ledger With Mark'!AM145&gt;=1),"E","N")))))))))</f>
        <v>A</v>
      </c>
      <c r="AN143" s="7" t="str">
        <f>IF(AND('[1]Ledger With Mark'!AN145&gt;=90),"A+",IF(AND('[1]Ledger With Mark'!AN145&gt;=80),"A",IF(AND('[1]Ledger With Mark'!AN145&gt;=70),"B+",IF(AND('[1]Ledger With Mark'!AN145&gt;=60),"B",IF(AND('[1]Ledger With Mark'!AN145&gt;=50),"C+",IF(AND('[1]Ledger With Mark'!AN145&gt;=40),"C",IF(AND('[1]Ledger With Mark'!AN145&gt;=30),"D+",IF(AND('[1]Ledger With Mark'!AN145&gt;=20),"D",IF(AND('[1]Ledger With Mark'!AN145&gt;=1),"E","N")))))))))</f>
        <v>B</v>
      </c>
      <c r="AO143" s="13">
        <f t="shared" si="28"/>
        <v>2.8</v>
      </c>
      <c r="AP143" s="14">
        <f t="shared" si="29"/>
        <v>2.7250000000000001</v>
      </c>
      <c r="AQ143" s="7"/>
      <c r="AR143" s="15" t="s">
        <v>142</v>
      </c>
      <c r="BB143" s="17">
        <v>143</v>
      </c>
    </row>
    <row r="144" spans="1:54" ht="15">
      <c r="A144" s="7">
        <f>'[1]Ledger With Mark'!A146</f>
        <v>143</v>
      </c>
      <c r="B144" s="8">
        <f>'[1]Ledger With Mark'!B146</f>
        <v>752143</v>
      </c>
      <c r="C144" s="9" t="str">
        <f>'[1]Ledger With Mark'!C146</f>
        <v>SURYA PRASAD BUDHA MAGAR</v>
      </c>
      <c r="D144" s="10" t="str">
        <f>'[1]Ledger With Mark'!D146</f>
        <v>2059/08/05</v>
      </c>
      <c r="E144" s="11" t="str">
        <f>'[1]Ledger With Mark'!E146</f>
        <v>LEKHAN BUDHA</v>
      </c>
      <c r="F144" s="11" t="str">
        <f>'[1]Ledger With Mark'!F146</f>
        <v>SUKMATI BUDHA</v>
      </c>
      <c r="G144" s="12" t="str">
        <f>'[1]Ledger With Mark'!G146</f>
        <v>BHUME 5 RUKUM EAST</v>
      </c>
      <c r="H144" s="7" t="str">
        <f>IF(AND('[1]Ledger With Mark'!H146&gt;=67.5),"A+",IF(AND('[1]Ledger With Mark'!H146&gt;=60),"A",IF(AND('[1]Ledger With Mark'!H146&gt;=52.5),"B+",IF(AND('[1]Ledger With Mark'!H146&gt;=45),"B",IF(AND('[1]Ledger With Mark'!H146&gt;=37.5),"C+",IF(AND('[1]Ledger With Mark'!H146&gt;=30),"C",IF(AND('[1]Ledger With Mark'!H146&gt;=22.5),"D+",IF(AND('[1]Ledger With Mark'!H146&gt;=15),"D",IF(AND('[1]Ledger With Mark'!H146&gt;=1),"E","N")))))))))</f>
        <v>C</v>
      </c>
      <c r="I144" s="7" t="str">
        <f>IF(AND('[1]Ledger With Mark'!I146&gt;=22.5),"A+",IF(AND('[1]Ledger With Mark'!I146&gt;=20),"A",IF(AND('[1]Ledger With Mark'!I146&gt;=17.5),"B+",IF(AND('[1]Ledger With Mark'!I146&gt;=15),"B",IF(AND('[1]Ledger With Mark'!I146&gt;=12.5),"C+",IF(AND('[1]Ledger With Mark'!I146&gt;=10),"C",IF(AND('[1]Ledger With Mark'!I146&gt;=7.5),"D+",IF(AND('[1]Ledger With Mark'!I146&gt;=5),"D",IF(AND('[1]Ledger With Mark'!I146&gt;=1),"E","N")))))))))</f>
        <v>A</v>
      </c>
      <c r="J144" s="7" t="str">
        <f>IF(AND('[1]Ledger With Mark'!J146&gt;=90),"A+",IF(AND('[1]Ledger With Mark'!J146&gt;=80),"A",IF(AND('[1]Ledger With Mark'!J146&gt;=70),"B+",IF(AND('[1]Ledger With Mark'!J146&gt;=60),"B",IF(AND('[1]Ledger With Mark'!J146&gt;=50),"C+",IF(AND('[1]Ledger With Mark'!J146&gt;=40),"C",IF(AND('[1]Ledger With Mark'!J146&gt;=30),"D+",IF(AND('[1]Ledger With Mark'!J146&gt;=20),"D",IF(AND('[1]Ledger With Mark'!J146&gt;=1),"E","N")))))))))</f>
        <v>C+</v>
      </c>
      <c r="K144" s="13">
        <f t="shared" si="20"/>
        <v>2.4</v>
      </c>
      <c r="L144" s="7" t="str">
        <f>IF(AND('[1]Ledger With Mark'!L146&gt;=67.5),"A+",IF(AND('[1]Ledger With Mark'!L146&gt;=60),"A",IF(AND('[1]Ledger With Mark'!L146&gt;=52.5),"B+",IF(AND('[1]Ledger With Mark'!L146&gt;=45),"B",IF(AND('[1]Ledger With Mark'!L146&gt;=37.5),"C+",IF(AND('[1]Ledger With Mark'!L146&gt;=30),"C",IF(AND('[1]Ledger With Mark'!L146&gt;=22.5),"D+",IF(AND('[1]Ledger With Mark'!L146&gt;=15),"D",IF(AND('[1]Ledger With Mark'!L146&gt;=1),"E","N")))))))))</f>
        <v>C+</v>
      </c>
      <c r="M144" s="7" t="str">
        <f>IF(AND('[1]Ledger With Mark'!M146&gt;=22.5),"A+",IF(AND('[1]Ledger With Mark'!M146&gt;=20),"A",IF(AND('[1]Ledger With Mark'!M146&gt;=17.5),"B+",IF(AND('[1]Ledger With Mark'!M146&gt;=15),"B",IF(AND('[1]Ledger With Mark'!M146&gt;=12.5),"C+",IF(AND('[1]Ledger With Mark'!M146&gt;=10),"C",IF(AND('[1]Ledger With Mark'!M146&gt;=7.5),"D+",IF(AND('[1]Ledger With Mark'!M146&gt;=5),"D",IF(AND('[1]Ledger With Mark'!M146&gt;=1),"E","N")))))))))</f>
        <v>A+</v>
      </c>
      <c r="N144" s="7" t="str">
        <f>IF(AND('[1]Ledger With Mark'!N146&gt;=90),"A+",IF(AND('[1]Ledger With Mark'!N146&gt;=80),"A",IF(AND('[1]Ledger With Mark'!N146&gt;=70),"B+",IF(AND('[1]Ledger With Mark'!N146&gt;=60),"B",IF(AND('[1]Ledger With Mark'!N146&gt;=50),"C+",IF(AND('[1]Ledger With Mark'!N146&gt;=40),"C",IF(AND('[1]Ledger With Mark'!N146&gt;=30),"D+",IF(AND('[1]Ledger With Mark'!N146&gt;=20),"D",IF(AND('[1]Ledger With Mark'!N146&gt;=1),"E","N")))))))))</f>
        <v>C+</v>
      </c>
      <c r="O144" s="13">
        <f t="shared" si="21"/>
        <v>2.4</v>
      </c>
      <c r="P144" s="7" t="str">
        <f>IF(AND('[1]Ledger With Mark'!P146&gt;=90),"A+",IF(AND('[1]Ledger With Mark'!P146&gt;=80),"A",IF(AND('[1]Ledger With Mark'!P146&gt;=70),"B+",IF(AND('[1]Ledger With Mark'!P146&gt;=60),"B",IF(AND('[1]Ledger With Mark'!P146&gt;=50),"C+",IF(AND('[1]Ledger With Mark'!P146&gt;=40),"C",IF(AND('[1]Ledger With Mark'!P146&gt;=30),"D+",IF(AND('[1]Ledger With Mark'!P146&gt;=20),"D",IF(AND('[1]Ledger With Mark'!P146&gt;=1),"E","N")))))))))</f>
        <v>C</v>
      </c>
      <c r="Q144" s="13">
        <f t="shared" si="22"/>
        <v>2</v>
      </c>
      <c r="R144" s="7" t="str">
        <f>IF(AND('[1]Ledger With Mark'!R146&gt;=67.5),"A+",IF(AND('[1]Ledger With Mark'!R146&gt;=60),"A",IF(AND('[1]Ledger With Mark'!R146&gt;=52.5),"B+",IF(AND('[1]Ledger With Mark'!R146&gt;=45),"B",IF(AND('[1]Ledger With Mark'!R146&gt;=37.5),"C+",IF(AND('[1]Ledger With Mark'!R146&gt;=30),"C",IF(AND('[1]Ledger With Mark'!R146&gt;=22.5),"D+",IF(AND('[1]Ledger With Mark'!R146&gt;=15),"D",IF(AND('[1]Ledger With Mark'!R146&gt;=1),"E","N")))))))))</f>
        <v>B</v>
      </c>
      <c r="S144" s="7" t="str">
        <f>IF(AND('[1]Ledger With Mark'!S146&gt;=22.5),"A+",IF(AND('[1]Ledger With Mark'!S146&gt;=20),"A",IF(AND('[1]Ledger With Mark'!S146&gt;=17.5),"B+",IF(AND('[1]Ledger With Mark'!S146&gt;=15),"B",IF(AND('[1]Ledger With Mark'!S146&gt;=12.5),"C+",IF(AND('[1]Ledger With Mark'!S146&gt;=10),"C",IF(AND('[1]Ledger With Mark'!S146&gt;=7.5),"D+",IF(AND('[1]Ledger With Mark'!S146&gt;=5),"D",IF(AND('[1]Ledger With Mark'!S146&gt;=1),"E","N")))))))))</f>
        <v>A</v>
      </c>
      <c r="T144" s="7" t="str">
        <f>IF(AND('[1]Ledger With Mark'!T146&gt;=90),"A+",IF(AND('[1]Ledger With Mark'!T146&gt;=80),"A",IF(AND('[1]Ledger With Mark'!T146&gt;=70),"B+",IF(AND('[1]Ledger With Mark'!T146&gt;=60),"B",IF(AND('[1]Ledger With Mark'!T146&gt;=50),"C+",IF(AND('[1]Ledger With Mark'!T146&gt;=40),"C",IF(AND('[1]Ledger With Mark'!T146&gt;=30),"D+",IF(AND('[1]Ledger With Mark'!T146&gt;=20),"D",IF(AND('[1]Ledger With Mark'!T146&gt;=1),"E","N")))))))))</f>
        <v>B+</v>
      </c>
      <c r="U144" s="13">
        <f t="shared" si="23"/>
        <v>3.2</v>
      </c>
      <c r="V144" s="7" t="str">
        <f>IF(AND('[1]Ledger With Mark'!V146&gt;=67.5),"A+",IF(AND('[1]Ledger With Mark'!V146&gt;=60),"A",IF(AND('[1]Ledger With Mark'!V146&gt;=52.5),"B+",IF(AND('[1]Ledger With Mark'!V146&gt;=45),"B",IF(AND('[1]Ledger With Mark'!V146&gt;=37.5),"C+",IF(AND('[1]Ledger With Mark'!V146&gt;=30),"C",IF(AND('[1]Ledger With Mark'!V146&gt;=22.5),"D+",IF(AND('[1]Ledger With Mark'!V146&gt;=15),"D",IF(AND('[1]Ledger With Mark'!V146&gt;=1),"E","N")))))))))</f>
        <v>C</v>
      </c>
      <c r="W144" s="7" t="str">
        <f>IF(AND('[1]Ledger With Mark'!W146&gt;=22.5),"A+",IF(AND('[1]Ledger With Mark'!W146&gt;=20),"A",IF(AND('[1]Ledger With Mark'!W146&gt;=17.5),"B+",IF(AND('[1]Ledger With Mark'!W146&gt;=15),"B",IF(AND('[1]Ledger With Mark'!W146&gt;=12.5),"C+",IF(AND('[1]Ledger With Mark'!W146&gt;=10),"C",IF(AND('[1]Ledger With Mark'!W146&gt;=7.5),"D+",IF(AND('[1]Ledger With Mark'!W146&gt;=5),"D",IF(AND('[1]Ledger With Mark'!W146&gt;=1),"E","N")))))))))</f>
        <v>A</v>
      </c>
      <c r="X144" s="7" t="str">
        <f>IF(AND('[1]Ledger With Mark'!X146&gt;=90),"A+",IF(AND('[1]Ledger With Mark'!X146&gt;=80),"A",IF(AND('[1]Ledger With Mark'!X146&gt;=70),"B+",IF(AND('[1]Ledger With Mark'!X146&gt;=60),"B",IF(AND('[1]Ledger With Mark'!X146&gt;=50),"C+",IF(AND('[1]Ledger With Mark'!X146&gt;=40),"C",IF(AND('[1]Ledger With Mark'!X146&gt;=30),"D+",IF(AND('[1]Ledger With Mark'!X146&gt;=20),"D",IF(AND('[1]Ledger With Mark'!X146&gt;=1),"E","N")))))))))</f>
        <v>C+</v>
      </c>
      <c r="Y144" s="13">
        <f t="shared" si="24"/>
        <v>2.4</v>
      </c>
      <c r="Z144" s="7" t="str">
        <f>IF(AND('[1]Ledger With Mark'!Z146&gt;=27),"A+",IF(AND('[1]Ledger With Mark'!Z146&gt;=24),"A",IF(AND('[1]Ledger With Mark'!Z146&gt;=21),"B+",IF(AND('[1]Ledger With Mark'!Z146&gt;=18),"B",IF(AND('[1]Ledger With Mark'!Z146&gt;=15),"C+",IF(AND('[1]Ledger With Mark'!Z146&gt;=12),"C",IF(AND('[1]Ledger With Mark'!Z146&gt;=9),"D+",IF(AND('[1]Ledger With Mark'!Z146&gt;=6),"D",IF(AND('[1]Ledger With Mark'!Z146&gt;=1),"E","N")))))))))</f>
        <v>B</v>
      </c>
      <c r="AA144" s="7" t="str">
        <f>IF(AND('[1]Ledger With Mark'!AA146&gt;=18),"A+",IF(AND('[1]Ledger With Mark'!AA146&gt;=16),"A",IF(AND('[1]Ledger With Mark'!AA146&gt;=14),"B+",IF(AND('[1]Ledger With Mark'!AA146&gt;=12),"B",IF(AND('[1]Ledger With Mark'!AA146&gt;=10),"C+",IF(AND('[1]Ledger With Mark'!AA146&gt;=8),"C",IF(AND('[1]Ledger With Mark'!AA146&gt;=6),"D+",IF(AND('[1]Ledger With Mark'!AA146&gt;=4),"D",IF(AND('[1]Ledger With Mark'!AA146&gt;=1),"E","N")))))))))</f>
        <v>B</v>
      </c>
      <c r="AB144" s="7" t="str">
        <f>IF(AND('[1]Ledger With Mark'!AB146&gt;=45),"A+",IF(AND('[1]Ledger With Mark'!AB146&gt;=40),"A",IF(AND('[1]Ledger With Mark'!AB146&gt;=35),"B+",IF(AND('[1]Ledger With Mark'!AB146&gt;=30),"B",IF(AND('[1]Ledger With Mark'!AB146&gt;=25),"C+",IF(AND('[1]Ledger With Mark'!AB146&gt;=20),"C",IF(AND('[1]Ledger With Mark'!AB146&gt;=15),"D+",IF(AND('[1]Ledger With Mark'!AB146&gt;=10),"D",IF(AND('[1]Ledger With Mark'!AB146&gt;=1),"E","N")))))))))</f>
        <v>B</v>
      </c>
      <c r="AC144" s="13">
        <f t="shared" si="25"/>
        <v>1.4</v>
      </c>
      <c r="AD144" s="7" t="str">
        <f>IF(AND('[1]Ledger With Mark'!AD146&gt;=22.5),"A+",IF(AND('[1]Ledger With Mark'!AD146&gt;=20),"A",IF(AND('[1]Ledger With Mark'!AD146&gt;=17.5),"B+",IF(AND('[1]Ledger With Mark'!AD146&gt;=15),"B",IF(AND('[1]Ledger With Mark'!AD146&gt;=12.5),"C+",IF(AND('[1]Ledger With Mark'!AD146&gt;=10),"C",IF(AND('[1]Ledger With Mark'!AD146&gt;=7.5),"D+",IF(AND('[1]Ledger With Mark'!AD146&gt;=5),"D",IF(AND('[1]Ledger With Mark'!AD146&gt;=1),"E","N")))))))))</f>
        <v>A</v>
      </c>
      <c r="AE144" s="7" t="str">
        <f>IF(AND('[1]Ledger With Mark'!AE146&gt;=22.5),"A+",IF(AND('[1]Ledger With Mark'!AE146&gt;=20),"A",IF(AND('[1]Ledger With Mark'!AE146&gt;=17.5),"B+",IF(AND('[1]Ledger With Mark'!AE146&gt;=15),"B",IF(AND('[1]Ledger With Mark'!AE146&gt;=12.5),"C+",IF(AND('[1]Ledger With Mark'!AE146&gt;=10),"C",IF(AND('[1]Ledger With Mark'!AE146&gt;=7.5),"D+",IF(AND('[1]Ledger With Mark'!AE146&gt;=5),"D",IF(AND('[1]Ledger With Mark'!AE146&gt;=1),"E","N")))))))))</f>
        <v>C+</v>
      </c>
      <c r="AF144" s="7" t="str">
        <f>IF(AND('[1]Ledger With Mark'!AF146&gt;=45),"A+",IF(AND('[1]Ledger With Mark'!AF146&gt;=40),"A",IF(AND('[1]Ledger With Mark'!AF146&gt;=35),"B+",IF(AND('[1]Ledger With Mark'!AF146&gt;=30),"B",IF(AND('[1]Ledger With Mark'!AF146&gt;=25),"C+",IF(AND('[1]Ledger With Mark'!AF146&gt;=20),"C",IF(AND('[1]Ledger With Mark'!AF146&gt;=15),"D+",IF(AND('[1]Ledger With Mark'!AF146&gt;=10),"D",IF(AND('[1]Ledger With Mark'!AF146&gt;=1),"E","N")))))))))</f>
        <v>B+</v>
      </c>
      <c r="AG144" s="13">
        <f t="shared" si="26"/>
        <v>1.6</v>
      </c>
      <c r="AH144" s="7" t="str">
        <f>IF(AND('[1]Ledger With Mark'!AH146&gt;=45),"A+",IF(AND('[1]Ledger With Mark'!AH146&gt;=40),"A",IF(AND('[1]Ledger With Mark'!AH146&gt;=35),"B+",IF(AND('[1]Ledger With Mark'!AH146&gt;=30),"B",IF(AND('[1]Ledger With Mark'!AH146&gt;=25),"C+",IF(AND('[1]Ledger With Mark'!AH146&gt;=20),"C",IF(AND('[1]Ledger With Mark'!AH146&gt;=15),"D+",IF(AND('[1]Ledger With Mark'!AH146&gt;=10),"D",IF(AND('[1]Ledger With Mark'!AH146&gt;=1),"E","N")))))))))</f>
        <v>B+</v>
      </c>
      <c r="AI144" s="7" t="str">
        <f>IF(AND('[1]Ledger With Mark'!AI146&gt;=45),"A+",IF(AND('[1]Ledger With Mark'!AI146&gt;=40),"A",IF(AND('[1]Ledger With Mark'!AI146&gt;=35),"B+",IF(AND('[1]Ledger With Mark'!AI146&gt;=30),"B",IF(AND('[1]Ledger With Mark'!AI146&gt;=25),"C+",IF(AND('[1]Ledger With Mark'!AI146&gt;=20),"C",IF(AND('[1]Ledger With Mark'!AI146&gt;=15),"D+",IF(AND('[1]Ledger With Mark'!AI146&gt;=10),"D",IF(AND('[1]Ledger With Mark'!AI146&gt;=1),"E","N")))))))))</f>
        <v>B+</v>
      </c>
      <c r="AJ144" s="7" t="str">
        <f>IF(AND('[1]Ledger With Mark'!AJ146&gt;=90),"A+",IF(AND('[1]Ledger With Mark'!AJ146&gt;=80),"A",IF(AND('[1]Ledger With Mark'!AJ146&gt;=70),"B+",IF(AND('[1]Ledger With Mark'!AJ146&gt;=60),"B",IF(AND('[1]Ledger With Mark'!AJ146&gt;=50),"C+",IF(AND('[1]Ledger With Mark'!AJ146&gt;=40),"C",IF(AND('[1]Ledger With Mark'!AJ146&gt;=30),"D+",IF(AND('[1]Ledger With Mark'!AJ146&gt;=20),"D",IF(AND('[1]Ledger With Mark'!AJ146&gt;=1),"E","N")))))))))</f>
        <v>B</v>
      </c>
      <c r="AK144" s="13">
        <f t="shared" si="27"/>
        <v>2.8</v>
      </c>
      <c r="AL144" s="7" t="str">
        <f>IF(AND('[1]Ledger With Mark'!AL146&gt;=45),"A+",IF(AND('[1]Ledger With Mark'!AL146&gt;=40),"A",IF(AND('[1]Ledger With Mark'!AL146&gt;=35),"B+",IF(AND('[1]Ledger With Mark'!AL146&gt;=30),"B",IF(AND('[1]Ledger With Mark'!AL146&gt;=25),"C+",IF(AND('[1]Ledger With Mark'!AL146&gt;=20),"C",IF(AND('[1]Ledger With Mark'!AL146&gt;=15),"D+",IF(AND('[1]Ledger With Mark'!AL146&gt;=10),"D",IF(AND('[1]Ledger With Mark'!AL146&gt;=1),"E","N")))))))))</f>
        <v>C</v>
      </c>
      <c r="AM144" s="7" t="str">
        <f>IF(AND('[1]Ledger With Mark'!AM146&gt;=45),"A+",IF(AND('[1]Ledger With Mark'!AM146&gt;=40),"A",IF(AND('[1]Ledger With Mark'!AM146&gt;=35),"B+",IF(AND('[1]Ledger With Mark'!AM146&gt;=30),"B",IF(AND('[1]Ledger With Mark'!AM146&gt;=25),"C+",IF(AND('[1]Ledger With Mark'!AM146&gt;=20),"C",IF(AND('[1]Ledger With Mark'!AM146&gt;=15),"D+",IF(AND('[1]Ledger With Mark'!AM146&gt;=10),"D",IF(AND('[1]Ledger With Mark'!AM146&gt;=1),"E","N")))))))))</f>
        <v>B+</v>
      </c>
      <c r="AN144" s="7" t="str">
        <f>IF(AND('[1]Ledger With Mark'!AN146&gt;=90),"A+",IF(AND('[1]Ledger With Mark'!AN146&gt;=80),"A",IF(AND('[1]Ledger With Mark'!AN146&gt;=70),"B+",IF(AND('[1]Ledger With Mark'!AN146&gt;=60),"B",IF(AND('[1]Ledger With Mark'!AN146&gt;=50),"C+",IF(AND('[1]Ledger With Mark'!AN146&gt;=40),"C",IF(AND('[1]Ledger With Mark'!AN146&gt;=30),"D+",IF(AND('[1]Ledger With Mark'!AN146&gt;=20),"D",IF(AND('[1]Ledger With Mark'!AN146&gt;=1),"E","N")))))))))</f>
        <v>C+</v>
      </c>
      <c r="AO144" s="13">
        <f t="shared" si="28"/>
        <v>2.4</v>
      </c>
      <c r="AP144" s="14">
        <f t="shared" si="29"/>
        <v>2.5749999999999997</v>
      </c>
      <c r="AQ144" s="7"/>
      <c r="AR144" s="15" t="s">
        <v>142</v>
      </c>
      <c r="BB144" s="17">
        <v>144</v>
      </c>
    </row>
    <row r="145" spans="1:54" ht="15">
      <c r="A145" s="7">
        <f>'[1]Ledger With Mark'!A147</f>
        <v>144</v>
      </c>
      <c r="B145" s="8">
        <f>'[1]Ledger With Mark'!B147</f>
        <v>752144</v>
      </c>
      <c r="C145" s="9" t="str">
        <f>'[1]Ledger With Mark'!C147</f>
        <v>TEKJITMAN BUDHA MAGAR</v>
      </c>
      <c r="D145" s="10" t="str">
        <f>'[1]Ledger With Mark'!D147</f>
        <v>2059/05/29</v>
      </c>
      <c r="E145" s="11" t="str">
        <f>'[1]Ledger With Mark'!E147</f>
        <v>GUN BAHADUR BUDHA</v>
      </c>
      <c r="F145" s="11" t="str">
        <f>'[1]Ledger With Mark'!F147</f>
        <v>BHARU BUDHA</v>
      </c>
      <c r="G145" s="12" t="str">
        <f>'[1]Ledger With Mark'!G147</f>
        <v>BHUME 5 RUKUM EAST</v>
      </c>
      <c r="H145" s="7" t="str">
        <f>IF(AND('[1]Ledger With Mark'!H147&gt;=67.5),"A+",IF(AND('[1]Ledger With Mark'!H147&gt;=60),"A",IF(AND('[1]Ledger With Mark'!H147&gt;=52.5),"B+",IF(AND('[1]Ledger With Mark'!H147&gt;=45),"B",IF(AND('[1]Ledger With Mark'!H147&gt;=37.5),"C+",IF(AND('[1]Ledger With Mark'!H147&gt;=30),"C",IF(AND('[1]Ledger With Mark'!H147&gt;=22.5),"D+",IF(AND('[1]Ledger With Mark'!H147&gt;=15),"D",IF(AND('[1]Ledger With Mark'!H147&gt;=1),"E","N")))))))))</f>
        <v>C</v>
      </c>
      <c r="I145" s="7" t="str">
        <f>IF(AND('[1]Ledger With Mark'!I147&gt;=22.5),"A+",IF(AND('[1]Ledger With Mark'!I147&gt;=20),"A",IF(AND('[1]Ledger With Mark'!I147&gt;=17.5),"B+",IF(AND('[1]Ledger With Mark'!I147&gt;=15),"B",IF(AND('[1]Ledger With Mark'!I147&gt;=12.5),"C+",IF(AND('[1]Ledger With Mark'!I147&gt;=10),"C",IF(AND('[1]Ledger With Mark'!I147&gt;=7.5),"D+",IF(AND('[1]Ledger With Mark'!I147&gt;=5),"D",IF(AND('[1]Ledger With Mark'!I147&gt;=1),"E","N")))))))))</f>
        <v>A</v>
      </c>
      <c r="J145" s="7" t="str">
        <f>IF(AND('[1]Ledger With Mark'!J147&gt;=90),"A+",IF(AND('[1]Ledger With Mark'!J147&gt;=80),"A",IF(AND('[1]Ledger With Mark'!J147&gt;=70),"B+",IF(AND('[1]Ledger With Mark'!J147&gt;=60),"B",IF(AND('[1]Ledger With Mark'!J147&gt;=50),"C+",IF(AND('[1]Ledger With Mark'!J147&gt;=40),"C",IF(AND('[1]Ledger With Mark'!J147&gt;=30),"D+",IF(AND('[1]Ledger With Mark'!J147&gt;=20),"D",IF(AND('[1]Ledger With Mark'!J147&gt;=1),"E","N")))))))))</f>
        <v>C+</v>
      </c>
      <c r="K145" s="13">
        <f t="shared" si="20"/>
        <v>2.4</v>
      </c>
      <c r="L145" s="7" t="str">
        <f>IF(AND('[1]Ledger With Mark'!L147&gt;=67.5),"A+",IF(AND('[1]Ledger With Mark'!L147&gt;=60),"A",IF(AND('[1]Ledger With Mark'!L147&gt;=52.5),"B+",IF(AND('[1]Ledger With Mark'!L147&gt;=45),"B",IF(AND('[1]Ledger With Mark'!L147&gt;=37.5),"C+",IF(AND('[1]Ledger With Mark'!L147&gt;=30),"C",IF(AND('[1]Ledger With Mark'!L147&gt;=22.5),"D+",IF(AND('[1]Ledger With Mark'!L147&gt;=15),"D",IF(AND('[1]Ledger With Mark'!L147&gt;=1),"E","N")))))))))</f>
        <v>C</v>
      </c>
      <c r="M145" s="7" t="str">
        <f>IF(AND('[1]Ledger With Mark'!M147&gt;=22.5),"A+",IF(AND('[1]Ledger With Mark'!M147&gt;=20),"A",IF(AND('[1]Ledger With Mark'!M147&gt;=17.5),"B+",IF(AND('[1]Ledger With Mark'!M147&gt;=15),"B",IF(AND('[1]Ledger With Mark'!M147&gt;=12.5),"C+",IF(AND('[1]Ledger With Mark'!M147&gt;=10),"C",IF(AND('[1]Ledger With Mark'!M147&gt;=7.5),"D+",IF(AND('[1]Ledger With Mark'!M147&gt;=5),"D",IF(AND('[1]Ledger With Mark'!M147&gt;=1),"E","N")))))))))</f>
        <v>A+</v>
      </c>
      <c r="N145" s="7" t="str">
        <f>IF(AND('[1]Ledger With Mark'!N147&gt;=90),"A+",IF(AND('[1]Ledger With Mark'!N147&gt;=80),"A",IF(AND('[1]Ledger With Mark'!N147&gt;=70),"B+",IF(AND('[1]Ledger With Mark'!N147&gt;=60),"B",IF(AND('[1]Ledger With Mark'!N147&gt;=50),"C+",IF(AND('[1]Ledger With Mark'!N147&gt;=40),"C",IF(AND('[1]Ledger With Mark'!N147&gt;=30),"D+",IF(AND('[1]Ledger With Mark'!N147&gt;=20),"D",IF(AND('[1]Ledger With Mark'!N147&gt;=1),"E","N")))))))))</f>
        <v>C+</v>
      </c>
      <c r="O145" s="13">
        <f t="shared" si="21"/>
        <v>2.4</v>
      </c>
      <c r="P145" s="7" t="str">
        <f>IF(AND('[1]Ledger With Mark'!P147&gt;=90),"A+",IF(AND('[1]Ledger With Mark'!P147&gt;=80),"A",IF(AND('[1]Ledger With Mark'!P147&gt;=70),"B+",IF(AND('[1]Ledger With Mark'!P147&gt;=60),"B",IF(AND('[1]Ledger With Mark'!P147&gt;=50),"C+",IF(AND('[1]Ledger With Mark'!P147&gt;=40),"C",IF(AND('[1]Ledger With Mark'!P147&gt;=30),"D+",IF(AND('[1]Ledger With Mark'!P147&gt;=20),"D",IF(AND('[1]Ledger With Mark'!P147&gt;=1),"E","N")))))))))</f>
        <v>C</v>
      </c>
      <c r="Q145" s="13">
        <f t="shared" si="22"/>
        <v>2</v>
      </c>
      <c r="R145" s="7" t="str">
        <f>IF(AND('[1]Ledger With Mark'!R147&gt;=67.5),"A+",IF(AND('[1]Ledger With Mark'!R147&gt;=60),"A",IF(AND('[1]Ledger With Mark'!R147&gt;=52.5),"B+",IF(AND('[1]Ledger With Mark'!R147&gt;=45),"B",IF(AND('[1]Ledger With Mark'!R147&gt;=37.5),"C+",IF(AND('[1]Ledger With Mark'!R147&gt;=30),"C",IF(AND('[1]Ledger With Mark'!R147&gt;=22.5),"D+",IF(AND('[1]Ledger With Mark'!R147&gt;=15),"D",IF(AND('[1]Ledger With Mark'!R147&gt;=1),"E","N")))))))))</f>
        <v>B</v>
      </c>
      <c r="S145" s="7" t="str">
        <f>IF(AND('[1]Ledger With Mark'!S147&gt;=22.5),"A+",IF(AND('[1]Ledger With Mark'!S147&gt;=20),"A",IF(AND('[1]Ledger With Mark'!S147&gt;=17.5),"B+",IF(AND('[1]Ledger With Mark'!S147&gt;=15),"B",IF(AND('[1]Ledger With Mark'!S147&gt;=12.5),"C+",IF(AND('[1]Ledger With Mark'!S147&gt;=10),"C",IF(AND('[1]Ledger With Mark'!S147&gt;=7.5),"D+",IF(AND('[1]Ledger With Mark'!S147&gt;=5),"D",IF(AND('[1]Ledger With Mark'!S147&gt;=1),"E","N")))))))))</f>
        <v>A+</v>
      </c>
      <c r="T145" s="7" t="str">
        <f>IF(AND('[1]Ledger With Mark'!T147&gt;=90),"A+",IF(AND('[1]Ledger With Mark'!T147&gt;=80),"A",IF(AND('[1]Ledger With Mark'!T147&gt;=70),"B+",IF(AND('[1]Ledger With Mark'!T147&gt;=60),"B",IF(AND('[1]Ledger With Mark'!T147&gt;=50),"C+",IF(AND('[1]Ledger With Mark'!T147&gt;=40),"C",IF(AND('[1]Ledger With Mark'!T147&gt;=30),"D+",IF(AND('[1]Ledger With Mark'!T147&gt;=20),"D",IF(AND('[1]Ledger With Mark'!T147&gt;=1),"E","N")))))))))</f>
        <v>B+</v>
      </c>
      <c r="U145" s="13">
        <f t="shared" si="23"/>
        <v>3.2</v>
      </c>
      <c r="V145" s="7" t="str">
        <f>IF(AND('[1]Ledger With Mark'!V147&gt;=67.5),"A+",IF(AND('[1]Ledger With Mark'!V147&gt;=60),"A",IF(AND('[1]Ledger With Mark'!V147&gt;=52.5),"B+",IF(AND('[1]Ledger With Mark'!V147&gt;=45),"B",IF(AND('[1]Ledger With Mark'!V147&gt;=37.5),"C+",IF(AND('[1]Ledger With Mark'!V147&gt;=30),"C",IF(AND('[1]Ledger With Mark'!V147&gt;=22.5),"D+",IF(AND('[1]Ledger With Mark'!V147&gt;=15),"D",IF(AND('[1]Ledger With Mark'!V147&gt;=1),"E","N")))))))))</f>
        <v>C</v>
      </c>
      <c r="W145" s="7" t="str">
        <f>IF(AND('[1]Ledger With Mark'!W147&gt;=22.5),"A+",IF(AND('[1]Ledger With Mark'!W147&gt;=20),"A",IF(AND('[1]Ledger With Mark'!W147&gt;=17.5),"B+",IF(AND('[1]Ledger With Mark'!W147&gt;=15),"B",IF(AND('[1]Ledger With Mark'!W147&gt;=12.5),"C+",IF(AND('[1]Ledger With Mark'!W147&gt;=10),"C",IF(AND('[1]Ledger With Mark'!W147&gt;=7.5),"D+",IF(AND('[1]Ledger With Mark'!W147&gt;=5),"D",IF(AND('[1]Ledger With Mark'!W147&gt;=1),"E","N")))))))))</f>
        <v>A</v>
      </c>
      <c r="X145" s="7" t="str">
        <f>IF(AND('[1]Ledger With Mark'!X147&gt;=90),"A+",IF(AND('[1]Ledger With Mark'!X147&gt;=80),"A",IF(AND('[1]Ledger With Mark'!X147&gt;=70),"B+",IF(AND('[1]Ledger With Mark'!X147&gt;=60),"B",IF(AND('[1]Ledger With Mark'!X147&gt;=50),"C+",IF(AND('[1]Ledger With Mark'!X147&gt;=40),"C",IF(AND('[1]Ledger With Mark'!X147&gt;=30),"D+",IF(AND('[1]Ledger With Mark'!X147&gt;=20),"D",IF(AND('[1]Ledger With Mark'!X147&gt;=1),"E","N")))))))))</f>
        <v>C+</v>
      </c>
      <c r="Y145" s="13">
        <f t="shared" si="24"/>
        <v>2.4</v>
      </c>
      <c r="Z145" s="7" t="str">
        <f>IF(AND('[1]Ledger With Mark'!Z147&gt;=27),"A+",IF(AND('[1]Ledger With Mark'!Z147&gt;=24),"A",IF(AND('[1]Ledger With Mark'!Z147&gt;=21),"B+",IF(AND('[1]Ledger With Mark'!Z147&gt;=18),"B",IF(AND('[1]Ledger With Mark'!Z147&gt;=15),"C+",IF(AND('[1]Ledger With Mark'!Z147&gt;=12),"C",IF(AND('[1]Ledger With Mark'!Z147&gt;=9),"D+",IF(AND('[1]Ledger With Mark'!Z147&gt;=6),"D",IF(AND('[1]Ledger With Mark'!Z147&gt;=1),"E","N")))))))))</f>
        <v>B+</v>
      </c>
      <c r="AA145" s="7" t="str">
        <f>IF(AND('[1]Ledger With Mark'!AA147&gt;=18),"A+",IF(AND('[1]Ledger With Mark'!AA147&gt;=16),"A",IF(AND('[1]Ledger With Mark'!AA147&gt;=14),"B+",IF(AND('[1]Ledger With Mark'!AA147&gt;=12),"B",IF(AND('[1]Ledger With Mark'!AA147&gt;=10),"C+",IF(AND('[1]Ledger With Mark'!AA147&gt;=8),"C",IF(AND('[1]Ledger With Mark'!AA147&gt;=6),"D+",IF(AND('[1]Ledger With Mark'!AA147&gt;=4),"D",IF(AND('[1]Ledger With Mark'!AA147&gt;=1),"E","N")))))))))</f>
        <v>A+</v>
      </c>
      <c r="AB145" s="7" t="str">
        <f>IF(AND('[1]Ledger With Mark'!AB147&gt;=45),"A+",IF(AND('[1]Ledger With Mark'!AB147&gt;=40),"A",IF(AND('[1]Ledger With Mark'!AB147&gt;=35),"B+",IF(AND('[1]Ledger With Mark'!AB147&gt;=30),"B",IF(AND('[1]Ledger With Mark'!AB147&gt;=25),"C+",IF(AND('[1]Ledger With Mark'!AB147&gt;=20),"C",IF(AND('[1]Ledger With Mark'!AB147&gt;=15),"D+",IF(AND('[1]Ledger With Mark'!AB147&gt;=10),"D",IF(AND('[1]Ledger With Mark'!AB147&gt;=1),"E","N")))))))))</f>
        <v>A</v>
      </c>
      <c r="AC145" s="13">
        <f t="shared" si="25"/>
        <v>1.8</v>
      </c>
      <c r="AD145" s="7" t="str">
        <f>IF(AND('[1]Ledger With Mark'!AD147&gt;=22.5),"A+",IF(AND('[1]Ledger With Mark'!AD147&gt;=20),"A",IF(AND('[1]Ledger With Mark'!AD147&gt;=17.5),"B+",IF(AND('[1]Ledger With Mark'!AD147&gt;=15),"B",IF(AND('[1]Ledger With Mark'!AD147&gt;=12.5),"C+",IF(AND('[1]Ledger With Mark'!AD147&gt;=10),"C",IF(AND('[1]Ledger With Mark'!AD147&gt;=7.5),"D+",IF(AND('[1]Ledger With Mark'!AD147&gt;=5),"D",IF(AND('[1]Ledger With Mark'!AD147&gt;=1),"E","N")))))))))</f>
        <v>A</v>
      </c>
      <c r="AE145" s="7" t="str">
        <f>IF(AND('[1]Ledger With Mark'!AE147&gt;=22.5),"A+",IF(AND('[1]Ledger With Mark'!AE147&gt;=20),"A",IF(AND('[1]Ledger With Mark'!AE147&gt;=17.5),"B+",IF(AND('[1]Ledger With Mark'!AE147&gt;=15),"B",IF(AND('[1]Ledger With Mark'!AE147&gt;=12.5),"C+",IF(AND('[1]Ledger With Mark'!AE147&gt;=10),"C",IF(AND('[1]Ledger With Mark'!AE147&gt;=7.5),"D+",IF(AND('[1]Ledger With Mark'!AE147&gt;=5),"D",IF(AND('[1]Ledger With Mark'!AE147&gt;=1),"E","N")))))))))</f>
        <v>B</v>
      </c>
      <c r="AF145" s="7" t="str">
        <f>IF(AND('[1]Ledger With Mark'!AF147&gt;=45),"A+",IF(AND('[1]Ledger With Mark'!AF147&gt;=40),"A",IF(AND('[1]Ledger With Mark'!AF147&gt;=35),"B+",IF(AND('[1]Ledger With Mark'!AF147&gt;=30),"B",IF(AND('[1]Ledger With Mark'!AF147&gt;=25),"C+",IF(AND('[1]Ledger With Mark'!AF147&gt;=20),"C",IF(AND('[1]Ledger With Mark'!AF147&gt;=15),"D+",IF(AND('[1]Ledger With Mark'!AF147&gt;=10),"D",IF(AND('[1]Ledger With Mark'!AF147&gt;=1),"E","N")))))))))</f>
        <v>B+</v>
      </c>
      <c r="AG145" s="13">
        <f t="shared" si="26"/>
        <v>1.6</v>
      </c>
      <c r="AH145" s="7" t="str">
        <f>IF(AND('[1]Ledger With Mark'!AH147&gt;=45),"A+",IF(AND('[1]Ledger With Mark'!AH147&gt;=40),"A",IF(AND('[1]Ledger With Mark'!AH147&gt;=35),"B+",IF(AND('[1]Ledger With Mark'!AH147&gt;=30),"B",IF(AND('[1]Ledger With Mark'!AH147&gt;=25),"C+",IF(AND('[1]Ledger With Mark'!AH147&gt;=20),"C",IF(AND('[1]Ledger With Mark'!AH147&gt;=15),"D+",IF(AND('[1]Ledger With Mark'!AH147&gt;=10),"D",IF(AND('[1]Ledger With Mark'!AH147&gt;=1),"E","N")))))))))</f>
        <v>B</v>
      </c>
      <c r="AI145" s="7" t="str">
        <f>IF(AND('[1]Ledger With Mark'!AI147&gt;=45),"A+",IF(AND('[1]Ledger With Mark'!AI147&gt;=40),"A",IF(AND('[1]Ledger With Mark'!AI147&gt;=35),"B+",IF(AND('[1]Ledger With Mark'!AI147&gt;=30),"B",IF(AND('[1]Ledger With Mark'!AI147&gt;=25),"C+",IF(AND('[1]Ledger With Mark'!AI147&gt;=20),"C",IF(AND('[1]Ledger With Mark'!AI147&gt;=15),"D+",IF(AND('[1]Ledger With Mark'!AI147&gt;=10),"D",IF(AND('[1]Ledger With Mark'!AI147&gt;=1),"E","N")))))))))</f>
        <v>B+</v>
      </c>
      <c r="AJ145" s="7" t="str">
        <f>IF(AND('[1]Ledger With Mark'!AJ147&gt;=90),"A+",IF(AND('[1]Ledger With Mark'!AJ147&gt;=80),"A",IF(AND('[1]Ledger With Mark'!AJ147&gt;=70),"B+",IF(AND('[1]Ledger With Mark'!AJ147&gt;=60),"B",IF(AND('[1]Ledger With Mark'!AJ147&gt;=50),"C+",IF(AND('[1]Ledger With Mark'!AJ147&gt;=40),"C",IF(AND('[1]Ledger With Mark'!AJ147&gt;=30),"D+",IF(AND('[1]Ledger With Mark'!AJ147&gt;=20),"D",IF(AND('[1]Ledger With Mark'!AJ147&gt;=1),"E","N")))))))))</f>
        <v>B+</v>
      </c>
      <c r="AK145" s="13">
        <f t="shared" si="27"/>
        <v>3.2</v>
      </c>
      <c r="AL145" s="7" t="str">
        <f>IF(AND('[1]Ledger With Mark'!AL147&gt;=45),"A+",IF(AND('[1]Ledger With Mark'!AL147&gt;=40),"A",IF(AND('[1]Ledger With Mark'!AL147&gt;=35),"B+",IF(AND('[1]Ledger With Mark'!AL147&gt;=30),"B",IF(AND('[1]Ledger With Mark'!AL147&gt;=25),"C+",IF(AND('[1]Ledger With Mark'!AL147&gt;=20),"C",IF(AND('[1]Ledger With Mark'!AL147&gt;=15),"D+",IF(AND('[1]Ledger With Mark'!AL147&gt;=10),"D",IF(AND('[1]Ledger With Mark'!AL147&gt;=1),"E","N")))))))))</f>
        <v>C</v>
      </c>
      <c r="AM145" s="7" t="str">
        <f>IF(AND('[1]Ledger With Mark'!AM147&gt;=45),"A+",IF(AND('[1]Ledger With Mark'!AM147&gt;=40),"A",IF(AND('[1]Ledger With Mark'!AM147&gt;=35),"B+",IF(AND('[1]Ledger With Mark'!AM147&gt;=30),"B",IF(AND('[1]Ledger With Mark'!AM147&gt;=25),"C+",IF(AND('[1]Ledger With Mark'!AM147&gt;=20),"C",IF(AND('[1]Ledger With Mark'!AM147&gt;=15),"D+",IF(AND('[1]Ledger With Mark'!AM147&gt;=10),"D",IF(AND('[1]Ledger With Mark'!AM147&gt;=1),"E","N")))))))))</f>
        <v>C</v>
      </c>
      <c r="AN145" s="7" t="str">
        <f>IF(AND('[1]Ledger With Mark'!AN147&gt;=90),"A+",IF(AND('[1]Ledger With Mark'!AN147&gt;=80),"A",IF(AND('[1]Ledger With Mark'!AN147&gt;=70),"B+",IF(AND('[1]Ledger With Mark'!AN147&gt;=60),"B",IF(AND('[1]Ledger With Mark'!AN147&gt;=50),"C+",IF(AND('[1]Ledger With Mark'!AN147&gt;=40),"C",IF(AND('[1]Ledger With Mark'!AN147&gt;=30),"D+",IF(AND('[1]Ledger With Mark'!AN147&gt;=20),"D",IF(AND('[1]Ledger With Mark'!AN147&gt;=1),"E","N")))))))))</f>
        <v>B</v>
      </c>
      <c r="AO145" s="13">
        <f t="shared" si="28"/>
        <v>2.8</v>
      </c>
      <c r="AP145" s="14">
        <f t="shared" si="29"/>
        <v>2.7250000000000001</v>
      </c>
      <c r="AQ145" s="7"/>
      <c r="AR145" s="15" t="s">
        <v>142</v>
      </c>
      <c r="BB145" s="17">
        <v>145</v>
      </c>
    </row>
    <row r="146" spans="1:54" ht="15">
      <c r="A146" s="7">
        <f>'[1]Ledger With Mark'!A148</f>
        <v>145</v>
      </c>
      <c r="B146" s="8">
        <f>'[1]Ledger With Mark'!B148</f>
        <v>752145</v>
      </c>
      <c r="C146" s="9" t="str">
        <f>'[1]Ledger With Mark'!C148</f>
        <v>TOPJUNG BUDHA MAGAR</v>
      </c>
      <c r="D146" s="10" t="str">
        <f>'[1]Ledger With Mark'!D148</f>
        <v>2060/12/12</v>
      </c>
      <c r="E146" s="11" t="str">
        <f>'[1]Ledger With Mark'!E148</f>
        <v>CHANKHE BUDHA</v>
      </c>
      <c r="F146" s="11" t="str">
        <f>'[1]Ledger With Mark'!F148</f>
        <v>AMBIKA BUDHA</v>
      </c>
      <c r="G146" s="12" t="str">
        <f>'[1]Ledger With Mark'!G148</f>
        <v>BHUME 4 RUKUM EAST</v>
      </c>
      <c r="H146" s="7" t="str">
        <f>IF(AND('[1]Ledger With Mark'!H148&gt;=67.5),"A+",IF(AND('[1]Ledger With Mark'!H148&gt;=60),"A",IF(AND('[1]Ledger With Mark'!H148&gt;=52.5),"B+",IF(AND('[1]Ledger With Mark'!H148&gt;=45),"B",IF(AND('[1]Ledger With Mark'!H148&gt;=37.5),"C+",IF(AND('[1]Ledger With Mark'!H148&gt;=30),"C",IF(AND('[1]Ledger With Mark'!H148&gt;=22.5),"D+",IF(AND('[1]Ledger With Mark'!H148&gt;=15),"D",IF(AND('[1]Ledger With Mark'!H148&gt;=1),"E","N")))))))))</f>
        <v>C</v>
      </c>
      <c r="I146" s="7" t="str">
        <f>IF(AND('[1]Ledger With Mark'!I148&gt;=22.5),"A+",IF(AND('[1]Ledger With Mark'!I148&gt;=20),"A",IF(AND('[1]Ledger With Mark'!I148&gt;=17.5),"B+",IF(AND('[1]Ledger With Mark'!I148&gt;=15),"B",IF(AND('[1]Ledger With Mark'!I148&gt;=12.5),"C+",IF(AND('[1]Ledger With Mark'!I148&gt;=10),"C",IF(AND('[1]Ledger With Mark'!I148&gt;=7.5),"D+",IF(AND('[1]Ledger With Mark'!I148&gt;=5),"D",IF(AND('[1]Ledger With Mark'!I148&gt;=1),"E","N")))))))))</f>
        <v>A</v>
      </c>
      <c r="J146" s="7" t="str">
        <f>IF(AND('[1]Ledger With Mark'!J148&gt;=90),"A+",IF(AND('[1]Ledger With Mark'!J148&gt;=80),"A",IF(AND('[1]Ledger With Mark'!J148&gt;=70),"B+",IF(AND('[1]Ledger With Mark'!J148&gt;=60),"B",IF(AND('[1]Ledger With Mark'!J148&gt;=50),"C+",IF(AND('[1]Ledger With Mark'!J148&gt;=40),"C",IF(AND('[1]Ledger With Mark'!J148&gt;=30),"D+",IF(AND('[1]Ledger With Mark'!J148&gt;=20),"D",IF(AND('[1]Ledger With Mark'!J148&gt;=1),"E","N")))))))))</f>
        <v>C+</v>
      </c>
      <c r="K146" s="13">
        <f t="shared" si="20"/>
        <v>2.4</v>
      </c>
      <c r="L146" s="7" t="str">
        <f>IF(AND('[1]Ledger With Mark'!L148&gt;=67.5),"A+",IF(AND('[1]Ledger With Mark'!L148&gt;=60),"A",IF(AND('[1]Ledger With Mark'!L148&gt;=52.5),"B+",IF(AND('[1]Ledger With Mark'!L148&gt;=45),"B",IF(AND('[1]Ledger With Mark'!L148&gt;=37.5),"C+",IF(AND('[1]Ledger With Mark'!L148&gt;=30),"C",IF(AND('[1]Ledger With Mark'!L148&gt;=22.5),"D+",IF(AND('[1]Ledger With Mark'!L148&gt;=15),"D",IF(AND('[1]Ledger With Mark'!L148&gt;=1),"E","N")))))))))</f>
        <v>C+</v>
      </c>
      <c r="M146" s="7" t="str">
        <f>IF(AND('[1]Ledger With Mark'!M148&gt;=22.5),"A+",IF(AND('[1]Ledger With Mark'!M148&gt;=20),"A",IF(AND('[1]Ledger With Mark'!M148&gt;=17.5),"B+",IF(AND('[1]Ledger With Mark'!M148&gt;=15),"B",IF(AND('[1]Ledger With Mark'!M148&gt;=12.5),"C+",IF(AND('[1]Ledger With Mark'!M148&gt;=10),"C",IF(AND('[1]Ledger With Mark'!M148&gt;=7.5),"D+",IF(AND('[1]Ledger With Mark'!M148&gt;=5),"D",IF(AND('[1]Ledger With Mark'!M148&gt;=1),"E","N")))))))))</f>
        <v>A+</v>
      </c>
      <c r="N146" s="7" t="str">
        <f>IF(AND('[1]Ledger With Mark'!N148&gt;=90),"A+",IF(AND('[1]Ledger With Mark'!N148&gt;=80),"A",IF(AND('[1]Ledger With Mark'!N148&gt;=70),"B+",IF(AND('[1]Ledger With Mark'!N148&gt;=60),"B",IF(AND('[1]Ledger With Mark'!N148&gt;=50),"C+",IF(AND('[1]Ledger With Mark'!N148&gt;=40),"C",IF(AND('[1]Ledger With Mark'!N148&gt;=30),"D+",IF(AND('[1]Ledger With Mark'!N148&gt;=20),"D",IF(AND('[1]Ledger With Mark'!N148&gt;=1),"E","N")))))))))</f>
        <v>B</v>
      </c>
      <c r="O146" s="13">
        <f t="shared" si="21"/>
        <v>2.8</v>
      </c>
      <c r="P146" s="7" t="str">
        <f>IF(AND('[1]Ledger With Mark'!P148&gt;=90),"A+",IF(AND('[1]Ledger With Mark'!P148&gt;=80),"A",IF(AND('[1]Ledger With Mark'!P148&gt;=70),"B+",IF(AND('[1]Ledger With Mark'!P148&gt;=60),"B",IF(AND('[1]Ledger With Mark'!P148&gt;=50),"C+",IF(AND('[1]Ledger With Mark'!P148&gt;=40),"C",IF(AND('[1]Ledger With Mark'!P148&gt;=30),"D+",IF(AND('[1]Ledger With Mark'!P148&gt;=20),"D",IF(AND('[1]Ledger With Mark'!P148&gt;=1),"E","N")))))))))</f>
        <v>C</v>
      </c>
      <c r="Q146" s="13">
        <f t="shared" si="22"/>
        <v>2</v>
      </c>
      <c r="R146" s="7" t="str">
        <f>IF(AND('[1]Ledger With Mark'!R148&gt;=67.5),"A+",IF(AND('[1]Ledger With Mark'!R148&gt;=60),"A",IF(AND('[1]Ledger With Mark'!R148&gt;=52.5),"B+",IF(AND('[1]Ledger With Mark'!R148&gt;=45),"B",IF(AND('[1]Ledger With Mark'!R148&gt;=37.5),"C+",IF(AND('[1]Ledger With Mark'!R148&gt;=30),"C",IF(AND('[1]Ledger With Mark'!R148&gt;=22.5),"D+",IF(AND('[1]Ledger With Mark'!R148&gt;=15),"D",IF(AND('[1]Ledger With Mark'!R148&gt;=1),"E","N")))))))))</f>
        <v>B</v>
      </c>
      <c r="S146" s="7" t="str">
        <f>IF(AND('[1]Ledger With Mark'!S148&gt;=22.5),"A+",IF(AND('[1]Ledger With Mark'!S148&gt;=20),"A",IF(AND('[1]Ledger With Mark'!S148&gt;=17.5),"B+",IF(AND('[1]Ledger With Mark'!S148&gt;=15),"B",IF(AND('[1]Ledger With Mark'!S148&gt;=12.5),"C+",IF(AND('[1]Ledger With Mark'!S148&gt;=10),"C",IF(AND('[1]Ledger With Mark'!S148&gt;=7.5),"D+",IF(AND('[1]Ledger With Mark'!S148&gt;=5),"D",IF(AND('[1]Ledger With Mark'!S148&gt;=1),"E","N")))))))))</f>
        <v>A+</v>
      </c>
      <c r="T146" s="7" t="str">
        <f>IF(AND('[1]Ledger With Mark'!T148&gt;=90),"A+",IF(AND('[1]Ledger With Mark'!T148&gt;=80),"A",IF(AND('[1]Ledger With Mark'!T148&gt;=70),"B+",IF(AND('[1]Ledger With Mark'!T148&gt;=60),"B",IF(AND('[1]Ledger With Mark'!T148&gt;=50),"C+",IF(AND('[1]Ledger With Mark'!T148&gt;=40),"C",IF(AND('[1]Ledger With Mark'!T148&gt;=30),"D+",IF(AND('[1]Ledger With Mark'!T148&gt;=20),"D",IF(AND('[1]Ledger With Mark'!T148&gt;=1),"E","N")))))))))</f>
        <v>B+</v>
      </c>
      <c r="U146" s="13">
        <f t="shared" si="23"/>
        <v>3.2</v>
      </c>
      <c r="V146" s="7" t="str">
        <f>IF(AND('[1]Ledger With Mark'!V148&gt;=67.5),"A+",IF(AND('[1]Ledger With Mark'!V148&gt;=60),"A",IF(AND('[1]Ledger With Mark'!V148&gt;=52.5),"B+",IF(AND('[1]Ledger With Mark'!V148&gt;=45),"B",IF(AND('[1]Ledger With Mark'!V148&gt;=37.5),"C+",IF(AND('[1]Ledger With Mark'!V148&gt;=30),"C",IF(AND('[1]Ledger With Mark'!V148&gt;=22.5),"D+",IF(AND('[1]Ledger With Mark'!V148&gt;=15),"D",IF(AND('[1]Ledger With Mark'!V148&gt;=1),"E","N")))))))))</f>
        <v>C+</v>
      </c>
      <c r="W146" s="7" t="str">
        <f>IF(AND('[1]Ledger With Mark'!W148&gt;=22.5),"A+",IF(AND('[1]Ledger With Mark'!W148&gt;=20),"A",IF(AND('[1]Ledger With Mark'!W148&gt;=17.5),"B+",IF(AND('[1]Ledger With Mark'!W148&gt;=15),"B",IF(AND('[1]Ledger With Mark'!W148&gt;=12.5),"C+",IF(AND('[1]Ledger With Mark'!W148&gt;=10),"C",IF(AND('[1]Ledger With Mark'!W148&gt;=7.5),"D+",IF(AND('[1]Ledger With Mark'!W148&gt;=5),"D",IF(AND('[1]Ledger With Mark'!W148&gt;=1),"E","N")))))))))</f>
        <v>A</v>
      </c>
      <c r="X146" s="7" t="str">
        <f>IF(AND('[1]Ledger With Mark'!X148&gt;=90),"A+",IF(AND('[1]Ledger With Mark'!X148&gt;=80),"A",IF(AND('[1]Ledger With Mark'!X148&gt;=70),"B+",IF(AND('[1]Ledger With Mark'!X148&gt;=60),"B",IF(AND('[1]Ledger With Mark'!X148&gt;=50),"C+",IF(AND('[1]Ledger With Mark'!X148&gt;=40),"C",IF(AND('[1]Ledger With Mark'!X148&gt;=30),"D+",IF(AND('[1]Ledger With Mark'!X148&gt;=20),"D",IF(AND('[1]Ledger With Mark'!X148&gt;=1),"E","N")))))))))</f>
        <v>B</v>
      </c>
      <c r="Y146" s="13">
        <f t="shared" si="24"/>
        <v>2.8</v>
      </c>
      <c r="Z146" s="7" t="str">
        <f>IF(AND('[1]Ledger With Mark'!Z148&gt;=27),"A+",IF(AND('[1]Ledger With Mark'!Z148&gt;=24),"A",IF(AND('[1]Ledger With Mark'!Z148&gt;=21),"B+",IF(AND('[1]Ledger With Mark'!Z148&gt;=18),"B",IF(AND('[1]Ledger With Mark'!Z148&gt;=15),"C+",IF(AND('[1]Ledger With Mark'!Z148&gt;=12),"C",IF(AND('[1]Ledger With Mark'!Z148&gt;=9),"D+",IF(AND('[1]Ledger With Mark'!Z148&gt;=6),"D",IF(AND('[1]Ledger With Mark'!Z148&gt;=1),"E","N")))))))))</f>
        <v>B+</v>
      </c>
      <c r="AA146" s="7" t="str">
        <f>IF(AND('[1]Ledger With Mark'!AA148&gt;=18),"A+",IF(AND('[1]Ledger With Mark'!AA148&gt;=16),"A",IF(AND('[1]Ledger With Mark'!AA148&gt;=14),"B+",IF(AND('[1]Ledger With Mark'!AA148&gt;=12),"B",IF(AND('[1]Ledger With Mark'!AA148&gt;=10),"C+",IF(AND('[1]Ledger With Mark'!AA148&gt;=8),"C",IF(AND('[1]Ledger With Mark'!AA148&gt;=6),"D+",IF(AND('[1]Ledger With Mark'!AA148&gt;=4),"D",IF(AND('[1]Ledger With Mark'!AA148&gt;=1),"E","N")))))))))</f>
        <v>A+</v>
      </c>
      <c r="AB146" s="7" t="str">
        <f>IF(AND('[1]Ledger With Mark'!AB148&gt;=45),"A+",IF(AND('[1]Ledger With Mark'!AB148&gt;=40),"A",IF(AND('[1]Ledger With Mark'!AB148&gt;=35),"B+",IF(AND('[1]Ledger With Mark'!AB148&gt;=30),"B",IF(AND('[1]Ledger With Mark'!AB148&gt;=25),"C+",IF(AND('[1]Ledger With Mark'!AB148&gt;=20),"C",IF(AND('[1]Ledger With Mark'!AB148&gt;=15),"D+",IF(AND('[1]Ledger With Mark'!AB148&gt;=10),"D",IF(AND('[1]Ledger With Mark'!AB148&gt;=1),"E","N")))))))))</f>
        <v>B+</v>
      </c>
      <c r="AC146" s="13">
        <f t="shared" si="25"/>
        <v>1.6</v>
      </c>
      <c r="AD146" s="7" t="str">
        <f>IF(AND('[1]Ledger With Mark'!AD148&gt;=22.5),"A+",IF(AND('[1]Ledger With Mark'!AD148&gt;=20),"A",IF(AND('[1]Ledger With Mark'!AD148&gt;=17.5),"B+",IF(AND('[1]Ledger With Mark'!AD148&gt;=15),"B",IF(AND('[1]Ledger With Mark'!AD148&gt;=12.5),"C+",IF(AND('[1]Ledger With Mark'!AD148&gt;=10),"C",IF(AND('[1]Ledger With Mark'!AD148&gt;=7.5),"D+",IF(AND('[1]Ledger With Mark'!AD148&gt;=5),"D",IF(AND('[1]Ledger With Mark'!AD148&gt;=1),"E","N")))))))))</f>
        <v>A</v>
      </c>
      <c r="AE146" s="7" t="str">
        <f>IF(AND('[1]Ledger With Mark'!AE148&gt;=22.5),"A+",IF(AND('[1]Ledger With Mark'!AE148&gt;=20),"A",IF(AND('[1]Ledger With Mark'!AE148&gt;=17.5),"B+",IF(AND('[1]Ledger With Mark'!AE148&gt;=15),"B",IF(AND('[1]Ledger With Mark'!AE148&gt;=12.5),"C+",IF(AND('[1]Ledger With Mark'!AE148&gt;=10),"C",IF(AND('[1]Ledger With Mark'!AE148&gt;=7.5),"D+",IF(AND('[1]Ledger With Mark'!AE148&gt;=5),"D",IF(AND('[1]Ledger With Mark'!AE148&gt;=1),"E","N")))))))))</f>
        <v>B</v>
      </c>
      <c r="AF146" s="7" t="str">
        <f>IF(AND('[1]Ledger With Mark'!AF148&gt;=45),"A+",IF(AND('[1]Ledger With Mark'!AF148&gt;=40),"A",IF(AND('[1]Ledger With Mark'!AF148&gt;=35),"B+",IF(AND('[1]Ledger With Mark'!AF148&gt;=30),"B",IF(AND('[1]Ledger With Mark'!AF148&gt;=25),"C+",IF(AND('[1]Ledger With Mark'!AF148&gt;=20),"C",IF(AND('[1]Ledger With Mark'!AF148&gt;=15),"D+",IF(AND('[1]Ledger With Mark'!AF148&gt;=10),"D",IF(AND('[1]Ledger With Mark'!AF148&gt;=1),"E","N")))))))))</f>
        <v>B+</v>
      </c>
      <c r="AG146" s="13">
        <f t="shared" si="26"/>
        <v>1.6</v>
      </c>
      <c r="AH146" s="7" t="str">
        <f>IF(AND('[1]Ledger With Mark'!AH148&gt;=45),"A+",IF(AND('[1]Ledger With Mark'!AH148&gt;=40),"A",IF(AND('[1]Ledger With Mark'!AH148&gt;=35),"B+",IF(AND('[1]Ledger With Mark'!AH148&gt;=30),"B",IF(AND('[1]Ledger With Mark'!AH148&gt;=25),"C+",IF(AND('[1]Ledger With Mark'!AH148&gt;=20),"C",IF(AND('[1]Ledger With Mark'!AH148&gt;=15),"D+",IF(AND('[1]Ledger With Mark'!AH148&gt;=10),"D",IF(AND('[1]Ledger With Mark'!AH148&gt;=1),"E","N")))))))))</f>
        <v>C+</v>
      </c>
      <c r="AI146" s="7" t="str">
        <f>IF(AND('[1]Ledger With Mark'!AI148&gt;=45),"A+",IF(AND('[1]Ledger With Mark'!AI148&gt;=40),"A",IF(AND('[1]Ledger With Mark'!AI148&gt;=35),"B+",IF(AND('[1]Ledger With Mark'!AI148&gt;=30),"B",IF(AND('[1]Ledger With Mark'!AI148&gt;=25),"C+",IF(AND('[1]Ledger With Mark'!AI148&gt;=20),"C",IF(AND('[1]Ledger With Mark'!AI148&gt;=15),"D+",IF(AND('[1]Ledger With Mark'!AI148&gt;=10),"D",IF(AND('[1]Ledger With Mark'!AI148&gt;=1),"E","N")))))))))</f>
        <v>A</v>
      </c>
      <c r="AJ146" s="7" t="str">
        <f>IF(AND('[1]Ledger With Mark'!AJ148&gt;=90),"A+",IF(AND('[1]Ledger With Mark'!AJ148&gt;=80),"A",IF(AND('[1]Ledger With Mark'!AJ148&gt;=70),"B+",IF(AND('[1]Ledger With Mark'!AJ148&gt;=60),"B",IF(AND('[1]Ledger With Mark'!AJ148&gt;=50),"C+",IF(AND('[1]Ledger With Mark'!AJ148&gt;=40),"C",IF(AND('[1]Ledger With Mark'!AJ148&gt;=30),"D+",IF(AND('[1]Ledger With Mark'!AJ148&gt;=20),"D",IF(AND('[1]Ledger With Mark'!AJ148&gt;=1),"E","N")))))))))</f>
        <v>B</v>
      </c>
      <c r="AK146" s="13">
        <f t="shared" si="27"/>
        <v>2.8</v>
      </c>
      <c r="AL146" s="7" t="str">
        <f>IF(AND('[1]Ledger With Mark'!AL148&gt;=45),"A+",IF(AND('[1]Ledger With Mark'!AL148&gt;=40),"A",IF(AND('[1]Ledger With Mark'!AL148&gt;=35),"B+",IF(AND('[1]Ledger With Mark'!AL148&gt;=30),"B",IF(AND('[1]Ledger With Mark'!AL148&gt;=25),"C+",IF(AND('[1]Ledger With Mark'!AL148&gt;=20),"C",IF(AND('[1]Ledger With Mark'!AL148&gt;=15),"D+",IF(AND('[1]Ledger With Mark'!AL148&gt;=10),"D",IF(AND('[1]Ledger With Mark'!AL148&gt;=1),"E","N")))))))))</f>
        <v>C</v>
      </c>
      <c r="AM146" s="7" t="str">
        <f>IF(AND('[1]Ledger With Mark'!AM148&gt;=45),"A+",IF(AND('[1]Ledger With Mark'!AM148&gt;=40),"A",IF(AND('[1]Ledger With Mark'!AM148&gt;=35),"B+",IF(AND('[1]Ledger With Mark'!AM148&gt;=30),"B",IF(AND('[1]Ledger With Mark'!AM148&gt;=25),"C+",IF(AND('[1]Ledger With Mark'!AM148&gt;=20),"C",IF(AND('[1]Ledger With Mark'!AM148&gt;=15),"D+",IF(AND('[1]Ledger With Mark'!AM148&gt;=10),"D",IF(AND('[1]Ledger With Mark'!AM148&gt;=1),"E","N")))))))))</f>
        <v>A</v>
      </c>
      <c r="AN146" s="7" t="str">
        <f>IF(AND('[1]Ledger With Mark'!AN148&gt;=90),"A+",IF(AND('[1]Ledger With Mark'!AN148&gt;=80),"A",IF(AND('[1]Ledger With Mark'!AN148&gt;=70),"B+",IF(AND('[1]Ledger With Mark'!AN148&gt;=60),"B",IF(AND('[1]Ledger With Mark'!AN148&gt;=50),"C+",IF(AND('[1]Ledger With Mark'!AN148&gt;=40),"C",IF(AND('[1]Ledger With Mark'!AN148&gt;=30),"D+",IF(AND('[1]Ledger With Mark'!AN148&gt;=20),"D",IF(AND('[1]Ledger With Mark'!AN148&gt;=1),"E","N")))))))))</f>
        <v>B</v>
      </c>
      <c r="AO146" s="13">
        <f t="shared" si="28"/>
        <v>2.8</v>
      </c>
      <c r="AP146" s="14">
        <f t="shared" si="29"/>
        <v>2.75</v>
      </c>
      <c r="AQ146" s="7"/>
      <c r="AR146" s="15" t="s">
        <v>142</v>
      </c>
      <c r="BB146" s="17">
        <v>146</v>
      </c>
    </row>
    <row r="147" spans="1:54" ht="15">
      <c r="A147" s="7">
        <f>'[1]Ledger With Mark'!A149</f>
        <v>146</v>
      </c>
      <c r="B147" s="8">
        <f>'[1]Ledger With Mark'!B149</f>
        <v>752146</v>
      </c>
      <c r="C147" s="9" t="str">
        <f>'[1]Ledger With Mark'!C149</f>
        <v>HARKA BAHADUR DAMAI</v>
      </c>
      <c r="D147" s="10" t="str">
        <f>'[1]Ledger With Mark'!D149</f>
        <v>2047/08/12</v>
      </c>
      <c r="E147" s="11" t="str">
        <f>'[1]Ledger With Mark'!E149</f>
        <v>KARNE DAMAI</v>
      </c>
      <c r="F147" s="11" t="str">
        <f>'[1]Ledger With Mark'!F149</f>
        <v>BHIMI DAMAI</v>
      </c>
      <c r="G147" s="12" t="str">
        <f>'[1]Ledger With Mark'!G149</f>
        <v>BHUME 5 RUKUM EAST</v>
      </c>
      <c r="H147" s="7" t="str">
        <f>IF(AND('[1]Ledger With Mark'!H149&gt;=67.5),"A+",IF(AND('[1]Ledger With Mark'!H149&gt;=60),"A",IF(AND('[1]Ledger With Mark'!H149&gt;=52.5),"B+",IF(AND('[1]Ledger With Mark'!H149&gt;=45),"B",IF(AND('[1]Ledger With Mark'!H149&gt;=37.5),"C+",IF(AND('[1]Ledger With Mark'!H149&gt;=30),"C",IF(AND('[1]Ledger With Mark'!H149&gt;=22.5),"D+",IF(AND('[1]Ledger With Mark'!H149&gt;=15),"D",IF(AND('[1]Ledger With Mark'!H149&gt;=1),"E","N")))))))))</f>
        <v>C</v>
      </c>
      <c r="I147" s="7" t="str">
        <f>IF(AND('[1]Ledger With Mark'!I149&gt;=22.5),"A+",IF(AND('[1]Ledger With Mark'!I149&gt;=20),"A",IF(AND('[1]Ledger With Mark'!I149&gt;=17.5),"B+",IF(AND('[1]Ledger With Mark'!I149&gt;=15),"B",IF(AND('[1]Ledger With Mark'!I149&gt;=12.5),"C+",IF(AND('[1]Ledger With Mark'!I149&gt;=10),"C",IF(AND('[1]Ledger With Mark'!I149&gt;=7.5),"D+",IF(AND('[1]Ledger With Mark'!I149&gt;=5),"D",IF(AND('[1]Ledger With Mark'!I149&gt;=1),"E","N")))))))))</f>
        <v>A</v>
      </c>
      <c r="J147" s="7" t="str">
        <f>IF(AND('[1]Ledger With Mark'!J149&gt;=90),"A+",IF(AND('[1]Ledger With Mark'!J149&gt;=80),"A",IF(AND('[1]Ledger With Mark'!J149&gt;=70),"B+",IF(AND('[1]Ledger With Mark'!J149&gt;=60),"B",IF(AND('[1]Ledger With Mark'!J149&gt;=50),"C+",IF(AND('[1]Ledger With Mark'!J149&gt;=40),"C",IF(AND('[1]Ledger With Mark'!J149&gt;=30),"D+",IF(AND('[1]Ledger With Mark'!J149&gt;=20),"D",IF(AND('[1]Ledger With Mark'!J149&gt;=1),"E","N")))))))))</f>
        <v>C+</v>
      </c>
      <c r="K147" s="13">
        <f t="shared" si="20"/>
        <v>2.4</v>
      </c>
      <c r="L147" s="7" t="str">
        <f>IF(AND('[1]Ledger With Mark'!L149&gt;=67.5),"A+",IF(AND('[1]Ledger With Mark'!L149&gt;=60),"A",IF(AND('[1]Ledger With Mark'!L149&gt;=52.5),"B+",IF(AND('[1]Ledger With Mark'!L149&gt;=45),"B",IF(AND('[1]Ledger With Mark'!L149&gt;=37.5),"C+",IF(AND('[1]Ledger With Mark'!L149&gt;=30),"C",IF(AND('[1]Ledger With Mark'!L149&gt;=22.5),"D+",IF(AND('[1]Ledger With Mark'!L149&gt;=15),"D",IF(AND('[1]Ledger With Mark'!L149&gt;=1),"E","N")))))))))</f>
        <v>C</v>
      </c>
      <c r="M147" s="7" t="str">
        <f>IF(AND('[1]Ledger With Mark'!M149&gt;=22.5),"A+",IF(AND('[1]Ledger With Mark'!M149&gt;=20),"A",IF(AND('[1]Ledger With Mark'!M149&gt;=17.5),"B+",IF(AND('[1]Ledger With Mark'!M149&gt;=15),"B",IF(AND('[1]Ledger With Mark'!M149&gt;=12.5),"C+",IF(AND('[1]Ledger With Mark'!M149&gt;=10),"C",IF(AND('[1]Ledger With Mark'!M149&gt;=7.5),"D+",IF(AND('[1]Ledger With Mark'!M149&gt;=5),"D",IF(AND('[1]Ledger With Mark'!M149&gt;=1),"E","N")))))))))</f>
        <v>A+</v>
      </c>
      <c r="N147" s="7" t="str">
        <f>IF(AND('[1]Ledger With Mark'!N149&gt;=90),"A+",IF(AND('[1]Ledger With Mark'!N149&gt;=80),"A",IF(AND('[1]Ledger With Mark'!N149&gt;=70),"B+",IF(AND('[1]Ledger With Mark'!N149&gt;=60),"B",IF(AND('[1]Ledger With Mark'!N149&gt;=50),"C+",IF(AND('[1]Ledger With Mark'!N149&gt;=40),"C",IF(AND('[1]Ledger With Mark'!N149&gt;=30),"D+",IF(AND('[1]Ledger With Mark'!N149&gt;=20),"D",IF(AND('[1]Ledger With Mark'!N149&gt;=1),"E","N")))))))))</f>
        <v>C+</v>
      </c>
      <c r="O147" s="13">
        <f t="shared" si="21"/>
        <v>2.4</v>
      </c>
      <c r="P147" s="7" t="str">
        <f>IF(AND('[1]Ledger With Mark'!P149&gt;=90),"A+",IF(AND('[1]Ledger With Mark'!P149&gt;=80),"A",IF(AND('[1]Ledger With Mark'!P149&gt;=70),"B+",IF(AND('[1]Ledger With Mark'!P149&gt;=60),"B",IF(AND('[1]Ledger With Mark'!P149&gt;=50),"C+",IF(AND('[1]Ledger With Mark'!P149&gt;=40),"C",IF(AND('[1]Ledger With Mark'!P149&gt;=30),"D+",IF(AND('[1]Ledger With Mark'!P149&gt;=20),"D",IF(AND('[1]Ledger With Mark'!P149&gt;=1),"E","N")))))))))</f>
        <v>C</v>
      </c>
      <c r="Q147" s="13">
        <f t="shared" si="22"/>
        <v>2</v>
      </c>
      <c r="R147" s="7" t="str">
        <f>IF(AND('[1]Ledger With Mark'!R149&gt;=67.5),"A+",IF(AND('[1]Ledger With Mark'!R149&gt;=60),"A",IF(AND('[1]Ledger With Mark'!R149&gt;=52.5),"B+",IF(AND('[1]Ledger With Mark'!R149&gt;=45),"B",IF(AND('[1]Ledger With Mark'!R149&gt;=37.5),"C+",IF(AND('[1]Ledger With Mark'!R149&gt;=30),"C",IF(AND('[1]Ledger With Mark'!R149&gt;=22.5),"D+",IF(AND('[1]Ledger With Mark'!R149&gt;=15),"D",IF(AND('[1]Ledger With Mark'!R149&gt;=1),"E","N")))))))))</f>
        <v>B</v>
      </c>
      <c r="S147" s="7" t="str">
        <f>IF(AND('[1]Ledger With Mark'!S149&gt;=22.5),"A+",IF(AND('[1]Ledger With Mark'!S149&gt;=20),"A",IF(AND('[1]Ledger With Mark'!S149&gt;=17.5),"B+",IF(AND('[1]Ledger With Mark'!S149&gt;=15),"B",IF(AND('[1]Ledger With Mark'!S149&gt;=12.5),"C+",IF(AND('[1]Ledger With Mark'!S149&gt;=10),"C",IF(AND('[1]Ledger With Mark'!S149&gt;=7.5),"D+",IF(AND('[1]Ledger With Mark'!S149&gt;=5),"D",IF(AND('[1]Ledger With Mark'!S149&gt;=1),"E","N")))))))))</f>
        <v>A</v>
      </c>
      <c r="T147" s="7" t="str">
        <f>IF(AND('[1]Ledger With Mark'!T149&gt;=90),"A+",IF(AND('[1]Ledger With Mark'!T149&gt;=80),"A",IF(AND('[1]Ledger With Mark'!T149&gt;=70),"B+",IF(AND('[1]Ledger With Mark'!T149&gt;=60),"B",IF(AND('[1]Ledger With Mark'!T149&gt;=50),"C+",IF(AND('[1]Ledger With Mark'!T149&gt;=40),"C",IF(AND('[1]Ledger With Mark'!T149&gt;=30),"D+",IF(AND('[1]Ledger With Mark'!T149&gt;=20),"D",IF(AND('[1]Ledger With Mark'!T149&gt;=1),"E","N")))))))))</f>
        <v>B+</v>
      </c>
      <c r="U147" s="13">
        <f t="shared" si="23"/>
        <v>3.2</v>
      </c>
      <c r="V147" s="7" t="str">
        <f>IF(AND('[1]Ledger With Mark'!V149&gt;=67.5),"A+",IF(AND('[1]Ledger With Mark'!V149&gt;=60),"A",IF(AND('[1]Ledger With Mark'!V149&gt;=52.5),"B+",IF(AND('[1]Ledger With Mark'!V149&gt;=45),"B",IF(AND('[1]Ledger With Mark'!V149&gt;=37.5),"C+",IF(AND('[1]Ledger With Mark'!V149&gt;=30),"C",IF(AND('[1]Ledger With Mark'!V149&gt;=22.5),"D+",IF(AND('[1]Ledger With Mark'!V149&gt;=15),"D",IF(AND('[1]Ledger With Mark'!V149&gt;=1),"E","N")))))))))</f>
        <v>C</v>
      </c>
      <c r="W147" s="7" t="str">
        <f>IF(AND('[1]Ledger With Mark'!W149&gt;=22.5),"A+",IF(AND('[1]Ledger With Mark'!W149&gt;=20),"A",IF(AND('[1]Ledger With Mark'!W149&gt;=17.5),"B+",IF(AND('[1]Ledger With Mark'!W149&gt;=15),"B",IF(AND('[1]Ledger With Mark'!W149&gt;=12.5),"C+",IF(AND('[1]Ledger With Mark'!W149&gt;=10),"C",IF(AND('[1]Ledger With Mark'!W149&gt;=7.5),"D+",IF(AND('[1]Ledger With Mark'!W149&gt;=5),"D",IF(AND('[1]Ledger With Mark'!W149&gt;=1),"E","N")))))))))</f>
        <v>A</v>
      </c>
      <c r="X147" s="7" t="str">
        <f>IF(AND('[1]Ledger With Mark'!X149&gt;=90),"A+",IF(AND('[1]Ledger With Mark'!X149&gt;=80),"A",IF(AND('[1]Ledger With Mark'!X149&gt;=70),"B+",IF(AND('[1]Ledger With Mark'!X149&gt;=60),"B",IF(AND('[1]Ledger With Mark'!X149&gt;=50),"C+",IF(AND('[1]Ledger With Mark'!X149&gt;=40),"C",IF(AND('[1]Ledger With Mark'!X149&gt;=30),"D+",IF(AND('[1]Ledger With Mark'!X149&gt;=20),"D",IF(AND('[1]Ledger With Mark'!X149&gt;=1),"E","N")))))))))</f>
        <v>C+</v>
      </c>
      <c r="Y147" s="13">
        <f t="shared" si="24"/>
        <v>2.4</v>
      </c>
      <c r="Z147" s="7" t="str">
        <f>IF(AND('[1]Ledger With Mark'!Z149&gt;=27),"A+",IF(AND('[1]Ledger With Mark'!Z149&gt;=24),"A",IF(AND('[1]Ledger With Mark'!Z149&gt;=21),"B+",IF(AND('[1]Ledger With Mark'!Z149&gt;=18),"B",IF(AND('[1]Ledger With Mark'!Z149&gt;=15),"C+",IF(AND('[1]Ledger With Mark'!Z149&gt;=12),"C",IF(AND('[1]Ledger With Mark'!Z149&gt;=9),"D+",IF(AND('[1]Ledger With Mark'!Z149&gt;=6),"D",IF(AND('[1]Ledger With Mark'!Z149&gt;=1),"E","N")))))))))</f>
        <v>B+</v>
      </c>
      <c r="AA147" s="7" t="str">
        <f>IF(AND('[1]Ledger With Mark'!AA149&gt;=18),"A+",IF(AND('[1]Ledger With Mark'!AA149&gt;=16),"A",IF(AND('[1]Ledger With Mark'!AA149&gt;=14),"B+",IF(AND('[1]Ledger With Mark'!AA149&gt;=12),"B",IF(AND('[1]Ledger With Mark'!AA149&gt;=10),"C+",IF(AND('[1]Ledger With Mark'!AA149&gt;=8),"C",IF(AND('[1]Ledger With Mark'!AA149&gt;=6),"D+",IF(AND('[1]Ledger With Mark'!AA149&gt;=4),"D",IF(AND('[1]Ledger With Mark'!AA149&gt;=1),"E","N")))))))))</f>
        <v>A+</v>
      </c>
      <c r="AB147" s="7" t="str">
        <f>IF(AND('[1]Ledger With Mark'!AB149&gt;=45),"A+",IF(AND('[1]Ledger With Mark'!AB149&gt;=40),"A",IF(AND('[1]Ledger With Mark'!AB149&gt;=35),"B+",IF(AND('[1]Ledger With Mark'!AB149&gt;=30),"B",IF(AND('[1]Ledger With Mark'!AB149&gt;=25),"C+",IF(AND('[1]Ledger With Mark'!AB149&gt;=20),"C",IF(AND('[1]Ledger With Mark'!AB149&gt;=15),"D+",IF(AND('[1]Ledger With Mark'!AB149&gt;=10),"D",IF(AND('[1]Ledger With Mark'!AB149&gt;=1),"E","N")))))))))</f>
        <v>A</v>
      </c>
      <c r="AC147" s="13">
        <f t="shared" si="25"/>
        <v>1.8</v>
      </c>
      <c r="AD147" s="7" t="str">
        <f>IF(AND('[1]Ledger With Mark'!AD149&gt;=22.5),"A+",IF(AND('[1]Ledger With Mark'!AD149&gt;=20),"A",IF(AND('[1]Ledger With Mark'!AD149&gt;=17.5),"B+",IF(AND('[1]Ledger With Mark'!AD149&gt;=15),"B",IF(AND('[1]Ledger With Mark'!AD149&gt;=12.5),"C+",IF(AND('[1]Ledger With Mark'!AD149&gt;=10),"C",IF(AND('[1]Ledger With Mark'!AD149&gt;=7.5),"D+",IF(AND('[1]Ledger With Mark'!AD149&gt;=5),"D",IF(AND('[1]Ledger With Mark'!AD149&gt;=1),"E","N")))))))))</f>
        <v>A</v>
      </c>
      <c r="AE147" s="7" t="str">
        <f>IF(AND('[1]Ledger With Mark'!AE149&gt;=22.5),"A+",IF(AND('[1]Ledger With Mark'!AE149&gt;=20),"A",IF(AND('[1]Ledger With Mark'!AE149&gt;=17.5),"B+",IF(AND('[1]Ledger With Mark'!AE149&gt;=15),"B",IF(AND('[1]Ledger With Mark'!AE149&gt;=12.5),"C+",IF(AND('[1]Ledger With Mark'!AE149&gt;=10),"C",IF(AND('[1]Ledger With Mark'!AE149&gt;=7.5),"D+",IF(AND('[1]Ledger With Mark'!AE149&gt;=5),"D",IF(AND('[1]Ledger With Mark'!AE149&gt;=1),"E","N")))))))))</f>
        <v>C</v>
      </c>
      <c r="AF147" s="7" t="str">
        <f>IF(AND('[1]Ledger With Mark'!AF149&gt;=45),"A+",IF(AND('[1]Ledger With Mark'!AF149&gt;=40),"A",IF(AND('[1]Ledger With Mark'!AF149&gt;=35),"B+",IF(AND('[1]Ledger With Mark'!AF149&gt;=30),"B",IF(AND('[1]Ledger With Mark'!AF149&gt;=25),"C+",IF(AND('[1]Ledger With Mark'!AF149&gt;=20),"C",IF(AND('[1]Ledger With Mark'!AF149&gt;=15),"D+",IF(AND('[1]Ledger With Mark'!AF149&gt;=10),"D",IF(AND('[1]Ledger With Mark'!AF149&gt;=1),"E","N")))))))))</f>
        <v>B</v>
      </c>
      <c r="AG147" s="13">
        <f t="shared" si="26"/>
        <v>1.4</v>
      </c>
      <c r="AH147" s="7" t="str">
        <f>IF(AND('[1]Ledger With Mark'!AH149&gt;=45),"A+",IF(AND('[1]Ledger With Mark'!AH149&gt;=40),"A",IF(AND('[1]Ledger With Mark'!AH149&gt;=35),"B+",IF(AND('[1]Ledger With Mark'!AH149&gt;=30),"B",IF(AND('[1]Ledger With Mark'!AH149&gt;=25),"C+",IF(AND('[1]Ledger With Mark'!AH149&gt;=20),"C",IF(AND('[1]Ledger With Mark'!AH149&gt;=15),"D+",IF(AND('[1]Ledger With Mark'!AH149&gt;=10),"D",IF(AND('[1]Ledger With Mark'!AH149&gt;=1),"E","N")))))))))</f>
        <v>A+</v>
      </c>
      <c r="AI147" s="7" t="str">
        <f>IF(AND('[1]Ledger With Mark'!AI149&gt;=45),"A+",IF(AND('[1]Ledger With Mark'!AI149&gt;=40),"A",IF(AND('[1]Ledger With Mark'!AI149&gt;=35),"B+",IF(AND('[1]Ledger With Mark'!AI149&gt;=30),"B",IF(AND('[1]Ledger With Mark'!AI149&gt;=25),"C+",IF(AND('[1]Ledger With Mark'!AI149&gt;=20),"C",IF(AND('[1]Ledger With Mark'!AI149&gt;=15),"D+",IF(AND('[1]Ledger With Mark'!AI149&gt;=10),"D",IF(AND('[1]Ledger With Mark'!AI149&gt;=1),"E","N")))))))))</f>
        <v>C</v>
      </c>
      <c r="AJ147" s="7" t="str">
        <f>IF(AND('[1]Ledger With Mark'!AJ149&gt;=90),"A+",IF(AND('[1]Ledger With Mark'!AJ149&gt;=80),"A",IF(AND('[1]Ledger With Mark'!AJ149&gt;=70),"B+",IF(AND('[1]Ledger With Mark'!AJ149&gt;=60),"B",IF(AND('[1]Ledger With Mark'!AJ149&gt;=50),"C+",IF(AND('[1]Ledger With Mark'!AJ149&gt;=40),"C",IF(AND('[1]Ledger With Mark'!AJ149&gt;=30),"D+",IF(AND('[1]Ledger With Mark'!AJ149&gt;=20),"D",IF(AND('[1]Ledger With Mark'!AJ149&gt;=1),"E","N")))))))))</f>
        <v>B+</v>
      </c>
      <c r="AK147" s="13">
        <f t="shared" si="27"/>
        <v>3.2</v>
      </c>
      <c r="AL147" s="7" t="str">
        <f>IF(AND('[1]Ledger With Mark'!AL149&gt;=45),"A+",IF(AND('[1]Ledger With Mark'!AL149&gt;=40),"A",IF(AND('[1]Ledger With Mark'!AL149&gt;=35),"B+",IF(AND('[1]Ledger With Mark'!AL149&gt;=30),"B",IF(AND('[1]Ledger With Mark'!AL149&gt;=25),"C+",IF(AND('[1]Ledger With Mark'!AL149&gt;=20),"C",IF(AND('[1]Ledger With Mark'!AL149&gt;=15),"D+",IF(AND('[1]Ledger With Mark'!AL149&gt;=10),"D",IF(AND('[1]Ledger With Mark'!AL149&gt;=1),"E","N")))))))))</f>
        <v>C</v>
      </c>
      <c r="AM147" s="7" t="str">
        <f>IF(AND('[1]Ledger With Mark'!AM149&gt;=45),"A+",IF(AND('[1]Ledger With Mark'!AM149&gt;=40),"A",IF(AND('[1]Ledger With Mark'!AM149&gt;=35),"B+",IF(AND('[1]Ledger With Mark'!AM149&gt;=30),"B",IF(AND('[1]Ledger With Mark'!AM149&gt;=25),"C+",IF(AND('[1]Ledger With Mark'!AM149&gt;=20),"C",IF(AND('[1]Ledger With Mark'!AM149&gt;=15),"D+",IF(AND('[1]Ledger With Mark'!AM149&gt;=10),"D",IF(AND('[1]Ledger With Mark'!AM149&gt;=1),"E","N")))))))))</f>
        <v>B+</v>
      </c>
      <c r="AN147" s="7" t="str">
        <f>IF(AND('[1]Ledger With Mark'!AN149&gt;=90),"A+",IF(AND('[1]Ledger With Mark'!AN149&gt;=80),"A",IF(AND('[1]Ledger With Mark'!AN149&gt;=70),"B+",IF(AND('[1]Ledger With Mark'!AN149&gt;=60),"B",IF(AND('[1]Ledger With Mark'!AN149&gt;=50),"C+",IF(AND('[1]Ledger With Mark'!AN149&gt;=40),"C",IF(AND('[1]Ledger With Mark'!AN149&gt;=30),"D+",IF(AND('[1]Ledger With Mark'!AN149&gt;=20),"D",IF(AND('[1]Ledger With Mark'!AN149&gt;=1),"E","N")))))))))</f>
        <v>C+</v>
      </c>
      <c r="AO147" s="13">
        <f t="shared" si="28"/>
        <v>2.4</v>
      </c>
      <c r="AP147" s="14">
        <f t="shared" si="29"/>
        <v>2.65</v>
      </c>
      <c r="AQ147" s="7"/>
      <c r="AR147" s="15" t="s">
        <v>142</v>
      </c>
      <c r="BB147" s="17">
        <v>147</v>
      </c>
    </row>
    <row r="148" spans="1:54" ht="15">
      <c r="A148" s="7">
        <f>'[1]Ledger With Mark'!A150</f>
        <v>147</v>
      </c>
      <c r="B148" s="8">
        <f>'[1]Ledger With Mark'!B150</f>
        <v>752147</v>
      </c>
      <c r="C148" s="9" t="str">
        <f>'[1]Ledger With Mark'!C150</f>
        <v>PREMA BUDHA MAGAR</v>
      </c>
      <c r="D148" s="10" t="str">
        <f>'[1]Ledger With Mark'!D150</f>
        <v>2060/03/25</v>
      </c>
      <c r="E148" s="11" t="str">
        <f>'[1]Ledger With Mark'!E150</f>
        <v>NAR BAHADUR BUDHA</v>
      </c>
      <c r="F148" s="11" t="str">
        <f>'[1]Ledger With Mark'!F150</f>
        <v>BAGMATI BUDHA</v>
      </c>
      <c r="G148" s="12" t="str">
        <f>'[1]Ledger With Mark'!G150</f>
        <v>BHUME 5 RUKUM EAST</v>
      </c>
      <c r="H148" s="7" t="str">
        <f>IF(AND('[1]Ledger With Mark'!H150&gt;=67.5),"A+",IF(AND('[1]Ledger With Mark'!H150&gt;=60),"A",IF(AND('[1]Ledger With Mark'!H150&gt;=52.5),"B+",IF(AND('[1]Ledger With Mark'!H150&gt;=45),"B",IF(AND('[1]Ledger With Mark'!H150&gt;=37.5),"C+",IF(AND('[1]Ledger With Mark'!H150&gt;=30),"C",IF(AND('[1]Ledger With Mark'!H150&gt;=22.5),"D+",IF(AND('[1]Ledger With Mark'!H150&gt;=15),"D",IF(AND('[1]Ledger With Mark'!H150&gt;=1),"E","N")))))))))</f>
        <v>C</v>
      </c>
      <c r="I148" s="7" t="str">
        <f>IF(AND('[1]Ledger With Mark'!I150&gt;=22.5),"A+",IF(AND('[1]Ledger With Mark'!I150&gt;=20),"A",IF(AND('[1]Ledger With Mark'!I150&gt;=17.5),"B+",IF(AND('[1]Ledger With Mark'!I150&gt;=15),"B",IF(AND('[1]Ledger With Mark'!I150&gt;=12.5),"C+",IF(AND('[1]Ledger With Mark'!I150&gt;=10),"C",IF(AND('[1]Ledger With Mark'!I150&gt;=7.5),"D+",IF(AND('[1]Ledger With Mark'!I150&gt;=5),"D",IF(AND('[1]Ledger With Mark'!I150&gt;=1),"E","N")))))))))</f>
        <v>A</v>
      </c>
      <c r="J148" s="7" t="str">
        <f>IF(AND('[1]Ledger With Mark'!J150&gt;=90),"A+",IF(AND('[1]Ledger With Mark'!J150&gt;=80),"A",IF(AND('[1]Ledger With Mark'!J150&gt;=70),"B+",IF(AND('[1]Ledger With Mark'!J150&gt;=60),"B",IF(AND('[1]Ledger With Mark'!J150&gt;=50),"C+",IF(AND('[1]Ledger With Mark'!J150&gt;=40),"C",IF(AND('[1]Ledger With Mark'!J150&gt;=30),"D+",IF(AND('[1]Ledger With Mark'!J150&gt;=20),"D",IF(AND('[1]Ledger With Mark'!J150&gt;=1),"E","N")))))))))</f>
        <v>C+</v>
      </c>
      <c r="K148" s="13">
        <f t="shared" si="20"/>
        <v>2.4</v>
      </c>
      <c r="L148" s="7" t="str">
        <f>IF(AND('[1]Ledger With Mark'!L150&gt;=67.5),"A+",IF(AND('[1]Ledger With Mark'!L150&gt;=60),"A",IF(AND('[1]Ledger With Mark'!L150&gt;=52.5),"B+",IF(AND('[1]Ledger With Mark'!L150&gt;=45),"B",IF(AND('[1]Ledger With Mark'!L150&gt;=37.5),"C+",IF(AND('[1]Ledger With Mark'!L150&gt;=30),"C",IF(AND('[1]Ledger With Mark'!L150&gt;=22.5),"D+",IF(AND('[1]Ledger With Mark'!L150&gt;=15),"D",IF(AND('[1]Ledger With Mark'!L150&gt;=1),"E","N")))))))))</f>
        <v>C</v>
      </c>
      <c r="M148" s="7" t="str">
        <f>IF(AND('[1]Ledger With Mark'!M150&gt;=22.5),"A+",IF(AND('[1]Ledger With Mark'!M150&gt;=20),"A",IF(AND('[1]Ledger With Mark'!M150&gt;=17.5),"B+",IF(AND('[1]Ledger With Mark'!M150&gt;=15),"B",IF(AND('[1]Ledger With Mark'!M150&gt;=12.5),"C+",IF(AND('[1]Ledger With Mark'!M150&gt;=10),"C",IF(AND('[1]Ledger With Mark'!M150&gt;=7.5),"D+",IF(AND('[1]Ledger With Mark'!M150&gt;=5),"D",IF(AND('[1]Ledger With Mark'!M150&gt;=1),"E","N")))))))))</f>
        <v>A</v>
      </c>
      <c r="N148" s="7" t="str">
        <f>IF(AND('[1]Ledger With Mark'!N150&gt;=90),"A+",IF(AND('[1]Ledger With Mark'!N150&gt;=80),"A",IF(AND('[1]Ledger With Mark'!N150&gt;=70),"B+",IF(AND('[1]Ledger With Mark'!N150&gt;=60),"B",IF(AND('[1]Ledger With Mark'!N150&gt;=50),"C+",IF(AND('[1]Ledger With Mark'!N150&gt;=40),"C",IF(AND('[1]Ledger With Mark'!N150&gt;=30),"D+",IF(AND('[1]Ledger With Mark'!N150&gt;=20),"D",IF(AND('[1]Ledger With Mark'!N150&gt;=1),"E","N")))))))))</f>
        <v>C+</v>
      </c>
      <c r="O148" s="13">
        <f t="shared" si="21"/>
        <v>2.4</v>
      </c>
      <c r="P148" s="7" t="str">
        <f>IF(AND('[1]Ledger With Mark'!P150&gt;=90),"A+",IF(AND('[1]Ledger With Mark'!P150&gt;=80),"A",IF(AND('[1]Ledger With Mark'!P150&gt;=70),"B+",IF(AND('[1]Ledger With Mark'!P150&gt;=60),"B",IF(AND('[1]Ledger With Mark'!P150&gt;=50),"C+",IF(AND('[1]Ledger With Mark'!P150&gt;=40),"C",IF(AND('[1]Ledger With Mark'!P150&gt;=30),"D+",IF(AND('[1]Ledger With Mark'!P150&gt;=20),"D",IF(AND('[1]Ledger With Mark'!P150&gt;=1),"E","N")))))))))</f>
        <v>C</v>
      </c>
      <c r="Q148" s="13">
        <f t="shared" si="22"/>
        <v>2</v>
      </c>
      <c r="R148" s="7" t="str">
        <f>IF(AND('[1]Ledger With Mark'!R150&gt;=67.5),"A+",IF(AND('[1]Ledger With Mark'!R150&gt;=60),"A",IF(AND('[1]Ledger With Mark'!R150&gt;=52.5),"B+",IF(AND('[1]Ledger With Mark'!R150&gt;=45),"B",IF(AND('[1]Ledger With Mark'!R150&gt;=37.5),"C+",IF(AND('[1]Ledger With Mark'!R150&gt;=30),"C",IF(AND('[1]Ledger With Mark'!R150&gt;=22.5),"D+",IF(AND('[1]Ledger With Mark'!R150&gt;=15),"D",IF(AND('[1]Ledger With Mark'!R150&gt;=1),"E","N")))))))))</f>
        <v>B</v>
      </c>
      <c r="S148" s="7" t="str">
        <f>IF(AND('[1]Ledger With Mark'!S150&gt;=22.5),"A+",IF(AND('[1]Ledger With Mark'!S150&gt;=20),"A",IF(AND('[1]Ledger With Mark'!S150&gt;=17.5),"B+",IF(AND('[1]Ledger With Mark'!S150&gt;=15),"B",IF(AND('[1]Ledger With Mark'!S150&gt;=12.5),"C+",IF(AND('[1]Ledger With Mark'!S150&gt;=10),"C",IF(AND('[1]Ledger With Mark'!S150&gt;=7.5),"D+",IF(AND('[1]Ledger With Mark'!S150&gt;=5),"D",IF(AND('[1]Ledger With Mark'!S150&gt;=1),"E","N")))))))))</f>
        <v>A</v>
      </c>
      <c r="T148" s="7" t="str">
        <f>IF(AND('[1]Ledger With Mark'!T150&gt;=90),"A+",IF(AND('[1]Ledger With Mark'!T150&gt;=80),"A",IF(AND('[1]Ledger With Mark'!T150&gt;=70),"B+",IF(AND('[1]Ledger With Mark'!T150&gt;=60),"B",IF(AND('[1]Ledger With Mark'!T150&gt;=50),"C+",IF(AND('[1]Ledger With Mark'!T150&gt;=40),"C",IF(AND('[1]Ledger With Mark'!T150&gt;=30),"D+",IF(AND('[1]Ledger With Mark'!T150&gt;=20),"D",IF(AND('[1]Ledger With Mark'!T150&gt;=1),"E","N")))))))))</f>
        <v>B+</v>
      </c>
      <c r="U148" s="13">
        <f t="shared" si="23"/>
        <v>3.2</v>
      </c>
      <c r="V148" s="7" t="str">
        <f>IF(AND('[1]Ledger With Mark'!V150&gt;=67.5),"A+",IF(AND('[1]Ledger With Mark'!V150&gt;=60),"A",IF(AND('[1]Ledger With Mark'!V150&gt;=52.5),"B+",IF(AND('[1]Ledger With Mark'!V150&gt;=45),"B",IF(AND('[1]Ledger With Mark'!V150&gt;=37.5),"C+",IF(AND('[1]Ledger With Mark'!V150&gt;=30),"C",IF(AND('[1]Ledger With Mark'!V150&gt;=22.5),"D+",IF(AND('[1]Ledger With Mark'!V150&gt;=15),"D",IF(AND('[1]Ledger With Mark'!V150&gt;=1),"E","N")))))))))</f>
        <v>C</v>
      </c>
      <c r="W148" s="7" t="str">
        <f>IF(AND('[1]Ledger With Mark'!W150&gt;=22.5),"A+",IF(AND('[1]Ledger With Mark'!W150&gt;=20),"A",IF(AND('[1]Ledger With Mark'!W150&gt;=17.5),"B+",IF(AND('[1]Ledger With Mark'!W150&gt;=15),"B",IF(AND('[1]Ledger With Mark'!W150&gt;=12.5),"C+",IF(AND('[1]Ledger With Mark'!W150&gt;=10),"C",IF(AND('[1]Ledger With Mark'!W150&gt;=7.5),"D+",IF(AND('[1]Ledger With Mark'!W150&gt;=5),"D",IF(AND('[1]Ledger With Mark'!W150&gt;=1),"E","N")))))))))</f>
        <v>A</v>
      </c>
      <c r="X148" s="7" t="str">
        <f>IF(AND('[1]Ledger With Mark'!X150&gt;=90),"A+",IF(AND('[1]Ledger With Mark'!X150&gt;=80),"A",IF(AND('[1]Ledger With Mark'!X150&gt;=70),"B+",IF(AND('[1]Ledger With Mark'!X150&gt;=60),"B",IF(AND('[1]Ledger With Mark'!X150&gt;=50),"C+",IF(AND('[1]Ledger With Mark'!X150&gt;=40),"C",IF(AND('[1]Ledger With Mark'!X150&gt;=30),"D+",IF(AND('[1]Ledger With Mark'!X150&gt;=20),"D",IF(AND('[1]Ledger With Mark'!X150&gt;=1),"E","N")))))))))</f>
        <v>C+</v>
      </c>
      <c r="Y148" s="13">
        <f t="shared" si="24"/>
        <v>2.4</v>
      </c>
      <c r="Z148" s="7" t="str">
        <f>IF(AND('[1]Ledger With Mark'!Z150&gt;=27),"A+",IF(AND('[1]Ledger With Mark'!Z150&gt;=24),"A",IF(AND('[1]Ledger With Mark'!Z150&gt;=21),"B+",IF(AND('[1]Ledger With Mark'!Z150&gt;=18),"B",IF(AND('[1]Ledger With Mark'!Z150&gt;=15),"C+",IF(AND('[1]Ledger With Mark'!Z150&gt;=12),"C",IF(AND('[1]Ledger With Mark'!Z150&gt;=9),"D+",IF(AND('[1]Ledger With Mark'!Z150&gt;=6),"D",IF(AND('[1]Ledger With Mark'!Z150&gt;=1),"E","N")))))))))</f>
        <v>B</v>
      </c>
      <c r="AA148" s="7" t="str">
        <f>IF(AND('[1]Ledger With Mark'!AA150&gt;=18),"A+",IF(AND('[1]Ledger With Mark'!AA150&gt;=16),"A",IF(AND('[1]Ledger With Mark'!AA150&gt;=14),"B+",IF(AND('[1]Ledger With Mark'!AA150&gt;=12),"B",IF(AND('[1]Ledger With Mark'!AA150&gt;=10),"C+",IF(AND('[1]Ledger With Mark'!AA150&gt;=8),"C",IF(AND('[1]Ledger With Mark'!AA150&gt;=6),"D+",IF(AND('[1]Ledger With Mark'!AA150&gt;=4),"D",IF(AND('[1]Ledger With Mark'!AA150&gt;=1),"E","N")))))))))</f>
        <v>B</v>
      </c>
      <c r="AB148" s="7" t="str">
        <f>IF(AND('[1]Ledger With Mark'!AB150&gt;=45),"A+",IF(AND('[1]Ledger With Mark'!AB150&gt;=40),"A",IF(AND('[1]Ledger With Mark'!AB150&gt;=35),"B+",IF(AND('[1]Ledger With Mark'!AB150&gt;=30),"B",IF(AND('[1]Ledger With Mark'!AB150&gt;=25),"C+",IF(AND('[1]Ledger With Mark'!AB150&gt;=20),"C",IF(AND('[1]Ledger With Mark'!AB150&gt;=15),"D+",IF(AND('[1]Ledger With Mark'!AB150&gt;=10),"D",IF(AND('[1]Ledger With Mark'!AB150&gt;=1),"E","N")))))))))</f>
        <v>B</v>
      </c>
      <c r="AC148" s="13">
        <f t="shared" si="25"/>
        <v>1.4</v>
      </c>
      <c r="AD148" s="7" t="str">
        <f>IF(AND('[1]Ledger With Mark'!AD150&gt;=22.5),"A+",IF(AND('[1]Ledger With Mark'!AD150&gt;=20),"A",IF(AND('[1]Ledger With Mark'!AD150&gt;=17.5),"B+",IF(AND('[1]Ledger With Mark'!AD150&gt;=15),"B",IF(AND('[1]Ledger With Mark'!AD150&gt;=12.5),"C+",IF(AND('[1]Ledger With Mark'!AD150&gt;=10),"C",IF(AND('[1]Ledger With Mark'!AD150&gt;=7.5),"D+",IF(AND('[1]Ledger With Mark'!AD150&gt;=5),"D",IF(AND('[1]Ledger With Mark'!AD150&gt;=1),"E","N")))))))))</f>
        <v>A</v>
      </c>
      <c r="AE148" s="7" t="str">
        <f>IF(AND('[1]Ledger With Mark'!AE150&gt;=22.5),"A+",IF(AND('[1]Ledger With Mark'!AE150&gt;=20),"A",IF(AND('[1]Ledger With Mark'!AE150&gt;=17.5),"B+",IF(AND('[1]Ledger With Mark'!AE150&gt;=15),"B",IF(AND('[1]Ledger With Mark'!AE150&gt;=12.5),"C+",IF(AND('[1]Ledger With Mark'!AE150&gt;=10),"C",IF(AND('[1]Ledger With Mark'!AE150&gt;=7.5),"D+",IF(AND('[1]Ledger With Mark'!AE150&gt;=5),"D",IF(AND('[1]Ledger With Mark'!AE150&gt;=1),"E","N")))))))))</f>
        <v>C+</v>
      </c>
      <c r="AF148" s="7" t="str">
        <f>IF(AND('[1]Ledger With Mark'!AF150&gt;=45),"A+",IF(AND('[1]Ledger With Mark'!AF150&gt;=40),"A",IF(AND('[1]Ledger With Mark'!AF150&gt;=35),"B+",IF(AND('[1]Ledger With Mark'!AF150&gt;=30),"B",IF(AND('[1]Ledger With Mark'!AF150&gt;=25),"C+",IF(AND('[1]Ledger With Mark'!AF150&gt;=20),"C",IF(AND('[1]Ledger With Mark'!AF150&gt;=15),"D+",IF(AND('[1]Ledger With Mark'!AF150&gt;=10),"D",IF(AND('[1]Ledger With Mark'!AF150&gt;=1),"E","N")))))))))</f>
        <v>B</v>
      </c>
      <c r="AG148" s="13">
        <f t="shared" si="26"/>
        <v>1.4</v>
      </c>
      <c r="AH148" s="7" t="str">
        <f>IF(AND('[1]Ledger With Mark'!AH150&gt;=45),"A+",IF(AND('[1]Ledger With Mark'!AH150&gt;=40),"A",IF(AND('[1]Ledger With Mark'!AH150&gt;=35),"B+",IF(AND('[1]Ledger With Mark'!AH150&gt;=30),"B",IF(AND('[1]Ledger With Mark'!AH150&gt;=25),"C+",IF(AND('[1]Ledger With Mark'!AH150&gt;=20),"C",IF(AND('[1]Ledger With Mark'!AH150&gt;=15),"D+",IF(AND('[1]Ledger With Mark'!AH150&gt;=10),"D",IF(AND('[1]Ledger With Mark'!AH150&gt;=1),"E","N")))))))))</f>
        <v>A+</v>
      </c>
      <c r="AI148" s="7" t="str">
        <f>IF(AND('[1]Ledger With Mark'!AI150&gt;=45),"A+",IF(AND('[1]Ledger With Mark'!AI150&gt;=40),"A",IF(AND('[1]Ledger With Mark'!AI150&gt;=35),"B+",IF(AND('[1]Ledger With Mark'!AI150&gt;=30),"B",IF(AND('[1]Ledger With Mark'!AI150&gt;=25),"C+",IF(AND('[1]Ledger With Mark'!AI150&gt;=20),"C",IF(AND('[1]Ledger With Mark'!AI150&gt;=15),"D+",IF(AND('[1]Ledger With Mark'!AI150&gt;=10),"D",IF(AND('[1]Ledger With Mark'!AI150&gt;=1),"E","N")))))))))</f>
        <v>C</v>
      </c>
      <c r="AJ148" s="7" t="str">
        <f>IF(AND('[1]Ledger With Mark'!AJ150&gt;=90),"A+",IF(AND('[1]Ledger With Mark'!AJ150&gt;=80),"A",IF(AND('[1]Ledger With Mark'!AJ150&gt;=70),"B+",IF(AND('[1]Ledger With Mark'!AJ150&gt;=60),"B",IF(AND('[1]Ledger With Mark'!AJ150&gt;=50),"C+",IF(AND('[1]Ledger With Mark'!AJ150&gt;=40),"C",IF(AND('[1]Ledger With Mark'!AJ150&gt;=30),"D+",IF(AND('[1]Ledger With Mark'!AJ150&gt;=20),"D",IF(AND('[1]Ledger With Mark'!AJ150&gt;=1),"E","N")))))))))</f>
        <v>B+</v>
      </c>
      <c r="AK148" s="13">
        <f t="shared" si="27"/>
        <v>3.2</v>
      </c>
      <c r="AL148" s="7" t="str">
        <f>IF(AND('[1]Ledger With Mark'!AL150&gt;=45),"A+",IF(AND('[1]Ledger With Mark'!AL150&gt;=40),"A",IF(AND('[1]Ledger With Mark'!AL150&gt;=35),"B+",IF(AND('[1]Ledger With Mark'!AL150&gt;=30),"B",IF(AND('[1]Ledger With Mark'!AL150&gt;=25),"C+",IF(AND('[1]Ledger With Mark'!AL150&gt;=20),"C",IF(AND('[1]Ledger With Mark'!AL150&gt;=15),"D+",IF(AND('[1]Ledger With Mark'!AL150&gt;=10),"D",IF(AND('[1]Ledger With Mark'!AL150&gt;=1),"E","N")))))))))</f>
        <v>C</v>
      </c>
      <c r="AM148" s="7" t="str">
        <f>IF(AND('[1]Ledger With Mark'!AM150&gt;=45),"A+",IF(AND('[1]Ledger With Mark'!AM150&gt;=40),"A",IF(AND('[1]Ledger With Mark'!AM150&gt;=35),"B+",IF(AND('[1]Ledger With Mark'!AM150&gt;=30),"B",IF(AND('[1]Ledger With Mark'!AM150&gt;=25),"C+",IF(AND('[1]Ledger With Mark'!AM150&gt;=20),"C",IF(AND('[1]Ledger With Mark'!AM150&gt;=15),"D+",IF(AND('[1]Ledger With Mark'!AM150&gt;=10),"D",IF(AND('[1]Ledger With Mark'!AM150&gt;=1),"E","N")))))))))</f>
        <v>A</v>
      </c>
      <c r="AN148" s="7" t="str">
        <f>IF(AND('[1]Ledger With Mark'!AN150&gt;=90),"A+",IF(AND('[1]Ledger With Mark'!AN150&gt;=80),"A",IF(AND('[1]Ledger With Mark'!AN150&gt;=70),"B+",IF(AND('[1]Ledger With Mark'!AN150&gt;=60),"B",IF(AND('[1]Ledger With Mark'!AN150&gt;=50),"C+",IF(AND('[1]Ledger With Mark'!AN150&gt;=40),"C",IF(AND('[1]Ledger With Mark'!AN150&gt;=30),"D+",IF(AND('[1]Ledger With Mark'!AN150&gt;=20),"D",IF(AND('[1]Ledger With Mark'!AN150&gt;=1),"E","N")))))))))</f>
        <v>B</v>
      </c>
      <c r="AO148" s="13">
        <f t="shared" si="28"/>
        <v>2.8</v>
      </c>
      <c r="AP148" s="14">
        <f t="shared" si="29"/>
        <v>2.6500000000000004</v>
      </c>
      <c r="AQ148" s="7"/>
      <c r="AR148" s="15" t="s">
        <v>142</v>
      </c>
      <c r="BB148" s="17">
        <v>148</v>
      </c>
    </row>
    <row r="149" spans="1:54" ht="15">
      <c r="A149" s="7">
        <f>'[1]Ledger With Mark'!A151</f>
        <v>148</v>
      </c>
      <c r="B149" s="8">
        <f>'[1]Ledger With Mark'!B151</f>
        <v>752148</v>
      </c>
      <c r="C149" s="9" t="str">
        <f>'[1]Ledger With Mark'!C151</f>
        <v>BISHNU BUDHA MAGAR</v>
      </c>
      <c r="D149" s="10" t="str">
        <f>'[1]Ledger With Mark'!D151</f>
        <v>2059/06/12</v>
      </c>
      <c r="E149" s="11" t="str">
        <f>'[1]Ledger With Mark'!E151</f>
        <v>LUDRA BAHADUR BUDHA</v>
      </c>
      <c r="F149" s="11" t="str">
        <f>'[1]Ledger With Mark'!F151</f>
        <v>CHIS KUMARI BUDHA</v>
      </c>
      <c r="G149" s="12" t="str">
        <f>'[1]Ledger With Mark'!G151</f>
        <v>BHUME 4 RUKUM EAST</v>
      </c>
      <c r="H149" s="7" t="str">
        <f>IF(AND('[1]Ledger With Mark'!H151&gt;=67.5),"A+",IF(AND('[1]Ledger With Mark'!H151&gt;=60),"A",IF(AND('[1]Ledger With Mark'!H151&gt;=52.5),"B+",IF(AND('[1]Ledger With Mark'!H151&gt;=45),"B",IF(AND('[1]Ledger With Mark'!H151&gt;=37.5),"C+",IF(AND('[1]Ledger With Mark'!H151&gt;=30),"C",IF(AND('[1]Ledger With Mark'!H151&gt;=22.5),"D+",IF(AND('[1]Ledger With Mark'!H151&gt;=15),"D",IF(AND('[1]Ledger With Mark'!H151&gt;=1),"E","N")))))))))</f>
        <v>C</v>
      </c>
      <c r="I149" s="7" t="str">
        <f>IF(AND('[1]Ledger With Mark'!I151&gt;=22.5),"A+",IF(AND('[1]Ledger With Mark'!I151&gt;=20),"A",IF(AND('[1]Ledger With Mark'!I151&gt;=17.5),"B+",IF(AND('[1]Ledger With Mark'!I151&gt;=15),"B",IF(AND('[1]Ledger With Mark'!I151&gt;=12.5),"C+",IF(AND('[1]Ledger With Mark'!I151&gt;=10),"C",IF(AND('[1]Ledger With Mark'!I151&gt;=7.5),"D+",IF(AND('[1]Ledger With Mark'!I151&gt;=5),"D",IF(AND('[1]Ledger With Mark'!I151&gt;=1),"E","N")))))))))</f>
        <v>A</v>
      </c>
      <c r="J149" s="7" t="str">
        <f>IF(AND('[1]Ledger With Mark'!J151&gt;=90),"A+",IF(AND('[1]Ledger With Mark'!J151&gt;=80),"A",IF(AND('[1]Ledger With Mark'!J151&gt;=70),"B+",IF(AND('[1]Ledger With Mark'!J151&gt;=60),"B",IF(AND('[1]Ledger With Mark'!J151&gt;=50),"C+",IF(AND('[1]Ledger With Mark'!J151&gt;=40),"C",IF(AND('[1]Ledger With Mark'!J151&gt;=30),"D+",IF(AND('[1]Ledger With Mark'!J151&gt;=20),"D",IF(AND('[1]Ledger With Mark'!J151&gt;=1),"E","N")))))))))</f>
        <v>C+</v>
      </c>
      <c r="K149" s="13">
        <f t="shared" si="20"/>
        <v>2.4</v>
      </c>
      <c r="L149" s="7" t="str">
        <f>IF(AND('[1]Ledger With Mark'!L151&gt;=67.5),"A+",IF(AND('[1]Ledger With Mark'!L151&gt;=60),"A",IF(AND('[1]Ledger With Mark'!L151&gt;=52.5),"B+",IF(AND('[1]Ledger With Mark'!L151&gt;=45),"B",IF(AND('[1]Ledger With Mark'!L151&gt;=37.5),"C+",IF(AND('[1]Ledger With Mark'!L151&gt;=30),"C",IF(AND('[1]Ledger With Mark'!L151&gt;=22.5),"D+",IF(AND('[1]Ledger With Mark'!L151&gt;=15),"D",IF(AND('[1]Ledger With Mark'!L151&gt;=1),"E","N")))))))))</f>
        <v>C</v>
      </c>
      <c r="M149" s="7" t="str">
        <f>IF(AND('[1]Ledger With Mark'!M151&gt;=22.5),"A+",IF(AND('[1]Ledger With Mark'!M151&gt;=20),"A",IF(AND('[1]Ledger With Mark'!M151&gt;=17.5),"B+",IF(AND('[1]Ledger With Mark'!M151&gt;=15),"B",IF(AND('[1]Ledger With Mark'!M151&gt;=12.5),"C+",IF(AND('[1]Ledger With Mark'!M151&gt;=10),"C",IF(AND('[1]Ledger With Mark'!M151&gt;=7.5),"D+",IF(AND('[1]Ledger With Mark'!M151&gt;=5),"D",IF(AND('[1]Ledger With Mark'!M151&gt;=1),"E","N")))))))))</f>
        <v>A</v>
      </c>
      <c r="N149" s="7" t="str">
        <f>IF(AND('[1]Ledger With Mark'!N151&gt;=90),"A+",IF(AND('[1]Ledger With Mark'!N151&gt;=80),"A",IF(AND('[1]Ledger With Mark'!N151&gt;=70),"B+",IF(AND('[1]Ledger With Mark'!N151&gt;=60),"B",IF(AND('[1]Ledger With Mark'!N151&gt;=50),"C+",IF(AND('[1]Ledger With Mark'!N151&gt;=40),"C",IF(AND('[1]Ledger With Mark'!N151&gt;=30),"D+",IF(AND('[1]Ledger With Mark'!N151&gt;=20),"D",IF(AND('[1]Ledger With Mark'!N151&gt;=1),"E","N")))))))))</f>
        <v>C+</v>
      </c>
      <c r="O149" s="13">
        <f t="shared" si="21"/>
        <v>2.4</v>
      </c>
      <c r="P149" s="7" t="str">
        <f>IF(AND('[1]Ledger With Mark'!P151&gt;=90),"A+",IF(AND('[1]Ledger With Mark'!P151&gt;=80),"A",IF(AND('[1]Ledger With Mark'!P151&gt;=70),"B+",IF(AND('[1]Ledger With Mark'!P151&gt;=60),"B",IF(AND('[1]Ledger With Mark'!P151&gt;=50),"C+",IF(AND('[1]Ledger With Mark'!P151&gt;=40),"C",IF(AND('[1]Ledger With Mark'!P151&gt;=30),"D+",IF(AND('[1]Ledger With Mark'!P151&gt;=20),"D",IF(AND('[1]Ledger With Mark'!P151&gt;=1),"E","N")))))))))</f>
        <v>C</v>
      </c>
      <c r="Q149" s="13">
        <f t="shared" si="22"/>
        <v>2</v>
      </c>
      <c r="R149" s="7" t="str">
        <f>IF(AND('[1]Ledger With Mark'!R151&gt;=67.5),"A+",IF(AND('[1]Ledger With Mark'!R151&gt;=60),"A",IF(AND('[1]Ledger With Mark'!R151&gt;=52.5),"B+",IF(AND('[1]Ledger With Mark'!R151&gt;=45),"B",IF(AND('[1]Ledger With Mark'!R151&gt;=37.5),"C+",IF(AND('[1]Ledger With Mark'!R151&gt;=30),"C",IF(AND('[1]Ledger With Mark'!R151&gt;=22.5),"D+",IF(AND('[1]Ledger With Mark'!R151&gt;=15),"D",IF(AND('[1]Ledger With Mark'!R151&gt;=1),"E","N")))))))))</f>
        <v>B</v>
      </c>
      <c r="S149" s="7" t="str">
        <f>IF(AND('[1]Ledger With Mark'!S151&gt;=22.5),"A+",IF(AND('[1]Ledger With Mark'!S151&gt;=20),"A",IF(AND('[1]Ledger With Mark'!S151&gt;=17.5),"B+",IF(AND('[1]Ledger With Mark'!S151&gt;=15),"B",IF(AND('[1]Ledger With Mark'!S151&gt;=12.5),"C+",IF(AND('[1]Ledger With Mark'!S151&gt;=10),"C",IF(AND('[1]Ledger With Mark'!S151&gt;=7.5),"D+",IF(AND('[1]Ledger With Mark'!S151&gt;=5),"D",IF(AND('[1]Ledger With Mark'!S151&gt;=1),"E","N")))))))))</f>
        <v>A+</v>
      </c>
      <c r="T149" s="7" t="str">
        <f>IF(AND('[1]Ledger With Mark'!T151&gt;=90),"A+",IF(AND('[1]Ledger With Mark'!T151&gt;=80),"A",IF(AND('[1]Ledger With Mark'!T151&gt;=70),"B+",IF(AND('[1]Ledger With Mark'!T151&gt;=60),"B",IF(AND('[1]Ledger With Mark'!T151&gt;=50),"C+",IF(AND('[1]Ledger With Mark'!T151&gt;=40),"C",IF(AND('[1]Ledger With Mark'!T151&gt;=30),"D+",IF(AND('[1]Ledger With Mark'!T151&gt;=20),"D",IF(AND('[1]Ledger With Mark'!T151&gt;=1),"E","N")))))))))</f>
        <v>B+</v>
      </c>
      <c r="U149" s="13">
        <f t="shared" si="23"/>
        <v>3.2</v>
      </c>
      <c r="V149" s="7" t="str">
        <f>IF(AND('[1]Ledger With Mark'!V151&gt;=67.5),"A+",IF(AND('[1]Ledger With Mark'!V151&gt;=60),"A",IF(AND('[1]Ledger With Mark'!V151&gt;=52.5),"B+",IF(AND('[1]Ledger With Mark'!V151&gt;=45),"B",IF(AND('[1]Ledger With Mark'!V151&gt;=37.5),"C+",IF(AND('[1]Ledger With Mark'!V151&gt;=30),"C",IF(AND('[1]Ledger With Mark'!V151&gt;=22.5),"D+",IF(AND('[1]Ledger With Mark'!V151&gt;=15),"D",IF(AND('[1]Ledger With Mark'!V151&gt;=1),"E","N")))))))))</f>
        <v>C</v>
      </c>
      <c r="W149" s="7" t="str">
        <f>IF(AND('[1]Ledger With Mark'!W151&gt;=22.5),"A+",IF(AND('[1]Ledger With Mark'!W151&gt;=20),"A",IF(AND('[1]Ledger With Mark'!W151&gt;=17.5),"B+",IF(AND('[1]Ledger With Mark'!W151&gt;=15),"B",IF(AND('[1]Ledger With Mark'!W151&gt;=12.5),"C+",IF(AND('[1]Ledger With Mark'!W151&gt;=10),"C",IF(AND('[1]Ledger With Mark'!W151&gt;=7.5),"D+",IF(AND('[1]Ledger With Mark'!W151&gt;=5),"D",IF(AND('[1]Ledger With Mark'!W151&gt;=1),"E","N")))))))))</f>
        <v>A</v>
      </c>
      <c r="X149" s="7" t="str">
        <f>IF(AND('[1]Ledger With Mark'!X151&gt;=90),"A+",IF(AND('[1]Ledger With Mark'!X151&gt;=80),"A",IF(AND('[1]Ledger With Mark'!X151&gt;=70),"B+",IF(AND('[1]Ledger With Mark'!X151&gt;=60),"B",IF(AND('[1]Ledger With Mark'!X151&gt;=50),"C+",IF(AND('[1]Ledger With Mark'!X151&gt;=40),"C",IF(AND('[1]Ledger With Mark'!X151&gt;=30),"D+",IF(AND('[1]Ledger With Mark'!X151&gt;=20),"D",IF(AND('[1]Ledger With Mark'!X151&gt;=1),"E","N")))))))))</f>
        <v>C+</v>
      </c>
      <c r="Y149" s="13">
        <f t="shared" si="24"/>
        <v>2.4</v>
      </c>
      <c r="Z149" s="7" t="str">
        <f>IF(AND('[1]Ledger With Mark'!Z151&gt;=27),"A+",IF(AND('[1]Ledger With Mark'!Z151&gt;=24),"A",IF(AND('[1]Ledger With Mark'!Z151&gt;=21),"B+",IF(AND('[1]Ledger With Mark'!Z151&gt;=18),"B",IF(AND('[1]Ledger With Mark'!Z151&gt;=15),"C+",IF(AND('[1]Ledger With Mark'!Z151&gt;=12),"C",IF(AND('[1]Ledger With Mark'!Z151&gt;=9),"D+",IF(AND('[1]Ledger With Mark'!Z151&gt;=6),"D",IF(AND('[1]Ledger With Mark'!Z151&gt;=1),"E","N")))))))))</f>
        <v>B+</v>
      </c>
      <c r="AA149" s="7" t="str">
        <f>IF(AND('[1]Ledger With Mark'!AA151&gt;=18),"A+",IF(AND('[1]Ledger With Mark'!AA151&gt;=16),"A",IF(AND('[1]Ledger With Mark'!AA151&gt;=14),"B+",IF(AND('[1]Ledger With Mark'!AA151&gt;=12),"B",IF(AND('[1]Ledger With Mark'!AA151&gt;=10),"C+",IF(AND('[1]Ledger With Mark'!AA151&gt;=8),"C",IF(AND('[1]Ledger With Mark'!AA151&gt;=6),"D+",IF(AND('[1]Ledger With Mark'!AA151&gt;=4),"D",IF(AND('[1]Ledger With Mark'!AA151&gt;=1),"E","N")))))))))</f>
        <v>B+</v>
      </c>
      <c r="AB149" s="7" t="str">
        <f>IF(AND('[1]Ledger With Mark'!AB151&gt;=45),"A+",IF(AND('[1]Ledger With Mark'!AB151&gt;=40),"A",IF(AND('[1]Ledger With Mark'!AB151&gt;=35),"B+",IF(AND('[1]Ledger With Mark'!AB151&gt;=30),"B",IF(AND('[1]Ledger With Mark'!AB151&gt;=25),"C+",IF(AND('[1]Ledger With Mark'!AB151&gt;=20),"C",IF(AND('[1]Ledger With Mark'!AB151&gt;=15),"D+",IF(AND('[1]Ledger With Mark'!AB151&gt;=10),"D",IF(AND('[1]Ledger With Mark'!AB151&gt;=1),"E","N")))))))))</f>
        <v>B+</v>
      </c>
      <c r="AC149" s="13">
        <f t="shared" si="25"/>
        <v>1.6</v>
      </c>
      <c r="AD149" s="7" t="str">
        <f>IF(AND('[1]Ledger With Mark'!AD151&gt;=22.5),"A+",IF(AND('[1]Ledger With Mark'!AD151&gt;=20),"A",IF(AND('[1]Ledger With Mark'!AD151&gt;=17.5),"B+",IF(AND('[1]Ledger With Mark'!AD151&gt;=15),"B",IF(AND('[1]Ledger With Mark'!AD151&gt;=12.5),"C+",IF(AND('[1]Ledger With Mark'!AD151&gt;=10),"C",IF(AND('[1]Ledger With Mark'!AD151&gt;=7.5),"D+",IF(AND('[1]Ledger With Mark'!AD151&gt;=5),"D",IF(AND('[1]Ledger With Mark'!AD151&gt;=1),"E","N")))))))))</f>
        <v>A</v>
      </c>
      <c r="AE149" s="7" t="str">
        <f>IF(AND('[1]Ledger With Mark'!AE151&gt;=22.5),"A+",IF(AND('[1]Ledger With Mark'!AE151&gt;=20),"A",IF(AND('[1]Ledger With Mark'!AE151&gt;=17.5),"B+",IF(AND('[1]Ledger With Mark'!AE151&gt;=15),"B",IF(AND('[1]Ledger With Mark'!AE151&gt;=12.5),"C+",IF(AND('[1]Ledger With Mark'!AE151&gt;=10),"C",IF(AND('[1]Ledger With Mark'!AE151&gt;=7.5),"D+",IF(AND('[1]Ledger With Mark'!AE151&gt;=5),"D",IF(AND('[1]Ledger With Mark'!AE151&gt;=1),"E","N")))))))))</f>
        <v>C</v>
      </c>
      <c r="AF149" s="7" t="str">
        <f>IF(AND('[1]Ledger With Mark'!AF151&gt;=45),"A+",IF(AND('[1]Ledger With Mark'!AF151&gt;=40),"A",IF(AND('[1]Ledger With Mark'!AF151&gt;=35),"B+",IF(AND('[1]Ledger With Mark'!AF151&gt;=30),"B",IF(AND('[1]Ledger With Mark'!AF151&gt;=25),"C+",IF(AND('[1]Ledger With Mark'!AF151&gt;=20),"C",IF(AND('[1]Ledger With Mark'!AF151&gt;=15),"D+",IF(AND('[1]Ledger With Mark'!AF151&gt;=10),"D",IF(AND('[1]Ledger With Mark'!AF151&gt;=1),"E","N")))))))))</f>
        <v>B</v>
      </c>
      <c r="AG149" s="13">
        <f t="shared" si="26"/>
        <v>1.4</v>
      </c>
      <c r="AH149" s="7" t="str">
        <f>IF(AND('[1]Ledger With Mark'!AH151&gt;=45),"A+",IF(AND('[1]Ledger With Mark'!AH151&gt;=40),"A",IF(AND('[1]Ledger With Mark'!AH151&gt;=35),"B+",IF(AND('[1]Ledger With Mark'!AH151&gt;=30),"B",IF(AND('[1]Ledger With Mark'!AH151&gt;=25),"C+",IF(AND('[1]Ledger With Mark'!AH151&gt;=20),"C",IF(AND('[1]Ledger With Mark'!AH151&gt;=15),"D+",IF(AND('[1]Ledger With Mark'!AH151&gt;=10),"D",IF(AND('[1]Ledger With Mark'!AH151&gt;=1),"E","N")))))))))</f>
        <v>B+</v>
      </c>
      <c r="AI149" s="7" t="str">
        <f>IF(AND('[1]Ledger With Mark'!AI151&gt;=45),"A+",IF(AND('[1]Ledger With Mark'!AI151&gt;=40),"A",IF(AND('[1]Ledger With Mark'!AI151&gt;=35),"B+",IF(AND('[1]Ledger With Mark'!AI151&gt;=30),"B",IF(AND('[1]Ledger With Mark'!AI151&gt;=25),"C+",IF(AND('[1]Ledger With Mark'!AI151&gt;=20),"C",IF(AND('[1]Ledger With Mark'!AI151&gt;=15),"D+",IF(AND('[1]Ledger With Mark'!AI151&gt;=10),"D",IF(AND('[1]Ledger With Mark'!AI151&gt;=1),"E","N")))))))))</f>
        <v>C</v>
      </c>
      <c r="AJ149" s="7" t="str">
        <f>IF(AND('[1]Ledger With Mark'!AJ151&gt;=90),"A+",IF(AND('[1]Ledger With Mark'!AJ151&gt;=80),"A",IF(AND('[1]Ledger With Mark'!AJ151&gt;=70),"B+",IF(AND('[1]Ledger With Mark'!AJ151&gt;=60),"B",IF(AND('[1]Ledger With Mark'!AJ151&gt;=50),"C+",IF(AND('[1]Ledger With Mark'!AJ151&gt;=40),"C",IF(AND('[1]Ledger With Mark'!AJ151&gt;=30),"D+",IF(AND('[1]Ledger With Mark'!AJ151&gt;=20),"D",IF(AND('[1]Ledger With Mark'!AJ151&gt;=1),"E","N")))))))))</f>
        <v>B+</v>
      </c>
      <c r="AK149" s="13">
        <f t="shared" si="27"/>
        <v>3.2</v>
      </c>
      <c r="AL149" s="7" t="str">
        <f>IF(AND('[1]Ledger With Mark'!AL151&gt;=45),"A+",IF(AND('[1]Ledger With Mark'!AL151&gt;=40),"A",IF(AND('[1]Ledger With Mark'!AL151&gt;=35),"B+",IF(AND('[1]Ledger With Mark'!AL151&gt;=30),"B",IF(AND('[1]Ledger With Mark'!AL151&gt;=25),"C+",IF(AND('[1]Ledger With Mark'!AL151&gt;=20),"C",IF(AND('[1]Ledger With Mark'!AL151&gt;=15),"D+",IF(AND('[1]Ledger With Mark'!AL151&gt;=10),"D",IF(AND('[1]Ledger With Mark'!AL151&gt;=1),"E","N")))))))))</f>
        <v>C</v>
      </c>
      <c r="AM149" s="7" t="str">
        <f>IF(AND('[1]Ledger With Mark'!AM151&gt;=45),"A+",IF(AND('[1]Ledger With Mark'!AM151&gt;=40),"A",IF(AND('[1]Ledger With Mark'!AM151&gt;=35),"B+",IF(AND('[1]Ledger With Mark'!AM151&gt;=30),"B",IF(AND('[1]Ledger With Mark'!AM151&gt;=25),"C+",IF(AND('[1]Ledger With Mark'!AM151&gt;=20),"C",IF(AND('[1]Ledger With Mark'!AM151&gt;=15),"D+",IF(AND('[1]Ledger With Mark'!AM151&gt;=10),"D",IF(AND('[1]Ledger With Mark'!AM151&gt;=1),"E","N")))))))))</f>
        <v>B+</v>
      </c>
      <c r="AN149" s="7" t="str">
        <f>IF(AND('[1]Ledger With Mark'!AN151&gt;=90),"A+",IF(AND('[1]Ledger With Mark'!AN151&gt;=80),"A",IF(AND('[1]Ledger With Mark'!AN151&gt;=70),"B+",IF(AND('[1]Ledger With Mark'!AN151&gt;=60),"B",IF(AND('[1]Ledger With Mark'!AN151&gt;=50),"C+",IF(AND('[1]Ledger With Mark'!AN151&gt;=40),"C",IF(AND('[1]Ledger With Mark'!AN151&gt;=30),"D+",IF(AND('[1]Ledger With Mark'!AN151&gt;=20),"D",IF(AND('[1]Ledger With Mark'!AN151&gt;=1),"E","N")))))))))</f>
        <v>C+</v>
      </c>
      <c r="AO149" s="13">
        <f t="shared" si="28"/>
        <v>2.4</v>
      </c>
      <c r="AP149" s="14">
        <f t="shared" si="29"/>
        <v>2.625</v>
      </c>
      <c r="AQ149" s="7"/>
      <c r="AR149" s="15" t="s">
        <v>142</v>
      </c>
      <c r="BB149" s="17">
        <v>149</v>
      </c>
    </row>
    <row r="150" spans="1:54" ht="15">
      <c r="A150" s="7">
        <f>'[1]Ledger With Mark'!A152</f>
        <v>149</v>
      </c>
      <c r="B150" s="8">
        <f>'[1]Ledger With Mark'!B152</f>
        <v>752149</v>
      </c>
      <c r="C150" s="9" t="str">
        <f>'[1]Ledger With Mark'!C152</f>
        <v>ARJU DAMAI</v>
      </c>
      <c r="D150" s="10" t="str">
        <f>'[1]Ledger With Mark'!D152</f>
        <v>2057/01/23</v>
      </c>
      <c r="E150" s="11" t="str">
        <f>'[1]Ledger With Mark'!E152</f>
        <v>TAP BAHADUR DAMAI</v>
      </c>
      <c r="F150" s="11" t="str">
        <f>'[1]Ledger With Mark'!F152</f>
        <v>BISHNU DAMAI</v>
      </c>
      <c r="G150" s="12" t="str">
        <f>'[1]Ledger With Mark'!G152</f>
        <v>BHUME 6 RUKUM EAST</v>
      </c>
      <c r="H150" s="7" t="str">
        <f>IF(AND('[1]Ledger With Mark'!H152&gt;=67.5),"A+",IF(AND('[1]Ledger With Mark'!H152&gt;=60),"A",IF(AND('[1]Ledger With Mark'!H152&gt;=52.5),"B+",IF(AND('[1]Ledger With Mark'!H152&gt;=45),"B",IF(AND('[1]Ledger With Mark'!H152&gt;=37.5),"C+",IF(AND('[1]Ledger With Mark'!H152&gt;=30),"C",IF(AND('[1]Ledger With Mark'!H152&gt;=22.5),"D+",IF(AND('[1]Ledger With Mark'!H152&gt;=15),"D",IF(AND('[1]Ledger With Mark'!H152&gt;=1),"E","N")))))))))</f>
        <v>D+</v>
      </c>
      <c r="I150" s="7" t="str">
        <f>IF(AND('[1]Ledger With Mark'!I152&gt;=22.5),"A+",IF(AND('[1]Ledger With Mark'!I152&gt;=20),"A",IF(AND('[1]Ledger With Mark'!I152&gt;=17.5),"B+",IF(AND('[1]Ledger With Mark'!I152&gt;=15),"B",IF(AND('[1]Ledger With Mark'!I152&gt;=12.5),"C+",IF(AND('[1]Ledger With Mark'!I152&gt;=10),"C",IF(AND('[1]Ledger With Mark'!I152&gt;=7.5),"D+",IF(AND('[1]Ledger With Mark'!I152&gt;=5),"D",IF(AND('[1]Ledger With Mark'!I152&gt;=1),"E","N")))))))))</f>
        <v>B+</v>
      </c>
      <c r="J150" s="7" t="str">
        <f>IF(AND('[1]Ledger With Mark'!J152&gt;=90),"A+",IF(AND('[1]Ledger With Mark'!J152&gt;=80),"A",IF(AND('[1]Ledger With Mark'!J152&gt;=70),"B+",IF(AND('[1]Ledger With Mark'!J152&gt;=60),"B",IF(AND('[1]Ledger With Mark'!J152&gt;=50),"C+",IF(AND('[1]Ledger With Mark'!J152&gt;=40),"C",IF(AND('[1]Ledger With Mark'!J152&gt;=30),"D+",IF(AND('[1]Ledger With Mark'!J152&gt;=20),"D",IF(AND('[1]Ledger With Mark'!J152&gt;=1),"E","N")))))))))</f>
        <v>C</v>
      </c>
      <c r="K150" s="13">
        <f t="shared" si="20"/>
        <v>2</v>
      </c>
      <c r="L150" s="7" t="str">
        <f>IF(AND('[1]Ledger With Mark'!L152&gt;=67.5),"A+",IF(AND('[1]Ledger With Mark'!L152&gt;=60),"A",IF(AND('[1]Ledger With Mark'!L152&gt;=52.5),"B+",IF(AND('[1]Ledger With Mark'!L152&gt;=45),"B",IF(AND('[1]Ledger With Mark'!L152&gt;=37.5),"C+",IF(AND('[1]Ledger With Mark'!L152&gt;=30),"C",IF(AND('[1]Ledger With Mark'!L152&gt;=22.5),"D+",IF(AND('[1]Ledger With Mark'!L152&gt;=15),"D",IF(AND('[1]Ledger With Mark'!L152&gt;=1),"E","N")))))))))</f>
        <v>C</v>
      </c>
      <c r="M150" s="7" t="str">
        <f>IF(AND('[1]Ledger With Mark'!M152&gt;=22.5),"A+",IF(AND('[1]Ledger With Mark'!M152&gt;=20),"A",IF(AND('[1]Ledger With Mark'!M152&gt;=17.5),"B+",IF(AND('[1]Ledger With Mark'!M152&gt;=15),"B",IF(AND('[1]Ledger With Mark'!M152&gt;=12.5),"C+",IF(AND('[1]Ledger With Mark'!M152&gt;=10),"C",IF(AND('[1]Ledger With Mark'!M152&gt;=7.5),"D+",IF(AND('[1]Ledger With Mark'!M152&gt;=5),"D",IF(AND('[1]Ledger With Mark'!M152&gt;=1),"E","N")))))))))</f>
        <v>B</v>
      </c>
      <c r="N150" s="7" t="str">
        <f>IF(AND('[1]Ledger With Mark'!N152&gt;=90),"A+",IF(AND('[1]Ledger With Mark'!N152&gt;=80),"A",IF(AND('[1]Ledger With Mark'!N152&gt;=70),"B+",IF(AND('[1]Ledger With Mark'!N152&gt;=60),"B",IF(AND('[1]Ledger With Mark'!N152&gt;=50),"C+",IF(AND('[1]Ledger With Mark'!N152&gt;=40),"C",IF(AND('[1]Ledger With Mark'!N152&gt;=30),"D+",IF(AND('[1]Ledger With Mark'!N152&gt;=20),"D",IF(AND('[1]Ledger With Mark'!N152&gt;=1),"E","N")))))))))</f>
        <v>C</v>
      </c>
      <c r="O150" s="13">
        <f t="shared" si="21"/>
        <v>2</v>
      </c>
      <c r="P150" s="7" t="str">
        <f>IF(AND('[1]Ledger With Mark'!P152&gt;=90),"A+",IF(AND('[1]Ledger With Mark'!P152&gt;=80),"A",IF(AND('[1]Ledger With Mark'!P152&gt;=70),"B+",IF(AND('[1]Ledger With Mark'!P152&gt;=60),"B",IF(AND('[1]Ledger With Mark'!P152&gt;=50),"C+",IF(AND('[1]Ledger With Mark'!P152&gt;=40),"C",IF(AND('[1]Ledger With Mark'!P152&gt;=30),"D+",IF(AND('[1]Ledger With Mark'!P152&gt;=20),"D",IF(AND('[1]Ledger With Mark'!P152&gt;=1),"E","N")))))))))</f>
        <v>C</v>
      </c>
      <c r="Q150" s="13">
        <f t="shared" si="22"/>
        <v>2</v>
      </c>
      <c r="R150" s="7" t="str">
        <f>IF(AND('[1]Ledger With Mark'!R152&gt;=67.5),"A+",IF(AND('[1]Ledger With Mark'!R152&gt;=60),"A",IF(AND('[1]Ledger With Mark'!R152&gt;=52.5),"B+",IF(AND('[1]Ledger With Mark'!R152&gt;=45),"B",IF(AND('[1]Ledger With Mark'!R152&gt;=37.5),"C+",IF(AND('[1]Ledger With Mark'!R152&gt;=30),"C",IF(AND('[1]Ledger With Mark'!R152&gt;=22.5),"D+",IF(AND('[1]Ledger With Mark'!R152&gt;=15),"D",IF(AND('[1]Ledger With Mark'!R152&gt;=1),"E","N")))))))))</f>
        <v>D+</v>
      </c>
      <c r="S150" s="7" t="str">
        <f>IF(AND('[1]Ledger With Mark'!S152&gt;=22.5),"A+",IF(AND('[1]Ledger With Mark'!S152&gt;=20),"A",IF(AND('[1]Ledger With Mark'!S152&gt;=17.5),"B+",IF(AND('[1]Ledger With Mark'!S152&gt;=15),"B",IF(AND('[1]Ledger With Mark'!S152&gt;=12.5),"C+",IF(AND('[1]Ledger With Mark'!S152&gt;=10),"C",IF(AND('[1]Ledger With Mark'!S152&gt;=7.5),"D+",IF(AND('[1]Ledger With Mark'!S152&gt;=5),"D",IF(AND('[1]Ledger With Mark'!S152&gt;=1),"E","N")))))))))</f>
        <v>B</v>
      </c>
      <c r="T150" s="7" t="str">
        <f>IF(AND('[1]Ledger With Mark'!T152&gt;=90),"A+",IF(AND('[1]Ledger With Mark'!T152&gt;=80),"A",IF(AND('[1]Ledger With Mark'!T152&gt;=70),"B+",IF(AND('[1]Ledger With Mark'!T152&gt;=60),"B",IF(AND('[1]Ledger With Mark'!T152&gt;=50),"C+",IF(AND('[1]Ledger With Mark'!T152&gt;=40),"C",IF(AND('[1]Ledger With Mark'!T152&gt;=30),"D+",IF(AND('[1]Ledger With Mark'!T152&gt;=20),"D",IF(AND('[1]Ledger With Mark'!T152&gt;=1),"E","N")))))))))</f>
        <v>C</v>
      </c>
      <c r="U150" s="13">
        <f t="shared" si="23"/>
        <v>2</v>
      </c>
      <c r="V150" s="7" t="str">
        <f>IF(AND('[1]Ledger With Mark'!V152&gt;=67.5),"A+",IF(AND('[1]Ledger With Mark'!V152&gt;=60),"A",IF(AND('[1]Ledger With Mark'!V152&gt;=52.5),"B+",IF(AND('[1]Ledger With Mark'!V152&gt;=45),"B",IF(AND('[1]Ledger With Mark'!V152&gt;=37.5),"C+",IF(AND('[1]Ledger With Mark'!V152&gt;=30),"C",IF(AND('[1]Ledger With Mark'!V152&gt;=22.5),"D+",IF(AND('[1]Ledger With Mark'!V152&gt;=15),"D",IF(AND('[1]Ledger With Mark'!V152&gt;=1),"E","N")))))))))</f>
        <v>D+</v>
      </c>
      <c r="W150" s="7" t="str">
        <f>IF(AND('[1]Ledger With Mark'!W152&gt;=22.5),"A+",IF(AND('[1]Ledger With Mark'!W152&gt;=20),"A",IF(AND('[1]Ledger With Mark'!W152&gt;=17.5),"B+",IF(AND('[1]Ledger With Mark'!W152&gt;=15),"B",IF(AND('[1]Ledger With Mark'!W152&gt;=12.5),"C+",IF(AND('[1]Ledger With Mark'!W152&gt;=10),"C",IF(AND('[1]Ledger With Mark'!W152&gt;=7.5),"D+",IF(AND('[1]Ledger With Mark'!W152&gt;=5),"D",IF(AND('[1]Ledger With Mark'!W152&gt;=1),"E","N")))))))))</f>
        <v>A</v>
      </c>
      <c r="X150" s="7" t="str">
        <f>IF(AND('[1]Ledger With Mark'!X152&gt;=90),"A+",IF(AND('[1]Ledger With Mark'!X152&gt;=80),"A",IF(AND('[1]Ledger With Mark'!X152&gt;=70),"B+",IF(AND('[1]Ledger With Mark'!X152&gt;=60),"B",IF(AND('[1]Ledger With Mark'!X152&gt;=50),"C+",IF(AND('[1]Ledger With Mark'!X152&gt;=40),"C",IF(AND('[1]Ledger With Mark'!X152&gt;=30),"D+",IF(AND('[1]Ledger With Mark'!X152&gt;=20),"D",IF(AND('[1]Ledger With Mark'!X152&gt;=1),"E","N")))))))))</f>
        <v>C</v>
      </c>
      <c r="Y150" s="13">
        <f t="shared" si="24"/>
        <v>2</v>
      </c>
      <c r="Z150" s="7" t="str">
        <f>IF(AND('[1]Ledger With Mark'!Z152&gt;=27),"A+",IF(AND('[1]Ledger With Mark'!Z152&gt;=24),"A",IF(AND('[1]Ledger With Mark'!Z152&gt;=21),"B+",IF(AND('[1]Ledger With Mark'!Z152&gt;=18),"B",IF(AND('[1]Ledger With Mark'!Z152&gt;=15),"C+",IF(AND('[1]Ledger With Mark'!Z152&gt;=12),"C",IF(AND('[1]Ledger With Mark'!Z152&gt;=9),"D+",IF(AND('[1]Ledger With Mark'!Z152&gt;=6),"D",IF(AND('[1]Ledger With Mark'!Z152&gt;=1),"E","N")))))))))</f>
        <v>C</v>
      </c>
      <c r="AA150" s="7" t="str">
        <f>IF(AND('[1]Ledger With Mark'!AA152&gt;=18),"A+",IF(AND('[1]Ledger With Mark'!AA152&gt;=16),"A",IF(AND('[1]Ledger With Mark'!AA152&gt;=14),"B+",IF(AND('[1]Ledger With Mark'!AA152&gt;=12),"B",IF(AND('[1]Ledger With Mark'!AA152&gt;=10),"C+",IF(AND('[1]Ledger With Mark'!AA152&gt;=8),"C",IF(AND('[1]Ledger With Mark'!AA152&gt;=6),"D+",IF(AND('[1]Ledger With Mark'!AA152&gt;=4),"D",IF(AND('[1]Ledger With Mark'!AA152&gt;=1),"E","N")))))))))</f>
        <v>B</v>
      </c>
      <c r="AB150" s="7" t="str">
        <f>IF(AND('[1]Ledger With Mark'!AB152&gt;=45),"A+",IF(AND('[1]Ledger With Mark'!AB152&gt;=40),"A",IF(AND('[1]Ledger With Mark'!AB152&gt;=35),"B+",IF(AND('[1]Ledger With Mark'!AB152&gt;=30),"B",IF(AND('[1]Ledger With Mark'!AB152&gt;=25),"C+",IF(AND('[1]Ledger With Mark'!AB152&gt;=20),"C",IF(AND('[1]Ledger With Mark'!AB152&gt;=15),"D+",IF(AND('[1]Ledger With Mark'!AB152&gt;=10),"D",IF(AND('[1]Ledger With Mark'!AB152&gt;=1),"E","N")))))))))</f>
        <v>C+</v>
      </c>
      <c r="AC150" s="13">
        <f t="shared" si="25"/>
        <v>1.2</v>
      </c>
      <c r="AD150" s="7" t="str">
        <f>IF(AND('[1]Ledger With Mark'!AD152&gt;=22.5),"A+",IF(AND('[1]Ledger With Mark'!AD152&gt;=20),"A",IF(AND('[1]Ledger With Mark'!AD152&gt;=17.5),"B+",IF(AND('[1]Ledger With Mark'!AD152&gt;=15),"B",IF(AND('[1]Ledger With Mark'!AD152&gt;=12.5),"C+",IF(AND('[1]Ledger With Mark'!AD152&gt;=10),"C",IF(AND('[1]Ledger With Mark'!AD152&gt;=7.5),"D+",IF(AND('[1]Ledger With Mark'!AD152&gt;=5),"D",IF(AND('[1]Ledger With Mark'!AD152&gt;=1),"E","N")))))))))</f>
        <v>C</v>
      </c>
      <c r="AE150" s="7" t="str">
        <f>IF(AND('[1]Ledger With Mark'!AE152&gt;=22.5),"A+",IF(AND('[1]Ledger With Mark'!AE152&gt;=20),"A",IF(AND('[1]Ledger With Mark'!AE152&gt;=17.5),"B+",IF(AND('[1]Ledger With Mark'!AE152&gt;=15),"B",IF(AND('[1]Ledger With Mark'!AE152&gt;=12.5),"C+",IF(AND('[1]Ledger With Mark'!AE152&gt;=10),"C",IF(AND('[1]Ledger With Mark'!AE152&gt;=7.5),"D+",IF(AND('[1]Ledger With Mark'!AE152&gt;=5),"D",IF(AND('[1]Ledger With Mark'!AE152&gt;=1),"E","N")))))))))</f>
        <v>C</v>
      </c>
      <c r="AF150" s="7" t="str">
        <f>IF(AND('[1]Ledger With Mark'!AF152&gt;=45),"A+",IF(AND('[1]Ledger With Mark'!AF152&gt;=40),"A",IF(AND('[1]Ledger With Mark'!AF152&gt;=35),"B+",IF(AND('[1]Ledger With Mark'!AF152&gt;=30),"B",IF(AND('[1]Ledger With Mark'!AF152&gt;=25),"C+",IF(AND('[1]Ledger With Mark'!AF152&gt;=20),"C",IF(AND('[1]Ledger With Mark'!AF152&gt;=15),"D+",IF(AND('[1]Ledger With Mark'!AF152&gt;=10),"D",IF(AND('[1]Ledger With Mark'!AF152&gt;=1),"E","N")))))))))</f>
        <v>C</v>
      </c>
      <c r="AG150" s="13">
        <f t="shared" si="26"/>
        <v>1</v>
      </c>
      <c r="AH150" s="7" t="str">
        <f>IF(AND('[1]Ledger With Mark'!AH152&gt;=45),"A+",IF(AND('[1]Ledger With Mark'!AH152&gt;=40),"A",IF(AND('[1]Ledger With Mark'!AH152&gt;=35),"B+",IF(AND('[1]Ledger With Mark'!AH152&gt;=30),"B",IF(AND('[1]Ledger With Mark'!AH152&gt;=25),"C+",IF(AND('[1]Ledger With Mark'!AH152&gt;=20),"C",IF(AND('[1]Ledger With Mark'!AH152&gt;=15),"D+",IF(AND('[1]Ledger With Mark'!AH152&gt;=10),"D",IF(AND('[1]Ledger With Mark'!AH152&gt;=1),"E","N")))))))))</f>
        <v>C</v>
      </c>
      <c r="AI150" s="7" t="str">
        <f>IF(AND('[1]Ledger With Mark'!AI152&gt;=45),"A+",IF(AND('[1]Ledger With Mark'!AI152&gt;=40),"A",IF(AND('[1]Ledger With Mark'!AI152&gt;=35),"B+",IF(AND('[1]Ledger With Mark'!AI152&gt;=30),"B",IF(AND('[1]Ledger With Mark'!AI152&gt;=25),"C+",IF(AND('[1]Ledger With Mark'!AI152&gt;=20),"C",IF(AND('[1]Ledger With Mark'!AI152&gt;=15),"D+",IF(AND('[1]Ledger With Mark'!AI152&gt;=10),"D",IF(AND('[1]Ledger With Mark'!AI152&gt;=1),"E","N")))))))))</f>
        <v>B+</v>
      </c>
      <c r="AJ150" s="7" t="str">
        <f>IF(AND('[1]Ledger With Mark'!AJ152&gt;=90),"A+",IF(AND('[1]Ledger With Mark'!AJ152&gt;=80),"A",IF(AND('[1]Ledger With Mark'!AJ152&gt;=70),"B+",IF(AND('[1]Ledger With Mark'!AJ152&gt;=60),"B",IF(AND('[1]Ledger With Mark'!AJ152&gt;=50),"C+",IF(AND('[1]Ledger With Mark'!AJ152&gt;=40),"C",IF(AND('[1]Ledger With Mark'!AJ152&gt;=30),"D+",IF(AND('[1]Ledger With Mark'!AJ152&gt;=20),"D",IF(AND('[1]Ledger With Mark'!AJ152&gt;=1),"E","N")))))))))</f>
        <v>C+</v>
      </c>
      <c r="AK150" s="13">
        <f t="shared" si="27"/>
        <v>2.4</v>
      </c>
      <c r="AL150" s="7" t="str">
        <f>IF(AND('[1]Ledger With Mark'!AL152&gt;=45),"A+",IF(AND('[1]Ledger With Mark'!AL152&gt;=40),"A",IF(AND('[1]Ledger With Mark'!AL152&gt;=35),"B+",IF(AND('[1]Ledger With Mark'!AL152&gt;=30),"B",IF(AND('[1]Ledger With Mark'!AL152&gt;=25),"C+",IF(AND('[1]Ledger With Mark'!AL152&gt;=20),"C",IF(AND('[1]Ledger With Mark'!AL152&gt;=15),"D+",IF(AND('[1]Ledger With Mark'!AL152&gt;=10),"D",IF(AND('[1]Ledger With Mark'!AL152&gt;=1),"E","N")))))))))</f>
        <v>C+</v>
      </c>
      <c r="AM150" s="7" t="str">
        <f>IF(AND('[1]Ledger With Mark'!AM152&gt;=45),"A+",IF(AND('[1]Ledger With Mark'!AM152&gt;=40),"A",IF(AND('[1]Ledger With Mark'!AM152&gt;=35),"B+",IF(AND('[1]Ledger With Mark'!AM152&gt;=30),"B",IF(AND('[1]Ledger With Mark'!AM152&gt;=25),"C+",IF(AND('[1]Ledger With Mark'!AM152&gt;=20),"C",IF(AND('[1]Ledger With Mark'!AM152&gt;=15),"D+",IF(AND('[1]Ledger With Mark'!AM152&gt;=10),"D",IF(AND('[1]Ledger With Mark'!AM152&gt;=1),"E","N")))))))))</f>
        <v>A</v>
      </c>
      <c r="AN150" s="7" t="str">
        <f>IF(AND('[1]Ledger With Mark'!AN152&gt;=90),"A+",IF(AND('[1]Ledger With Mark'!AN152&gt;=80),"A",IF(AND('[1]Ledger With Mark'!AN152&gt;=70),"B+",IF(AND('[1]Ledger With Mark'!AN152&gt;=60),"B",IF(AND('[1]Ledger With Mark'!AN152&gt;=50),"C+",IF(AND('[1]Ledger With Mark'!AN152&gt;=40),"C",IF(AND('[1]Ledger With Mark'!AN152&gt;=30),"D+",IF(AND('[1]Ledger With Mark'!AN152&gt;=20),"D",IF(AND('[1]Ledger With Mark'!AN152&gt;=1),"E","N")))))))))</f>
        <v>B</v>
      </c>
      <c r="AO150" s="13">
        <f t="shared" si="28"/>
        <v>2.8</v>
      </c>
      <c r="AP150" s="14">
        <f t="shared" si="29"/>
        <v>2.1749999999999998</v>
      </c>
      <c r="AQ150" s="7"/>
      <c r="AR150" s="15" t="s">
        <v>241</v>
      </c>
      <c r="BB150" s="17">
        <v>150</v>
      </c>
    </row>
    <row r="151" spans="1:54" ht="15">
      <c r="A151" s="7">
        <f>'[1]Ledger With Mark'!A153</f>
        <v>150</v>
      </c>
      <c r="B151" s="8">
        <f>'[1]Ledger With Mark'!B153</f>
        <v>752150</v>
      </c>
      <c r="C151" s="9" t="str">
        <f>'[1]Ledger With Mark'!C153</f>
        <v>ASMITA SUNAR</v>
      </c>
      <c r="D151" s="10" t="str">
        <f>'[1]Ledger With Mark'!D153</f>
        <v>2059/04/03</v>
      </c>
      <c r="E151" s="11" t="str">
        <f>'[1]Ledger With Mark'!E153</f>
        <v>KALE KAMI</v>
      </c>
      <c r="F151" s="11" t="str">
        <f>'[1]Ledger With Mark'!F153</f>
        <v>PANU KAMI</v>
      </c>
      <c r="G151" s="12" t="str">
        <f>'[1]Ledger With Mark'!G153</f>
        <v>BHUME 6 RUKUM EAST</v>
      </c>
      <c r="H151" s="7" t="str">
        <f>IF(AND('[1]Ledger With Mark'!H153&gt;=67.5),"A+",IF(AND('[1]Ledger With Mark'!H153&gt;=60),"A",IF(AND('[1]Ledger With Mark'!H153&gt;=52.5),"B+",IF(AND('[1]Ledger With Mark'!H153&gt;=45),"B",IF(AND('[1]Ledger With Mark'!H153&gt;=37.5),"C+",IF(AND('[1]Ledger With Mark'!H153&gt;=30),"C",IF(AND('[1]Ledger With Mark'!H153&gt;=22.5),"D+",IF(AND('[1]Ledger With Mark'!H153&gt;=15),"D",IF(AND('[1]Ledger With Mark'!H153&gt;=1),"E","N")))))))))</f>
        <v>D+</v>
      </c>
      <c r="I151" s="7" t="str">
        <f>IF(AND('[1]Ledger With Mark'!I153&gt;=22.5),"A+",IF(AND('[1]Ledger With Mark'!I153&gt;=20),"A",IF(AND('[1]Ledger With Mark'!I153&gt;=17.5),"B+",IF(AND('[1]Ledger With Mark'!I153&gt;=15),"B",IF(AND('[1]Ledger With Mark'!I153&gt;=12.5),"C+",IF(AND('[1]Ledger With Mark'!I153&gt;=10),"C",IF(AND('[1]Ledger With Mark'!I153&gt;=7.5),"D+",IF(AND('[1]Ledger With Mark'!I153&gt;=5),"D",IF(AND('[1]Ledger With Mark'!I153&gt;=1),"E","N")))))))))</f>
        <v>B+</v>
      </c>
      <c r="J151" s="7" t="str">
        <f>IF(AND('[1]Ledger With Mark'!J153&gt;=90),"A+",IF(AND('[1]Ledger With Mark'!J153&gt;=80),"A",IF(AND('[1]Ledger With Mark'!J153&gt;=70),"B+",IF(AND('[1]Ledger With Mark'!J153&gt;=60),"B",IF(AND('[1]Ledger With Mark'!J153&gt;=50),"C+",IF(AND('[1]Ledger With Mark'!J153&gt;=40),"C",IF(AND('[1]Ledger With Mark'!J153&gt;=30),"D+",IF(AND('[1]Ledger With Mark'!J153&gt;=20),"D",IF(AND('[1]Ledger With Mark'!J153&gt;=1),"E","N")))))))))</f>
        <v>C</v>
      </c>
      <c r="K151" s="13">
        <f t="shared" si="20"/>
        <v>2</v>
      </c>
      <c r="L151" s="7" t="str">
        <f>IF(AND('[1]Ledger With Mark'!L153&gt;=67.5),"A+",IF(AND('[1]Ledger With Mark'!L153&gt;=60),"A",IF(AND('[1]Ledger With Mark'!L153&gt;=52.5),"B+",IF(AND('[1]Ledger With Mark'!L153&gt;=45),"B",IF(AND('[1]Ledger With Mark'!L153&gt;=37.5),"C+",IF(AND('[1]Ledger With Mark'!L153&gt;=30),"C",IF(AND('[1]Ledger With Mark'!L153&gt;=22.5),"D+",IF(AND('[1]Ledger With Mark'!L153&gt;=15),"D",IF(AND('[1]Ledger With Mark'!L153&gt;=1),"E","N")))))))))</f>
        <v>D+</v>
      </c>
      <c r="M151" s="7" t="str">
        <f>IF(AND('[1]Ledger With Mark'!M153&gt;=22.5),"A+",IF(AND('[1]Ledger With Mark'!M153&gt;=20),"A",IF(AND('[1]Ledger With Mark'!M153&gt;=17.5),"B+",IF(AND('[1]Ledger With Mark'!M153&gt;=15),"B",IF(AND('[1]Ledger With Mark'!M153&gt;=12.5),"C+",IF(AND('[1]Ledger With Mark'!M153&gt;=10),"C",IF(AND('[1]Ledger With Mark'!M153&gt;=7.5),"D+",IF(AND('[1]Ledger With Mark'!M153&gt;=5),"D",IF(AND('[1]Ledger With Mark'!M153&gt;=1),"E","N")))))))))</f>
        <v>B+</v>
      </c>
      <c r="N151" s="7" t="str">
        <f>IF(AND('[1]Ledger With Mark'!N153&gt;=90),"A+",IF(AND('[1]Ledger With Mark'!N153&gt;=80),"A",IF(AND('[1]Ledger With Mark'!N153&gt;=70),"B+",IF(AND('[1]Ledger With Mark'!N153&gt;=60),"B",IF(AND('[1]Ledger With Mark'!N153&gt;=50),"C+",IF(AND('[1]Ledger With Mark'!N153&gt;=40),"C",IF(AND('[1]Ledger With Mark'!N153&gt;=30),"D+",IF(AND('[1]Ledger With Mark'!N153&gt;=20),"D",IF(AND('[1]Ledger With Mark'!N153&gt;=1),"E","N")))))))))</f>
        <v>C</v>
      </c>
      <c r="O151" s="13">
        <f t="shared" si="21"/>
        <v>2</v>
      </c>
      <c r="P151" s="7" t="str">
        <f>IF(AND('[1]Ledger With Mark'!P153&gt;=90),"A+",IF(AND('[1]Ledger With Mark'!P153&gt;=80),"A",IF(AND('[1]Ledger With Mark'!P153&gt;=70),"B+",IF(AND('[1]Ledger With Mark'!P153&gt;=60),"B",IF(AND('[1]Ledger With Mark'!P153&gt;=50),"C+",IF(AND('[1]Ledger With Mark'!P153&gt;=40),"C",IF(AND('[1]Ledger With Mark'!P153&gt;=30),"D+",IF(AND('[1]Ledger With Mark'!P153&gt;=20),"D",IF(AND('[1]Ledger With Mark'!P153&gt;=1),"E","N")))))))))</f>
        <v>C</v>
      </c>
      <c r="Q151" s="13">
        <f t="shared" si="22"/>
        <v>2</v>
      </c>
      <c r="R151" s="7" t="str">
        <f>IF(AND('[1]Ledger With Mark'!R153&gt;=67.5),"A+",IF(AND('[1]Ledger With Mark'!R153&gt;=60),"A",IF(AND('[1]Ledger With Mark'!R153&gt;=52.5),"B+",IF(AND('[1]Ledger With Mark'!R153&gt;=45),"B",IF(AND('[1]Ledger With Mark'!R153&gt;=37.5),"C+",IF(AND('[1]Ledger With Mark'!R153&gt;=30),"C",IF(AND('[1]Ledger With Mark'!R153&gt;=22.5),"D+",IF(AND('[1]Ledger With Mark'!R153&gt;=15),"D",IF(AND('[1]Ledger With Mark'!R153&gt;=1),"E","N")))))))))</f>
        <v>D+</v>
      </c>
      <c r="S151" s="7" t="str">
        <f>IF(AND('[1]Ledger With Mark'!S153&gt;=22.5),"A+",IF(AND('[1]Ledger With Mark'!S153&gt;=20),"A",IF(AND('[1]Ledger With Mark'!S153&gt;=17.5),"B+",IF(AND('[1]Ledger With Mark'!S153&gt;=15),"B",IF(AND('[1]Ledger With Mark'!S153&gt;=12.5),"C+",IF(AND('[1]Ledger With Mark'!S153&gt;=10),"C",IF(AND('[1]Ledger With Mark'!S153&gt;=7.5),"D+",IF(AND('[1]Ledger With Mark'!S153&gt;=5),"D",IF(AND('[1]Ledger With Mark'!S153&gt;=1),"E","N")))))))))</f>
        <v>B</v>
      </c>
      <c r="T151" s="7" t="str">
        <f>IF(AND('[1]Ledger With Mark'!T153&gt;=90),"A+",IF(AND('[1]Ledger With Mark'!T153&gt;=80),"A",IF(AND('[1]Ledger With Mark'!T153&gt;=70),"B+",IF(AND('[1]Ledger With Mark'!T153&gt;=60),"B",IF(AND('[1]Ledger With Mark'!T153&gt;=50),"C+",IF(AND('[1]Ledger With Mark'!T153&gt;=40),"C",IF(AND('[1]Ledger With Mark'!T153&gt;=30),"D+",IF(AND('[1]Ledger With Mark'!T153&gt;=20),"D",IF(AND('[1]Ledger With Mark'!T153&gt;=1),"E","N")))))))))</f>
        <v>C</v>
      </c>
      <c r="U151" s="13">
        <f t="shared" si="23"/>
        <v>2</v>
      </c>
      <c r="V151" s="7" t="str">
        <f>IF(AND('[1]Ledger With Mark'!V153&gt;=67.5),"A+",IF(AND('[1]Ledger With Mark'!V153&gt;=60),"A",IF(AND('[1]Ledger With Mark'!V153&gt;=52.5),"B+",IF(AND('[1]Ledger With Mark'!V153&gt;=45),"B",IF(AND('[1]Ledger With Mark'!V153&gt;=37.5),"C+",IF(AND('[1]Ledger With Mark'!V153&gt;=30),"C",IF(AND('[1]Ledger With Mark'!V153&gt;=22.5),"D+",IF(AND('[1]Ledger With Mark'!V153&gt;=15),"D",IF(AND('[1]Ledger With Mark'!V153&gt;=1),"E","N")))))))))</f>
        <v>C</v>
      </c>
      <c r="W151" s="7" t="str">
        <f>IF(AND('[1]Ledger With Mark'!W153&gt;=22.5),"A+",IF(AND('[1]Ledger With Mark'!W153&gt;=20),"A",IF(AND('[1]Ledger With Mark'!W153&gt;=17.5),"B+",IF(AND('[1]Ledger With Mark'!W153&gt;=15),"B",IF(AND('[1]Ledger With Mark'!W153&gt;=12.5),"C+",IF(AND('[1]Ledger With Mark'!W153&gt;=10),"C",IF(AND('[1]Ledger With Mark'!W153&gt;=7.5),"D+",IF(AND('[1]Ledger With Mark'!W153&gt;=5),"D",IF(AND('[1]Ledger With Mark'!W153&gt;=1),"E","N")))))))))</f>
        <v>B+</v>
      </c>
      <c r="X151" s="7" t="str">
        <f>IF(AND('[1]Ledger With Mark'!X153&gt;=90),"A+",IF(AND('[1]Ledger With Mark'!X153&gt;=80),"A",IF(AND('[1]Ledger With Mark'!X153&gt;=70),"B+",IF(AND('[1]Ledger With Mark'!X153&gt;=60),"B",IF(AND('[1]Ledger With Mark'!X153&gt;=50),"C+",IF(AND('[1]Ledger With Mark'!X153&gt;=40),"C",IF(AND('[1]Ledger With Mark'!X153&gt;=30),"D+",IF(AND('[1]Ledger With Mark'!X153&gt;=20),"D",IF(AND('[1]Ledger With Mark'!X153&gt;=1),"E","N")))))))))</f>
        <v>C</v>
      </c>
      <c r="Y151" s="13">
        <f t="shared" si="24"/>
        <v>2</v>
      </c>
      <c r="Z151" s="7" t="str">
        <f>IF(AND('[1]Ledger With Mark'!Z153&gt;=27),"A+",IF(AND('[1]Ledger With Mark'!Z153&gt;=24),"A",IF(AND('[1]Ledger With Mark'!Z153&gt;=21),"B+",IF(AND('[1]Ledger With Mark'!Z153&gt;=18),"B",IF(AND('[1]Ledger With Mark'!Z153&gt;=15),"C+",IF(AND('[1]Ledger With Mark'!Z153&gt;=12),"C",IF(AND('[1]Ledger With Mark'!Z153&gt;=9),"D+",IF(AND('[1]Ledger With Mark'!Z153&gt;=6),"D",IF(AND('[1]Ledger With Mark'!Z153&gt;=1),"E","N")))))))))</f>
        <v>C</v>
      </c>
      <c r="AA151" s="7" t="str">
        <f>IF(AND('[1]Ledger With Mark'!AA153&gt;=18),"A+",IF(AND('[1]Ledger With Mark'!AA153&gt;=16),"A",IF(AND('[1]Ledger With Mark'!AA153&gt;=14),"B+",IF(AND('[1]Ledger With Mark'!AA153&gt;=12),"B",IF(AND('[1]Ledger With Mark'!AA153&gt;=10),"C+",IF(AND('[1]Ledger With Mark'!AA153&gt;=8),"C",IF(AND('[1]Ledger With Mark'!AA153&gt;=6),"D+",IF(AND('[1]Ledger With Mark'!AA153&gt;=4),"D",IF(AND('[1]Ledger With Mark'!AA153&gt;=1),"E","N")))))))))</f>
        <v>B+</v>
      </c>
      <c r="AB151" s="7" t="str">
        <f>IF(AND('[1]Ledger With Mark'!AB153&gt;=45),"A+",IF(AND('[1]Ledger With Mark'!AB153&gt;=40),"A",IF(AND('[1]Ledger With Mark'!AB153&gt;=35),"B+",IF(AND('[1]Ledger With Mark'!AB153&gt;=30),"B",IF(AND('[1]Ledger With Mark'!AB153&gt;=25),"C+",IF(AND('[1]Ledger With Mark'!AB153&gt;=20),"C",IF(AND('[1]Ledger With Mark'!AB153&gt;=15),"D+",IF(AND('[1]Ledger With Mark'!AB153&gt;=10),"D",IF(AND('[1]Ledger With Mark'!AB153&gt;=1),"E","N")))))))))</f>
        <v>C+</v>
      </c>
      <c r="AC151" s="13">
        <f t="shared" si="25"/>
        <v>1.2</v>
      </c>
      <c r="AD151" s="7" t="str">
        <f>IF(AND('[1]Ledger With Mark'!AD153&gt;=22.5),"A+",IF(AND('[1]Ledger With Mark'!AD153&gt;=20),"A",IF(AND('[1]Ledger With Mark'!AD153&gt;=17.5),"B+",IF(AND('[1]Ledger With Mark'!AD153&gt;=15),"B",IF(AND('[1]Ledger With Mark'!AD153&gt;=12.5),"C+",IF(AND('[1]Ledger With Mark'!AD153&gt;=10),"C",IF(AND('[1]Ledger With Mark'!AD153&gt;=7.5),"D+",IF(AND('[1]Ledger With Mark'!AD153&gt;=5),"D",IF(AND('[1]Ledger With Mark'!AD153&gt;=1),"E","N")))))))))</f>
        <v>C+</v>
      </c>
      <c r="AE151" s="7" t="str">
        <f>IF(AND('[1]Ledger With Mark'!AE153&gt;=22.5),"A+",IF(AND('[1]Ledger With Mark'!AE153&gt;=20),"A",IF(AND('[1]Ledger With Mark'!AE153&gt;=17.5),"B+",IF(AND('[1]Ledger With Mark'!AE153&gt;=15),"B",IF(AND('[1]Ledger With Mark'!AE153&gt;=12.5),"C+",IF(AND('[1]Ledger With Mark'!AE153&gt;=10),"C",IF(AND('[1]Ledger With Mark'!AE153&gt;=7.5),"D+",IF(AND('[1]Ledger With Mark'!AE153&gt;=5),"D",IF(AND('[1]Ledger With Mark'!AE153&gt;=1),"E","N")))))))))</f>
        <v>C</v>
      </c>
      <c r="AF151" s="7" t="str">
        <f>IF(AND('[1]Ledger With Mark'!AF153&gt;=45),"A+",IF(AND('[1]Ledger With Mark'!AF153&gt;=40),"A",IF(AND('[1]Ledger With Mark'!AF153&gt;=35),"B+",IF(AND('[1]Ledger With Mark'!AF153&gt;=30),"B",IF(AND('[1]Ledger With Mark'!AF153&gt;=25),"C+",IF(AND('[1]Ledger With Mark'!AF153&gt;=20),"C",IF(AND('[1]Ledger With Mark'!AF153&gt;=15),"D+",IF(AND('[1]Ledger With Mark'!AF153&gt;=10),"D",IF(AND('[1]Ledger With Mark'!AF153&gt;=1),"E","N")))))))))</f>
        <v>C+</v>
      </c>
      <c r="AG151" s="13">
        <f t="shared" si="26"/>
        <v>1.2</v>
      </c>
      <c r="AH151" s="7" t="str">
        <f>IF(AND('[1]Ledger With Mark'!AH153&gt;=45),"A+",IF(AND('[1]Ledger With Mark'!AH153&gt;=40),"A",IF(AND('[1]Ledger With Mark'!AH153&gt;=35),"B+",IF(AND('[1]Ledger With Mark'!AH153&gt;=30),"B",IF(AND('[1]Ledger With Mark'!AH153&gt;=25),"C+",IF(AND('[1]Ledger With Mark'!AH153&gt;=20),"C",IF(AND('[1]Ledger With Mark'!AH153&gt;=15),"D+",IF(AND('[1]Ledger With Mark'!AH153&gt;=10),"D",IF(AND('[1]Ledger With Mark'!AH153&gt;=1),"E","N")))))))))</f>
        <v>C</v>
      </c>
      <c r="AI151" s="7" t="str">
        <f>IF(AND('[1]Ledger With Mark'!AI153&gt;=45),"A+",IF(AND('[1]Ledger With Mark'!AI153&gt;=40),"A",IF(AND('[1]Ledger With Mark'!AI153&gt;=35),"B+",IF(AND('[1]Ledger With Mark'!AI153&gt;=30),"B",IF(AND('[1]Ledger With Mark'!AI153&gt;=25),"C+",IF(AND('[1]Ledger With Mark'!AI153&gt;=20),"C",IF(AND('[1]Ledger With Mark'!AI153&gt;=15),"D+",IF(AND('[1]Ledger With Mark'!AI153&gt;=10),"D",IF(AND('[1]Ledger With Mark'!AI153&gt;=1),"E","N")))))))))</f>
        <v>B+</v>
      </c>
      <c r="AJ151" s="7" t="str">
        <f>IF(AND('[1]Ledger With Mark'!AJ153&gt;=90),"A+",IF(AND('[1]Ledger With Mark'!AJ153&gt;=80),"A",IF(AND('[1]Ledger With Mark'!AJ153&gt;=70),"B+",IF(AND('[1]Ledger With Mark'!AJ153&gt;=60),"B",IF(AND('[1]Ledger With Mark'!AJ153&gt;=50),"C+",IF(AND('[1]Ledger With Mark'!AJ153&gt;=40),"C",IF(AND('[1]Ledger With Mark'!AJ153&gt;=30),"D+",IF(AND('[1]Ledger With Mark'!AJ153&gt;=20),"D",IF(AND('[1]Ledger With Mark'!AJ153&gt;=1),"E","N")))))))))</f>
        <v>C+</v>
      </c>
      <c r="AK151" s="13">
        <f t="shared" si="27"/>
        <v>2.4</v>
      </c>
      <c r="AL151" s="7" t="str">
        <f>IF(AND('[1]Ledger With Mark'!AL153&gt;=45),"A+",IF(AND('[1]Ledger With Mark'!AL153&gt;=40),"A",IF(AND('[1]Ledger With Mark'!AL153&gt;=35),"B+",IF(AND('[1]Ledger With Mark'!AL153&gt;=30),"B",IF(AND('[1]Ledger With Mark'!AL153&gt;=25),"C+",IF(AND('[1]Ledger With Mark'!AL153&gt;=20),"C",IF(AND('[1]Ledger With Mark'!AL153&gt;=15),"D+",IF(AND('[1]Ledger With Mark'!AL153&gt;=10),"D",IF(AND('[1]Ledger With Mark'!AL153&gt;=1),"E","N")))))))))</f>
        <v>C+</v>
      </c>
      <c r="AM151" s="7" t="str">
        <f>IF(AND('[1]Ledger With Mark'!AM153&gt;=45),"A+",IF(AND('[1]Ledger With Mark'!AM153&gt;=40),"A",IF(AND('[1]Ledger With Mark'!AM153&gt;=35),"B+",IF(AND('[1]Ledger With Mark'!AM153&gt;=30),"B",IF(AND('[1]Ledger With Mark'!AM153&gt;=25),"C+",IF(AND('[1]Ledger With Mark'!AM153&gt;=20),"C",IF(AND('[1]Ledger With Mark'!AM153&gt;=15),"D+",IF(AND('[1]Ledger With Mark'!AM153&gt;=10),"D",IF(AND('[1]Ledger With Mark'!AM153&gt;=1),"E","N")))))))))</f>
        <v>B+</v>
      </c>
      <c r="AN151" s="7" t="str">
        <f>IF(AND('[1]Ledger With Mark'!AN153&gt;=90),"A+",IF(AND('[1]Ledger With Mark'!AN153&gt;=80),"A",IF(AND('[1]Ledger With Mark'!AN153&gt;=70),"B+",IF(AND('[1]Ledger With Mark'!AN153&gt;=60),"B",IF(AND('[1]Ledger With Mark'!AN153&gt;=50),"C+",IF(AND('[1]Ledger With Mark'!AN153&gt;=40),"C",IF(AND('[1]Ledger With Mark'!AN153&gt;=30),"D+",IF(AND('[1]Ledger With Mark'!AN153&gt;=20),"D",IF(AND('[1]Ledger With Mark'!AN153&gt;=1),"E","N")))))))))</f>
        <v>B</v>
      </c>
      <c r="AO151" s="13">
        <f t="shared" si="28"/>
        <v>2.8</v>
      </c>
      <c r="AP151" s="14">
        <f t="shared" si="29"/>
        <v>2.1999999999999997</v>
      </c>
      <c r="AQ151" s="7"/>
      <c r="AR151" s="15" t="s">
        <v>241</v>
      </c>
      <c r="BB151" s="17">
        <v>151</v>
      </c>
    </row>
    <row r="152" spans="1:54" ht="15">
      <c r="A152" s="7">
        <f>'[1]Ledger With Mark'!A154</f>
        <v>151</v>
      </c>
      <c r="B152" s="8">
        <f>'[1]Ledger With Mark'!B154</f>
        <v>752151</v>
      </c>
      <c r="C152" s="9" t="str">
        <f>'[1]Ledger With Mark'!C154</f>
        <v>ASHIM PUN</v>
      </c>
      <c r="D152" s="10" t="str">
        <f>'[1]Ledger With Mark'!D154</f>
        <v>2059/04/05</v>
      </c>
      <c r="E152" s="11" t="str">
        <f>'[1]Ledger With Mark'!E154</f>
        <v>LALMAN PUN</v>
      </c>
      <c r="F152" s="11" t="str">
        <f>'[1]Ledger With Mark'!F154</f>
        <v>THAMI PUN</v>
      </c>
      <c r="G152" s="12" t="str">
        <f>'[1]Ledger With Mark'!G154</f>
        <v>BHUME 6 RUKUM EAST</v>
      </c>
      <c r="H152" s="7" t="str">
        <f>IF(AND('[1]Ledger With Mark'!H154&gt;=67.5),"A+",IF(AND('[1]Ledger With Mark'!H154&gt;=60),"A",IF(AND('[1]Ledger With Mark'!H154&gt;=52.5),"B+",IF(AND('[1]Ledger With Mark'!H154&gt;=45),"B",IF(AND('[1]Ledger With Mark'!H154&gt;=37.5),"C+",IF(AND('[1]Ledger With Mark'!H154&gt;=30),"C",IF(AND('[1]Ledger With Mark'!H154&gt;=22.5),"D+",IF(AND('[1]Ledger With Mark'!H154&gt;=15),"D",IF(AND('[1]Ledger With Mark'!H154&gt;=1),"E","N")))))))))</f>
        <v>D+</v>
      </c>
      <c r="I152" s="7" t="str">
        <f>IF(AND('[1]Ledger With Mark'!I154&gt;=22.5),"A+",IF(AND('[1]Ledger With Mark'!I154&gt;=20),"A",IF(AND('[1]Ledger With Mark'!I154&gt;=17.5),"B+",IF(AND('[1]Ledger With Mark'!I154&gt;=15),"B",IF(AND('[1]Ledger With Mark'!I154&gt;=12.5),"C+",IF(AND('[1]Ledger With Mark'!I154&gt;=10),"C",IF(AND('[1]Ledger With Mark'!I154&gt;=7.5),"D+",IF(AND('[1]Ledger With Mark'!I154&gt;=5),"D",IF(AND('[1]Ledger With Mark'!I154&gt;=1),"E","N")))))))))</f>
        <v>B</v>
      </c>
      <c r="J152" s="7" t="str">
        <f>IF(AND('[1]Ledger With Mark'!J154&gt;=90),"A+",IF(AND('[1]Ledger With Mark'!J154&gt;=80),"A",IF(AND('[1]Ledger With Mark'!J154&gt;=70),"B+",IF(AND('[1]Ledger With Mark'!J154&gt;=60),"B",IF(AND('[1]Ledger With Mark'!J154&gt;=50),"C+",IF(AND('[1]Ledger With Mark'!J154&gt;=40),"C",IF(AND('[1]Ledger With Mark'!J154&gt;=30),"D+",IF(AND('[1]Ledger With Mark'!J154&gt;=20),"D",IF(AND('[1]Ledger With Mark'!J154&gt;=1),"E","N")))))))))</f>
        <v>C</v>
      </c>
      <c r="K152" s="13">
        <f t="shared" si="20"/>
        <v>2</v>
      </c>
      <c r="L152" s="7" t="str">
        <f>IF(AND('[1]Ledger With Mark'!L154&gt;=67.5),"A+",IF(AND('[1]Ledger With Mark'!L154&gt;=60),"A",IF(AND('[1]Ledger With Mark'!L154&gt;=52.5),"B+",IF(AND('[1]Ledger With Mark'!L154&gt;=45),"B",IF(AND('[1]Ledger With Mark'!L154&gt;=37.5),"C+",IF(AND('[1]Ledger With Mark'!L154&gt;=30),"C",IF(AND('[1]Ledger With Mark'!L154&gt;=22.5),"D+",IF(AND('[1]Ledger With Mark'!L154&gt;=15),"D",IF(AND('[1]Ledger With Mark'!L154&gt;=1),"E","N")))))))))</f>
        <v>D+</v>
      </c>
      <c r="M152" s="7" t="str">
        <f>IF(AND('[1]Ledger With Mark'!M154&gt;=22.5),"A+",IF(AND('[1]Ledger With Mark'!M154&gt;=20),"A",IF(AND('[1]Ledger With Mark'!M154&gt;=17.5),"B+",IF(AND('[1]Ledger With Mark'!M154&gt;=15),"B",IF(AND('[1]Ledger With Mark'!M154&gt;=12.5),"C+",IF(AND('[1]Ledger With Mark'!M154&gt;=10),"C",IF(AND('[1]Ledger With Mark'!M154&gt;=7.5),"D+",IF(AND('[1]Ledger With Mark'!M154&gt;=5),"D",IF(AND('[1]Ledger With Mark'!M154&gt;=1),"E","N")))))))))</f>
        <v>B</v>
      </c>
      <c r="N152" s="7" t="str">
        <f>IF(AND('[1]Ledger With Mark'!N154&gt;=90),"A+",IF(AND('[1]Ledger With Mark'!N154&gt;=80),"A",IF(AND('[1]Ledger With Mark'!N154&gt;=70),"B+",IF(AND('[1]Ledger With Mark'!N154&gt;=60),"B",IF(AND('[1]Ledger With Mark'!N154&gt;=50),"C+",IF(AND('[1]Ledger With Mark'!N154&gt;=40),"C",IF(AND('[1]Ledger With Mark'!N154&gt;=30),"D+",IF(AND('[1]Ledger With Mark'!N154&gt;=20),"D",IF(AND('[1]Ledger With Mark'!N154&gt;=1),"E","N")))))))))</f>
        <v>C</v>
      </c>
      <c r="O152" s="13">
        <f t="shared" si="21"/>
        <v>2</v>
      </c>
      <c r="P152" s="7" t="str">
        <f>IF(AND('[1]Ledger With Mark'!P154&gt;=90),"A+",IF(AND('[1]Ledger With Mark'!P154&gt;=80),"A",IF(AND('[1]Ledger With Mark'!P154&gt;=70),"B+",IF(AND('[1]Ledger With Mark'!P154&gt;=60),"B",IF(AND('[1]Ledger With Mark'!P154&gt;=50),"C+",IF(AND('[1]Ledger With Mark'!P154&gt;=40),"C",IF(AND('[1]Ledger With Mark'!P154&gt;=30),"D+",IF(AND('[1]Ledger With Mark'!P154&gt;=20),"D",IF(AND('[1]Ledger With Mark'!P154&gt;=1),"E","N")))))))))</f>
        <v>C</v>
      </c>
      <c r="Q152" s="13">
        <f t="shared" si="22"/>
        <v>2</v>
      </c>
      <c r="R152" s="7" t="str">
        <f>IF(AND('[1]Ledger With Mark'!R154&gt;=67.5),"A+",IF(AND('[1]Ledger With Mark'!R154&gt;=60),"A",IF(AND('[1]Ledger With Mark'!R154&gt;=52.5),"B+",IF(AND('[1]Ledger With Mark'!R154&gt;=45),"B",IF(AND('[1]Ledger With Mark'!R154&gt;=37.5),"C+",IF(AND('[1]Ledger With Mark'!R154&gt;=30),"C",IF(AND('[1]Ledger With Mark'!R154&gt;=22.5),"D+",IF(AND('[1]Ledger With Mark'!R154&gt;=15),"D",IF(AND('[1]Ledger With Mark'!R154&gt;=1),"E","N")))))))))</f>
        <v>D+</v>
      </c>
      <c r="S152" s="7" t="str">
        <f>IF(AND('[1]Ledger With Mark'!S154&gt;=22.5),"A+",IF(AND('[1]Ledger With Mark'!S154&gt;=20),"A",IF(AND('[1]Ledger With Mark'!S154&gt;=17.5),"B+",IF(AND('[1]Ledger With Mark'!S154&gt;=15),"B",IF(AND('[1]Ledger With Mark'!S154&gt;=12.5),"C+",IF(AND('[1]Ledger With Mark'!S154&gt;=10),"C",IF(AND('[1]Ledger With Mark'!S154&gt;=7.5),"D+",IF(AND('[1]Ledger With Mark'!S154&gt;=5),"D",IF(AND('[1]Ledger With Mark'!S154&gt;=1),"E","N")))))))))</f>
        <v>B+</v>
      </c>
      <c r="T152" s="7" t="str">
        <f>IF(AND('[1]Ledger With Mark'!T154&gt;=90),"A+",IF(AND('[1]Ledger With Mark'!T154&gt;=80),"A",IF(AND('[1]Ledger With Mark'!T154&gt;=70),"B+",IF(AND('[1]Ledger With Mark'!T154&gt;=60),"B",IF(AND('[1]Ledger With Mark'!T154&gt;=50),"C+",IF(AND('[1]Ledger With Mark'!T154&gt;=40),"C",IF(AND('[1]Ledger With Mark'!T154&gt;=30),"D+",IF(AND('[1]Ledger With Mark'!T154&gt;=20),"D",IF(AND('[1]Ledger With Mark'!T154&gt;=1),"E","N")))))))))</f>
        <v>C</v>
      </c>
      <c r="U152" s="13">
        <f t="shared" si="23"/>
        <v>2</v>
      </c>
      <c r="V152" s="7" t="str">
        <f>IF(AND('[1]Ledger With Mark'!V154&gt;=67.5),"A+",IF(AND('[1]Ledger With Mark'!V154&gt;=60),"A",IF(AND('[1]Ledger With Mark'!V154&gt;=52.5),"B+",IF(AND('[1]Ledger With Mark'!V154&gt;=45),"B",IF(AND('[1]Ledger With Mark'!V154&gt;=37.5),"C+",IF(AND('[1]Ledger With Mark'!V154&gt;=30),"C",IF(AND('[1]Ledger With Mark'!V154&gt;=22.5),"D+",IF(AND('[1]Ledger With Mark'!V154&gt;=15),"D",IF(AND('[1]Ledger With Mark'!V154&gt;=1),"E","N")))))))))</f>
        <v>D+</v>
      </c>
      <c r="W152" s="7" t="str">
        <f>IF(AND('[1]Ledger With Mark'!W154&gt;=22.5),"A+",IF(AND('[1]Ledger With Mark'!W154&gt;=20),"A",IF(AND('[1]Ledger With Mark'!W154&gt;=17.5),"B+",IF(AND('[1]Ledger With Mark'!W154&gt;=15),"B",IF(AND('[1]Ledger With Mark'!W154&gt;=12.5),"C+",IF(AND('[1]Ledger With Mark'!W154&gt;=10),"C",IF(AND('[1]Ledger With Mark'!W154&gt;=7.5),"D+",IF(AND('[1]Ledger With Mark'!W154&gt;=5),"D",IF(AND('[1]Ledger With Mark'!W154&gt;=1),"E","N")))))))))</f>
        <v>B</v>
      </c>
      <c r="X152" s="7" t="str">
        <f>IF(AND('[1]Ledger With Mark'!X154&gt;=90),"A+",IF(AND('[1]Ledger With Mark'!X154&gt;=80),"A",IF(AND('[1]Ledger With Mark'!X154&gt;=70),"B+",IF(AND('[1]Ledger With Mark'!X154&gt;=60),"B",IF(AND('[1]Ledger With Mark'!X154&gt;=50),"C+",IF(AND('[1]Ledger With Mark'!X154&gt;=40),"C",IF(AND('[1]Ledger With Mark'!X154&gt;=30),"D+",IF(AND('[1]Ledger With Mark'!X154&gt;=20),"D",IF(AND('[1]Ledger With Mark'!X154&gt;=1),"E","N")))))))))</f>
        <v>C</v>
      </c>
      <c r="Y152" s="13">
        <f t="shared" si="24"/>
        <v>2</v>
      </c>
      <c r="Z152" s="7" t="str">
        <f>IF(AND('[1]Ledger With Mark'!Z154&gt;=27),"A+",IF(AND('[1]Ledger With Mark'!Z154&gt;=24),"A",IF(AND('[1]Ledger With Mark'!Z154&gt;=21),"B+",IF(AND('[1]Ledger With Mark'!Z154&gt;=18),"B",IF(AND('[1]Ledger With Mark'!Z154&gt;=15),"C+",IF(AND('[1]Ledger With Mark'!Z154&gt;=12),"C",IF(AND('[1]Ledger With Mark'!Z154&gt;=9),"D+",IF(AND('[1]Ledger With Mark'!Z154&gt;=6),"D",IF(AND('[1]Ledger With Mark'!Z154&gt;=1),"E","N")))))))))</f>
        <v>C+</v>
      </c>
      <c r="AA152" s="7" t="str">
        <f>IF(AND('[1]Ledger With Mark'!AA154&gt;=18),"A+",IF(AND('[1]Ledger With Mark'!AA154&gt;=16),"A",IF(AND('[1]Ledger With Mark'!AA154&gt;=14),"B+",IF(AND('[1]Ledger With Mark'!AA154&gt;=12),"B",IF(AND('[1]Ledger With Mark'!AA154&gt;=10),"C+",IF(AND('[1]Ledger With Mark'!AA154&gt;=8),"C",IF(AND('[1]Ledger With Mark'!AA154&gt;=6),"D+",IF(AND('[1]Ledger With Mark'!AA154&gt;=4),"D",IF(AND('[1]Ledger With Mark'!AA154&gt;=1),"E","N")))))))))</f>
        <v>B+</v>
      </c>
      <c r="AB152" s="7" t="str">
        <f>IF(AND('[1]Ledger With Mark'!AB154&gt;=45),"A+",IF(AND('[1]Ledger With Mark'!AB154&gt;=40),"A",IF(AND('[1]Ledger With Mark'!AB154&gt;=35),"B+",IF(AND('[1]Ledger With Mark'!AB154&gt;=30),"B",IF(AND('[1]Ledger With Mark'!AB154&gt;=25),"C+",IF(AND('[1]Ledger With Mark'!AB154&gt;=20),"C",IF(AND('[1]Ledger With Mark'!AB154&gt;=15),"D+",IF(AND('[1]Ledger With Mark'!AB154&gt;=10),"D",IF(AND('[1]Ledger With Mark'!AB154&gt;=1),"E","N")))))))))</f>
        <v>B</v>
      </c>
      <c r="AC152" s="13">
        <f t="shared" si="25"/>
        <v>1.4</v>
      </c>
      <c r="AD152" s="7" t="str">
        <f>IF(AND('[1]Ledger With Mark'!AD154&gt;=22.5),"A+",IF(AND('[1]Ledger With Mark'!AD154&gt;=20),"A",IF(AND('[1]Ledger With Mark'!AD154&gt;=17.5),"B+",IF(AND('[1]Ledger With Mark'!AD154&gt;=15),"B",IF(AND('[1]Ledger With Mark'!AD154&gt;=12.5),"C+",IF(AND('[1]Ledger With Mark'!AD154&gt;=10),"C",IF(AND('[1]Ledger With Mark'!AD154&gt;=7.5),"D+",IF(AND('[1]Ledger With Mark'!AD154&gt;=5),"D",IF(AND('[1]Ledger With Mark'!AD154&gt;=1),"E","N")))))))))</f>
        <v>C+</v>
      </c>
      <c r="AE152" s="7" t="str">
        <f>IF(AND('[1]Ledger With Mark'!AE154&gt;=22.5),"A+",IF(AND('[1]Ledger With Mark'!AE154&gt;=20),"A",IF(AND('[1]Ledger With Mark'!AE154&gt;=17.5),"B+",IF(AND('[1]Ledger With Mark'!AE154&gt;=15),"B",IF(AND('[1]Ledger With Mark'!AE154&gt;=12.5),"C+",IF(AND('[1]Ledger With Mark'!AE154&gt;=10),"C",IF(AND('[1]Ledger With Mark'!AE154&gt;=7.5),"D+",IF(AND('[1]Ledger With Mark'!AE154&gt;=5),"D",IF(AND('[1]Ledger With Mark'!AE154&gt;=1),"E","N")))))))))</f>
        <v>C+</v>
      </c>
      <c r="AF152" s="7" t="str">
        <f>IF(AND('[1]Ledger With Mark'!AF154&gt;=45),"A+",IF(AND('[1]Ledger With Mark'!AF154&gt;=40),"A",IF(AND('[1]Ledger With Mark'!AF154&gt;=35),"B+",IF(AND('[1]Ledger With Mark'!AF154&gt;=30),"B",IF(AND('[1]Ledger With Mark'!AF154&gt;=25),"C+",IF(AND('[1]Ledger With Mark'!AF154&gt;=20),"C",IF(AND('[1]Ledger With Mark'!AF154&gt;=15),"D+",IF(AND('[1]Ledger With Mark'!AF154&gt;=10),"D",IF(AND('[1]Ledger With Mark'!AF154&gt;=1),"E","N")))))))))</f>
        <v>C+</v>
      </c>
      <c r="AG152" s="13">
        <f t="shared" si="26"/>
        <v>1.2</v>
      </c>
      <c r="AH152" s="7" t="str">
        <f>IF(AND('[1]Ledger With Mark'!AH154&gt;=45),"A+",IF(AND('[1]Ledger With Mark'!AH154&gt;=40),"A",IF(AND('[1]Ledger With Mark'!AH154&gt;=35),"B+",IF(AND('[1]Ledger With Mark'!AH154&gt;=30),"B",IF(AND('[1]Ledger With Mark'!AH154&gt;=25),"C+",IF(AND('[1]Ledger With Mark'!AH154&gt;=20),"C",IF(AND('[1]Ledger With Mark'!AH154&gt;=15),"D+",IF(AND('[1]Ledger With Mark'!AH154&gt;=10),"D",IF(AND('[1]Ledger With Mark'!AH154&gt;=1),"E","N")))))))))</f>
        <v>C</v>
      </c>
      <c r="AI152" s="7" t="str">
        <f>IF(AND('[1]Ledger With Mark'!AI154&gt;=45),"A+",IF(AND('[1]Ledger With Mark'!AI154&gt;=40),"A",IF(AND('[1]Ledger With Mark'!AI154&gt;=35),"B+",IF(AND('[1]Ledger With Mark'!AI154&gt;=30),"B",IF(AND('[1]Ledger With Mark'!AI154&gt;=25),"C+",IF(AND('[1]Ledger With Mark'!AI154&gt;=20),"C",IF(AND('[1]Ledger With Mark'!AI154&gt;=15),"D+",IF(AND('[1]Ledger With Mark'!AI154&gt;=10),"D",IF(AND('[1]Ledger With Mark'!AI154&gt;=1),"E","N")))))))))</f>
        <v>B</v>
      </c>
      <c r="AJ152" s="7" t="str">
        <f>IF(AND('[1]Ledger With Mark'!AJ154&gt;=90),"A+",IF(AND('[1]Ledger With Mark'!AJ154&gt;=80),"A",IF(AND('[1]Ledger With Mark'!AJ154&gt;=70),"B+",IF(AND('[1]Ledger With Mark'!AJ154&gt;=60),"B",IF(AND('[1]Ledger With Mark'!AJ154&gt;=50),"C+",IF(AND('[1]Ledger With Mark'!AJ154&gt;=40),"C",IF(AND('[1]Ledger With Mark'!AJ154&gt;=30),"D+",IF(AND('[1]Ledger With Mark'!AJ154&gt;=20),"D",IF(AND('[1]Ledger With Mark'!AJ154&gt;=1),"E","N")))))))))</f>
        <v>C+</v>
      </c>
      <c r="AK152" s="13">
        <f t="shared" si="27"/>
        <v>2.4</v>
      </c>
      <c r="AL152" s="7" t="str">
        <f>IF(AND('[1]Ledger With Mark'!AL154&gt;=45),"A+",IF(AND('[1]Ledger With Mark'!AL154&gt;=40),"A",IF(AND('[1]Ledger With Mark'!AL154&gt;=35),"B+",IF(AND('[1]Ledger With Mark'!AL154&gt;=30),"B",IF(AND('[1]Ledger With Mark'!AL154&gt;=25),"C+",IF(AND('[1]Ledger With Mark'!AL154&gt;=20),"C",IF(AND('[1]Ledger With Mark'!AL154&gt;=15),"D+",IF(AND('[1]Ledger With Mark'!AL154&gt;=10),"D",IF(AND('[1]Ledger With Mark'!AL154&gt;=1),"E","N")))))))))</f>
        <v>C</v>
      </c>
      <c r="AM152" s="7" t="str">
        <f>IF(AND('[1]Ledger With Mark'!AM154&gt;=45),"A+",IF(AND('[1]Ledger With Mark'!AM154&gt;=40),"A",IF(AND('[1]Ledger With Mark'!AM154&gt;=35),"B+",IF(AND('[1]Ledger With Mark'!AM154&gt;=30),"B",IF(AND('[1]Ledger With Mark'!AM154&gt;=25),"C+",IF(AND('[1]Ledger With Mark'!AM154&gt;=20),"C",IF(AND('[1]Ledger With Mark'!AM154&gt;=15),"D+",IF(AND('[1]Ledger With Mark'!AM154&gt;=10),"D",IF(AND('[1]Ledger With Mark'!AM154&gt;=1),"E","N")))))))))</f>
        <v>B+</v>
      </c>
      <c r="AN152" s="7" t="str">
        <f>IF(AND('[1]Ledger With Mark'!AN154&gt;=90),"A+",IF(AND('[1]Ledger With Mark'!AN154&gt;=80),"A",IF(AND('[1]Ledger With Mark'!AN154&gt;=70),"B+",IF(AND('[1]Ledger With Mark'!AN154&gt;=60),"B",IF(AND('[1]Ledger With Mark'!AN154&gt;=50),"C+",IF(AND('[1]Ledger With Mark'!AN154&gt;=40),"C",IF(AND('[1]Ledger With Mark'!AN154&gt;=30),"D+",IF(AND('[1]Ledger With Mark'!AN154&gt;=20),"D",IF(AND('[1]Ledger With Mark'!AN154&gt;=1),"E","N")))))))))</f>
        <v>B</v>
      </c>
      <c r="AO152" s="13">
        <f t="shared" si="28"/>
        <v>2.8</v>
      </c>
      <c r="AP152" s="14">
        <f t="shared" si="29"/>
        <v>2.2250000000000001</v>
      </c>
      <c r="AQ152" s="7"/>
      <c r="AR152" s="15" t="s">
        <v>241</v>
      </c>
      <c r="BB152" s="17">
        <v>152</v>
      </c>
    </row>
    <row r="153" spans="1:54" ht="15">
      <c r="A153" s="7">
        <f>'[1]Ledger With Mark'!A155</f>
        <v>152</v>
      </c>
      <c r="B153" s="8">
        <f>'[1]Ledger With Mark'!B155</f>
        <v>752152</v>
      </c>
      <c r="C153" s="9" t="str">
        <f>'[1]Ledger With Mark'!C155</f>
        <v xml:space="preserve">BIKASH BUDHA </v>
      </c>
      <c r="D153" s="10" t="str">
        <f>'[1]Ledger With Mark'!D155</f>
        <v>2060/03/18</v>
      </c>
      <c r="E153" s="11" t="str">
        <f>'[1]Ledger With Mark'!E155</f>
        <v>ASARDA BUDHA</v>
      </c>
      <c r="F153" s="11" t="str">
        <f>'[1]Ledger With Mark'!F155</f>
        <v>MANRAKHA BUDHA</v>
      </c>
      <c r="G153" s="12" t="str">
        <f>'[1]Ledger With Mark'!G155</f>
        <v>BHUME 6 RUKUM EAST</v>
      </c>
      <c r="H153" s="7" t="str">
        <f>IF(AND('[1]Ledger With Mark'!H155&gt;=67.5),"A+",IF(AND('[1]Ledger With Mark'!H155&gt;=60),"A",IF(AND('[1]Ledger With Mark'!H155&gt;=52.5),"B+",IF(AND('[1]Ledger With Mark'!H155&gt;=45),"B",IF(AND('[1]Ledger With Mark'!H155&gt;=37.5),"C+",IF(AND('[1]Ledger With Mark'!H155&gt;=30),"C",IF(AND('[1]Ledger With Mark'!H155&gt;=22.5),"D+",IF(AND('[1]Ledger With Mark'!H155&gt;=15),"D",IF(AND('[1]Ledger With Mark'!H155&gt;=1),"E","N")))))))))</f>
        <v>C</v>
      </c>
      <c r="I153" s="7" t="str">
        <f>IF(AND('[1]Ledger With Mark'!I155&gt;=22.5),"A+",IF(AND('[1]Ledger With Mark'!I155&gt;=20),"A",IF(AND('[1]Ledger With Mark'!I155&gt;=17.5),"B+",IF(AND('[1]Ledger With Mark'!I155&gt;=15),"B",IF(AND('[1]Ledger With Mark'!I155&gt;=12.5),"C+",IF(AND('[1]Ledger With Mark'!I155&gt;=10),"C",IF(AND('[1]Ledger With Mark'!I155&gt;=7.5),"D+",IF(AND('[1]Ledger With Mark'!I155&gt;=5),"D",IF(AND('[1]Ledger With Mark'!I155&gt;=1),"E","N")))))))))</f>
        <v>B</v>
      </c>
      <c r="J153" s="7" t="str">
        <f>IF(AND('[1]Ledger With Mark'!J155&gt;=90),"A+",IF(AND('[1]Ledger With Mark'!J155&gt;=80),"A",IF(AND('[1]Ledger With Mark'!J155&gt;=70),"B+",IF(AND('[1]Ledger With Mark'!J155&gt;=60),"B",IF(AND('[1]Ledger With Mark'!J155&gt;=50),"C+",IF(AND('[1]Ledger With Mark'!J155&gt;=40),"C",IF(AND('[1]Ledger With Mark'!J155&gt;=30),"D+",IF(AND('[1]Ledger With Mark'!J155&gt;=20),"D",IF(AND('[1]Ledger With Mark'!J155&gt;=1),"E","N")))))))))</f>
        <v>C</v>
      </c>
      <c r="K153" s="13">
        <f t="shared" si="20"/>
        <v>2</v>
      </c>
      <c r="L153" s="7" t="str">
        <f>IF(AND('[1]Ledger With Mark'!L155&gt;=67.5),"A+",IF(AND('[1]Ledger With Mark'!L155&gt;=60),"A",IF(AND('[1]Ledger With Mark'!L155&gt;=52.5),"B+",IF(AND('[1]Ledger With Mark'!L155&gt;=45),"B",IF(AND('[1]Ledger With Mark'!L155&gt;=37.5),"C+",IF(AND('[1]Ledger With Mark'!L155&gt;=30),"C",IF(AND('[1]Ledger With Mark'!L155&gt;=22.5),"D+",IF(AND('[1]Ledger With Mark'!L155&gt;=15),"D",IF(AND('[1]Ledger With Mark'!L155&gt;=1),"E","N")))))))))</f>
        <v>D+</v>
      </c>
      <c r="M153" s="7" t="str">
        <f>IF(AND('[1]Ledger With Mark'!M155&gt;=22.5),"A+",IF(AND('[1]Ledger With Mark'!M155&gt;=20),"A",IF(AND('[1]Ledger With Mark'!M155&gt;=17.5),"B+",IF(AND('[1]Ledger With Mark'!M155&gt;=15),"B",IF(AND('[1]Ledger With Mark'!M155&gt;=12.5),"C+",IF(AND('[1]Ledger With Mark'!M155&gt;=10),"C",IF(AND('[1]Ledger With Mark'!M155&gt;=7.5),"D+",IF(AND('[1]Ledger With Mark'!M155&gt;=5),"D",IF(AND('[1]Ledger With Mark'!M155&gt;=1),"E","N")))))))))</f>
        <v>B+</v>
      </c>
      <c r="N153" s="7" t="str">
        <f>IF(AND('[1]Ledger With Mark'!N155&gt;=90),"A+",IF(AND('[1]Ledger With Mark'!N155&gt;=80),"A",IF(AND('[1]Ledger With Mark'!N155&gt;=70),"B+",IF(AND('[1]Ledger With Mark'!N155&gt;=60),"B",IF(AND('[1]Ledger With Mark'!N155&gt;=50),"C+",IF(AND('[1]Ledger With Mark'!N155&gt;=40),"C",IF(AND('[1]Ledger With Mark'!N155&gt;=30),"D+",IF(AND('[1]Ledger With Mark'!N155&gt;=20),"D",IF(AND('[1]Ledger With Mark'!N155&gt;=1),"E","N")))))))))</f>
        <v>C</v>
      </c>
      <c r="O153" s="13">
        <f t="shared" si="21"/>
        <v>2</v>
      </c>
      <c r="P153" s="7" t="str">
        <f>IF(AND('[1]Ledger With Mark'!P155&gt;=90),"A+",IF(AND('[1]Ledger With Mark'!P155&gt;=80),"A",IF(AND('[1]Ledger With Mark'!P155&gt;=70),"B+",IF(AND('[1]Ledger With Mark'!P155&gt;=60),"B",IF(AND('[1]Ledger With Mark'!P155&gt;=50),"C+",IF(AND('[1]Ledger With Mark'!P155&gt;=40),"C",IF(AND('[1]Ledger With Mark'!P155&gt;=30),"D+",IF(AND('[1]Ledger With Mark'!P155&gt;=20),"D",IF(AND('[1]Ledger With Mark'!P155&gt;=1),"E","N")))))))))</f>
        <v>C</v>
      </c>
      <c r="Q153" s="13">
        <f t="shared" si="22"/>
        <v>2</v>
      </c>
      <c r="R153" s="7" t="str">
        <f>IF(AND('[1]Ledger With Mark'!R155&gt;=67.5),"A+",IF(AND('[1]Ledger With Mark'!R155&gt;=60),"A",IF(AND('[1]Ledger With Mark'!R155&gt;=52.5),"B+",IF(AND('[1]Ledger With Mark'!R155&gt;=45),"B",IF(AND('[1]Ledger With Mark'!R155&gt;=37.5),"C+",IF(AND('[1]Ledger With Mark'!R155&gt;=30),"C",IF(AND('[1]Ledger With Mark'!R155&gt;=22.5),"D+",IF(AND('[1]Ledger With Mark'!R155&gt;=15),"D",IF(AND('[1]Ledger With Mark'!R155&gt;=1),"E","N")))))))))</f>
        <v>C</v>
      </c>
      <c r="S153" s="7" t="str">
        <f>IF(AND('[1]Ledger With Mark'!S155&gt;=22.5),"A+",IF(AND('[1]Ledger With Mark'!S155&gt;=20),"A",IF(AND('[1]Ledger With Mark'!S155&gt;=17.5),"B+",IF(AND('[1]Ledger With Mark'!S155&gt;=15),"B",IF(AND('[1]Ledger With Mark'!S155&gt;=12.5),"C+",IF(AND('[1]Ledger With Mark'!S155&gt;=10),"C",IF(AND('[1]Ledger With Mark'!S155&gt;=7.5),"D+",IF(AND('[1]Ledger With Mark'!S155&gt;=5),"D",IF(AND('[1]Ledger With Mark'!S155&gt;=1),"E","N")))))))))</f>
        <v>B+</v>
      </c>
      <c r="T153" s="7" t="str">
        <f>IF(AND('[1]Ledger With Mark'!T155&gt;=90),"A+",IF(AND('[1]Ledger With Mark'!T155&gt;=80),"A",IF(AND('[1]Ledger With Mark'!T155&gt;=70),"B+",IF(AND('[1]Ledger With Mark'!T155&gt;=60),"B",IF(AND('[1]Ledger With Mark'!T155&gt;=50),"C+",IF(AND('[1]Ledger With Mark'!T155&gt;=40),"C",IF(AND('[1]Ledger With Mark'!T155&gt;=30),"D+",IF(AND('[1]Ledger With Mark'!T155&gt;=20),"D",IF(AND('[1]Ledger With Mark'!T155&gt;=1),"E","N")))))))))</f>
        <v>C</v>
      </c>
      <c r="U153" s="13">
        <f t="shared" si="23"/>
        <v>2</v>
      </c>
      <c r="V153" s="7" t="str">
        <f>IF(AND('[1]Ledger With Mark'!V155&gt;=67.5),"A+",IF(AND('[1]Ledger With Mark'!V155&gt;=60),"A",IF(AND('[1]Ledger With Mark'!V155&gt;=52.5),"B+",IF(AND('[1]Ledger With Mark'!V155&gt;=45),"B",IF(AND('[1]Ledger With Mark'!V155&gt;=37.5),"C+",IF(AND('[1]Ledger With Mark'!V155&gt;=30),"C",IF(AND('[1]Ledger With Mark'!V155&gt;=22.5),"D+",IF(AND('[1]Ledger With Mark'!V155&gt;=15),"D",IF(AND('[1]Ledger With Mark'!V155&gt;=1),"E","N")))))))))</f>
        <v>D+</v>
      </c>
      <c r="W153" s="7" t="str">
        <f>IF(AND('[1]Ledger With Mark'!W155&gt;=22.5),"A+",IF(AND('[1]Ledger With Mark'!W155&gt;=20),"A",IF(AND('[1]Ledger With Mark'!W155&gt;=17.5),"B+",IF(AND('[1]Ledger With Mark'!W155&gt;=15),"B",IF(AND('[1]Ledger With Mark'!W155&gt;=12.5),"C+",IF(AND('[1]Ledger With Mark'!W155&gt;=10),"C",IF(AND('[1]Ledger With Mark'!W155&gt;=7.5),"D+",IF(AND('[1]Ledger With Mark'!W155&gt;=5),"D",IF(AND('[1]Ledger With Mark'!W155&gt;=1),"E","N")))))))))</f>
        <v>B+</v>
      </c>
      <c r="X153" s="7" t="str">
        <f>IF(AND('[1]Ledger With Mark'!X155&gt;=90),"A+",IF(AND('[1]Ledger With Mark'!X155&gt;=80),"A",IF(AND('[1]Ledger With Mark'!X155&gt;=70),"B+",IF(AND('[1]Ledger With Mark'!X155&gt;=60),"B",IF(AND('[1]Ledger With Mark'!X155&gt;=50),"C+",IF(AND('[1]Ledger With Mark'!X155&gt;=40),"C",IF(AND('[1]Ledger With Mark'!X155&gt;=30),"D+",IF(AND('[1]Ledger With Mark'!X155&gt;=20),"D",IF(AND('[1]Ledger With Mark'!X155&gt;=1),"E","N")))))))))</f>
        <v>C</v>
      </c>
      <c r="Y153" s="13">
        <f t="shared" si="24"/>
        <v>2</v>
      </c>
      <c r="Z153" s="7" t="str">
        <f>IF(AND('[1]Ledger With Mark'!Z155&gt;=27),"A+",IF(AND('[1]Ledger With Mark'!Z155&gt;=24),"A",IF(AND('[1]Ledger With Mark'!Z155&gt;=21),"B+",IF(AND('[1]Ledger With Mark'!Z155&gt;=18),"B",IF(AND('[1]Ledger With Mark'!Z155&gt;=15),"C+",IF(AND('[1]Ledger With Mark'!Z155&gt;=12),"C",IF(AND('[1]Ledger With Mark'!Z155&gt;=9),"D+",IF(AND('[1]Ledger With Mark'!Z155&gt;=6),"D",IF(AND('[1]Ledger With Mark'!Z155&gt;=1),"E","N")))))))))</f>
        <v>C</v>
      </c>
      <c r="AA153" s="7" t="str">
        <f>IF(AND('[1]Ledger With Mark'!AA155&gt;=18),"A+",IF(AND('[1]Ledger With Mark'!AA155&gt;=16),"A",IF(AND('[1]Ledger With Mark'!AA155&gt;=14),"B+",IF(AND('[1]Ledger With Mark'!AA155&gt;=12),"B",IF(AND('[1]Ledger With Mark'!AA155&gt;=10),"C+",IF(AND('[1]Ledger With Mark'!AA155&gt;=8),"C",IF(AND('[1]Ledger With Mark'!AA155&gt;=6),"D+",IF(AND('[1]Ledger With Mark'!AA155&gt;=4),"D",IF(AND('[1]Ledger With Mark'!AA155&gt;=1),"E","N")))))))))</f>
        <v>B</v>
      </c>
      <c r="AB153" s="7" t="str">
        <f>IF(AND('[1]Ledger With Mark'!AB155&gt;=45),"A+",IF(AND('[1]Ledger With Mark'!AB155&gt;=40),"A",IF(AND('[1]Ledger With Mark'!AB155&gt;=35),"B+",IF(AND('[1]Ledger With Mark'!AB155&gt;=30),"B",IF(AND('[1]Ledger With Mark'!AB155&gt;=25),"C+",IF(AND('[1]Ledger With Mark'!AB155&gt;=20),"C",IF(AND('[1]Ledger With Mark'!AB155&gt;=15),"D+",IF(AND('[1]Ledger With Mark'!AB155&gt;=10),"D",IF(AND('[1]Ledger With Mark'!AB155&gt;=1),"E","N")))))))))</f>
        <v>C</v>
      </c>
      <c r="AC153" s="13">
        <f t="shared" si="25"/>
        <v>1</v>
      </c>
      <c r="AD153" s="7" t="str">
        <f>IF(AND('[1]Ledger With Mark'!AD155&gt;=22.5),"A+",IF(AND('[1]Ledger With Mark'!AD155&gt;=20),"A",IF(AND('[1]Ledger With Mark'!AD155&gt;=17.5),"B+",IF(AND('[1]Ledger With Mark'!AD155&gt;=15),"B",IF(AND('[1]Ledger With Mark'!AD155&gt;=12.5),"C+",IF(AND('[1]Ledger With Mark'!AD155&gt;=10),"C",IF(AND('[1]Ledger With Mark'!AD155&gt;=7.5),"D+",IF(AND('[1]Ledger With Mark'!AD155&gt;=5),"D",IF(AND('[1]Ledger With Mark'!AD155&gt;=1),"E","N")))))))))</f>
        <v>C</v>
      </c>
      <c r="AE153" s="7" t="str">
        <f>IF(AND('[1]Ledger With Mark'!AE155&gt;=22.5),"A+",IF(AND('[1]Ledger With Mark'!AE155&gt;=20),"A",IF(AND('[1]Ledger With Mark'!AE155&gt;=17.5),"B+",IF(AND('[1]Ledger With Mark'!AE155&gt;=15),"B",IF(AND('[1]Ledger With Mark'!AE155&gt;=12.5),"C+",IF(AND('[1]Ledger With Mark'!AE155&gt;=10),"C",IF(AND('[1]Ledger With Mark'!AE155&gt;=7.5),"D+",IF(AND('[1]Ledger With Mark'!AE155&gt;=5),"D",IF(AND('[1]Ledger With Mark'!AE155&gt;=1),"E","N")))))))))</f>
        <v>C+</v>
      </c>
      <c r="AF153" s="7" t="str">
        <f>IF(AND('[1]Ledger With Mark'!AF155&gt;=45),"A+",IF(AND('[1]Ledger With Mark'!AF155&gt;=40),"A",IF(AND('[1]Ledger With Mark'!AF155&gt;=35),"B+",IF(AND('[1]Ledger With Mark'!AF155&gt;=30),"B",IF(AND('[1]Ledger With Mark'!AF155&gt;=25),"C+",IF(AND('[1]Ledger With Mark'!AF155&gt;=20),"C",IF(AND('[1]Ledger With Mark'!AF155&gt;=15),"D+",IF(AND('[1]Ledger With Mark'!AF155&gt;=10),"D",IF(AND('[1]Ledger With Mark'!AF155&gt;=1),"E","N")))))))))</f>
        <v>C+</v>
      </c>
      <c r="AG153" s="13">
        <f t="shared" si="26"/>
        <v>1.2</v>
      </c>
      <c r="AH153" s="7" t="str">
        <f>IF(AND('[1]Ledger With Mark'!AH155&gt;=45),"A+",IF(AND('[1]Ledger With Mark'!AH155&gt;=40),"A",IF(AND('[1]Ledger With Mark'!AH155&gt;=35),"B+",IF(AND('[1]Ledger With Mark'!AH155&gt;=30),"B",IF(AND('[1]Ledger With Mark'!AH155&gt;=25),"C+",IF(AND('[1]Ledger With Mark'!AH155&gt;=20),"C",IF(AND('[1]Ledger With Mark'!AH155&gt;=15),"D+",IF(AND('[1]Ledger With Mark'!AH155&gt;=10),"D",IF(AND('[1]Ledger With Mark'!AH155&gt;=1),"E","N")))))))))</f>
        <v>C+</v>
      </c>
      <c r="AI153" s="7" t="str">
        <f>IF(AND('[1]Ledger With Mark'!AI155&gt;=45),"A+",IF(AND('[1]Ledger With Mark'!AI155&gt;=40),"A",IF(AND('[1]Ledger With Mark'!AI155&gt;=35),"B+",IF(AND('[1]Ledger With Mark'!AI155&gt;=30),"B",IF(AND('[1]Ledger With Mark'!AI155&gt;=25),"C+",IF(AND('[1]Ledger With Mark'!AI155&gt;=20),"C",IF(AND('[1]Ledger With Mark'!AI155&gt;=15),"D+",IF(AND('[1]Ledger With Mark'!AI155&gt;=10),"D",IF(AND('[1]Ledger With Mark'!AI155&gt;=1),"E","N")))))))))</f>
        <v>B+</v>
      </c>
      <c r="AJ153" s="7" t="str">
        <f>IF(AND('[1]Ledger With Mark'!AJ155&gt;=90),"A+",IF(AND('[1]Ledger With Mark'!AJ155&gt;=80),"A",IF(AND('[1]Ledger With Mark'!AJ155&gt;=70),"B+",IF(AND('[1]Ledger With Mark'!AJ155&gt;=60),"B",IF(AND('[1]Ledger With Mark'!AJ155&gt;=50),"C+",IF(AND('[1]Ledger With Mark'!AJ155&gt;=40),"C",IF(AND('[1]Ledger With Mark'!AJ155&gt;=30),"D+",IF(AND('[1]Ledger With Mark'!AJ155&gt;=20),"D",IF(AND('[1]Ledger With Mark'!AJ155&gt;=1),"E","N")))))))))</f>
        <v>B</v>
      </c>
      <c r="AK153" s="13">
        <f t="shared" si="27"/>
        <v>2.8</v>
      </c>
      <c r="AL153" s="7" t="str">
        <f>IF(AND('[1]Ledger With Mark'!AL155&gt;=45),"A+",IF(AND('[1]Ledger With Mark'!AL155&gt;=40),"A",IF(AND('[1]Ledger With Mark'!AL155&gt;=35),"B+",IF(AND('[1]Ledger With Mark'!AL155&gt;=30),"B",IF(AND('[1]Ledger With Mark'!AL155&gt;=25),"C+",IF(AND('[1]Ledger With Mark'!AL155&gt;=20),"C",IF(AND('[1]Ledger With Mark'!AL155&gt;=15),"D+",IF(AND('[1]Ledger With Mark'!AL155&gt;=10),"D",IF(AND('[1]Ledger With Mark'!AL155&gt;=1),"E","N")))))))))</f>
        <v>C</v>
      </c>
      <c r="AM153" s="7" t="str">
        <f>IF(AND('[1]Ledger With Mark'!AM155&gt;=45),"A+",IF(AND('[1]Ledger With Mark'!AM155&gt;=40),"A",IF(AND('[1]Ledger With Mark'!AM155&gt;=35),"B+",IF(AND('[1]Ledger With Mark'!AM155&gt;=30),"B",IF(AND('[1]Ledger With Mark'!AM155&gt;=25),"C+",IF(AND('[1]Ledger With Mark'!AM155&gt;=20),"C",IF(AND('[1]Ledger With Mark'!AM155&gt;=15),"D+",IF(AND('[1]Ledger With Mark'!AM155&gt;=10),"D",IF(AND('[1]Ledger With Mark'!AM155&gt;=1),"E","N")))))))))</f>
        <v>B+</v>
      </c>
      <c r="AN153" s="7" t="str">
        <f>IF(AND('[1]Ledger With Mark'!AN155&gt;=90),"A+",IF(AND('[1]Ledger With Mark'!AN155&gt;=80),"A",IF(AND('[1]Ledger With Mark'!AN155&gt;=70),"B+",IF(AND('[1]Ledger With Mark'!AN155&gt;=60),"B",IF(AND('[1]Ledger With Mark'!AN155&gt;=50),"C+",IF(AND('[1]Ledger With Mark'!AN155&gt;=40),"C",IF(AND('[1]Ledger With Mark'!AN155&gt;=30),"D+",IF(AND('[1]Ledger With Mark'!AN155&gt;=20),"D",IF(AND('[1]Ledger With Mark'!AN155&gt;=1),"E","N")))))))))</f>
        <v>C+</v>
      </c>
      <c r="AO153" s="13">
        <f t="shared" si="28"/>
        <v>2.4</v>
      </c>
      <c r="AP153" s="14">
        <f t="shared" si="29"/>
        <v>2.1749999999999998</v>
      </c>
      <c r="AQ153" s="7"/>
      <c r="AR153" s="15" t="s">
        <v>241</v>
      </c>
      <c r="BB153" s="17">
        <v>153</v>
      </c>
    </row>
    <row r="154" spans="1:54" ht="15">
      <c r="A154" s="7">
        <f>'[1]Ledger With Mark'!A156</f>
        <v>153</v>
      </c>
      <c r="B154" s="8">
        <f>'[1]Ledger With Mark'!B156</f>
        <v>752153</v>
      </c>
      <c r="C154" s="9" t="str">
        <f>'[1]Ledger With Mark'!C156</f>
        <v>HIMAL BUDHA</v>
      </c>
      <c r="D154" s="10" t="str">
        <f>'[1]Ledger With Mark'!D156</f>
        <v>2057/05/31</v>
      </c>
      <c r="E154" s="11" t="str">
        <f>'[1]Ledger With Mark'!E156</f>
        <v>RAJ KUMAR BUDHA</v>
      </c>
      <c r="F154" s="11" t="str">
        <f>'[1]Ledger With Mark'!F156</f>
        <v>KAUSHILA BUDHA</v>
      </c>
      <c r="G154" s="12" t="str">
        <f>'[1]Ledger With Mark'!G156</f>
        <v>BHUME 6 RUKUM EAST</v>
      </c>
      <c r="H154" s="7" t="str">
        <f>IF(AND('[1]Ledger With Mark'!H156&gt;=67.5),"A+",IF(AND('[1]Ledger With Mark'!H156&gt;=60),"A",IF(AND('[1]Ledger With Mark'!H156&gt;=52.5),"B+",IF(AND('[1]Ledger With Mark'!H156&gt;=45),"B",IF(AND('[1]Ledger With Mark'!H156&gt;=37.5),"C+",IF(AND('[1]Ledger With Mark'!H156&gt;=30),"C",IF(AND('[1]Ledger With Mark'!H156&gt;=22.5),"D+",IF(AND('[1]Ledger With Mark'!H156&gt;=15),"D",IF(AND('[1]Ledger With Mark'!H156&gt;=1),"E","N")))))))))</f>
        <v>C</v>
      </c>
      <c r="I154" s="7" t="str">
        <f>IF(AND('[1]Ledger With Mark'!I156&gt;=22.5),"A+",IF(AND('[1]Ledger With Mark'!I156&gt;=20),"A",IF(AND('[1]Ledger With Mark'!I156&gt;=17.5),"B+",IF(AND('[1]Ledger With Mark'!I156&gt;=15),"B",IF(AND('[1]Ledger With Mark'!I156&gt;=12.5),"C+",IF(AND('[1]Ledger With Mark'!I156&gt;=10),"C",IF(AND('[1]Ledger With Mark'!I156&gt;=7.5),"D+",IF(AND('[1]Ledger With Mark'!I156&gt;=5),"D",IF(AND('[1]Ledger With Mark'!I156&gt;=1),"E","N")))))))))</f>
        <v>B+</v>
      </c>
      <c r="J154" s="7" t="str">
        <f>IF(AND('[1]Ledger With Mark'!J156&gt;=90),"A+",IF(AND('[1]Ledger With Mark'!J156&gt;=80),"A",IF(AND('[1]Ledger With Mark'!J156&gt;=70),"B+",IF(AND('[1]Ledger With Mark'!J156&gt;=60),"B",IF(AND('[1]Ledger With Mark'!J156&gt;=50),"C+",IF(AND('[1]Ledger With Mark'!J156&gt;=40),"C",IF(AND('[1]Ledger With Mark'!J156&gt;=30),"D+",IF(AND('[1]Ledger With Mark'!J156&gt;=20),"D",IF(AND('[1]Ledger With Mark'!J156&gt;=1),"E","N")))))))))</f>
        <v>C+</v>
      </c>
      <c r="K154" s="13">
        <f t="shared" si="20"/>
        <v>2.4</v>
      </c>
      <c r="L154" s="7" t="str">
        <f>IF(AND('[1]Ledger With Mark'!L156&gt;=67.5),"A+",IF(AND('[1]Ledger With Mark'!L156&gt;=60),"A",IF(AND('[1]Ledger With Mark'!L156&gt;=52.5),"B+",IF(AND('[1]Ledger With Mark'!L156&gt;=45),"B",IF(AND('[1]Ledger With Mark'!L156&gt;=37.5),"C+",IF(AND('[1]Ledger With Mark'!L156&gt;=30),"C",IF(AND('[1]Ledger With Mark'!L156&gt;=22.5),"D+",IF(AND('[1]Ledger With Mark'!L156&gt;=15),"D",IF(AND('[1]Ledger With Mark'!L156&gt;=1),"E","N")))))))))</f>
        <v>D+</v>
      </c>
      <c r="M154" s="7" t="str">
        <f>IF(AND('[1]Ledger With Mark'!M156&gt;=22.5),"A+",IF(AND('[1]Ledger With Mark'!M156&gt;=20),"A",IF(AND('[1]Ledger With Mark'!M156&gt;=17.5),"B+",IF(AND('[1]Ledger With Mark'!M156&gt;=15),"B",IF(AND('[1]Ledger With Mark'!M156&gt;=12.5),"C+",IF(AND('[1]Ledger With Mark'!M156&gt;=10),"C",IF(AND('[1]Ledger With Mark'!M156&gt;=7.5),"D+",IF(AND('[1]Ledger With Mark'!M156&gt;=5),"D",IF(AND('[1]Ledger With Mark'!M156&gt;=1),"E","N")))))))))</f>
        <v>B</v>
      </c>
      <c r="N154" s="7" t="str">
        <f>IF(AND('[1]Ledger With Mark'!N156&gt;=90),"A+",IF(AND('[1]Ledger With Mark'!N156&gt;=80),"A",IF(AND('[1]Ledger With Mark'!N156&gt;=70),"B+",IF(AND('[1]Ledger With Mark'!N156&gt;=60),"B",IF(AND('[1]Ledger With Mark'!N156&gt;=50),"C+",IF(AND('[1]Ledger With Mark'!N156&gt;=40),"C",IF(AND('[1]Ledger With Mark'!N156&gt;=30),"D+",IF(AND('[1]Ledger With Mark'!N156&gt;=20),"D",IF(AND('[1]Ledger With Mark'!N156&gt;=1),"E","N")))))))))</f>
        <v>C</v>
      </c>
      <c r="O154" s="13">
        <f t="shared" si="21"/>
        <v>2</v>
      </c>
      <c r="P154" s="7" t="str">
        <f>IF(AND('[1]Ledger With Mark'!P156&gt;=90),"A+",IF(AND('[1]Ledger With Mark'!P156&gt;=80),"A",IF(AND('[1]Ledger With Mark'!P156&gt;=70),"B+",IF(AND('[1]Ledger With Mark'!P156&gt;=60),"B",IF(AND('[1]Ledger With Mark'!P156&gt;=50),"C+",IF(AND('[1]Ledger With Mark'!P156&gt;=40),"C",IF(AND('[1]Ledger With Mark'!P156&gt;=30),"D+",IF(AND('[1]Ledger With Mark'!P156&gt;=20),"D",IF(AND('[1]Ledger With Mark'!P156&gt;=1),"E","N")))))))))</f>
        <v>C</v>
      </c>
      <c r="Q154" s="13">
        <f t="shared" si="22"/>
        <v>2</v>
      </c>
      <c r="R154" s="7" t="str">
        <f>IF(AND('[1]Ledger With Mark'!R156&gt;=67.5),"A+",IF(AND('[1]Ledger With Mark'!R156&gt;=60),"A",IF(AND('[1]Ledger With Mark'!R156&gt;=52.5),"B+",IF(AND('[1]Ledger With Mark'!R156&gt;=45),"B",IF(AND('[1]Ledger With Mark'!R156&gt;=37.5),"C+",IF(AND('[1]Ledger With Mark'!R156&gt;=30),"C",IF(AND('[1]Ledger With Mark'!R156&gt;=22.5),"D+",IF(AND('[1]Ledger With Mark'!R156&gt;=15),"D",IF(AND('[1]Ledger With Mark'!R156&gt;=1),"E","N")))))))))</f>
        <v>D+</v>
      </c>
      <c r="S154" s="7" t="str">
        <f>IF(AND('[1]Ledger With Mark'!S156&gt;=22.5),"A+",IF(AND('[1]Ledger With Mark'!S156&gt;=20),"A",IF(AND('[1]Ledger With Mark'!S156&gt;=17.5),"B+",IF(AND('[1]Ledger With Mark'!S156&gt;=15),"B",IF(AND('[1]Ledger With Mark'!S156&gt;=12.5),"C+",IF(AND('[1]Ledger With Mark'!S156&gt;=10),"C",IF(AND('[1]Ledger With Mark'!S156&gt;=7.5),"D+",IF(AND('[1]Ledger With Mark'!S156&gt;=5),"D",IF(AND('[1]Ledger With Mark'!S156&gt;=1),"E","N")))))))))</f>
        <v>B</v>
      </c>
      <c r="T154" s="7" t="str">
        <f>IF(AND('[1]Ledger With Mark'!T156&gt;=90),"A+",IF(AND('[1]Ledger With Mark'!T156&gt;=80),"A",IF(AND('[1]Ledger With Mark'!T156&gt;=70),"B+",IF(AND('[1]Ledger With Mark'!T156&gt;=60),"B",IF(AND('[1]Ledger With Mark'!T156&gt;=50),"C+",IF(AND('[1]Ledger With Mark'!T156&gt;=40),"C",IF(AND('[1]Ledger With Mark'!T156&gt;=30),"D+",IF(AND('[1]Ledger With Mark'!T156&gt;=20),"D",IF(AND('[1]Ledger With Mark'!T156&gt;=1),"E","N")))))))))</f>
        <v>C</v>
      </c>
      <c r="U154" s="13">
        <f t="shared" si="23"/>
        <v>2</v>
      </c>
      <c r="V154" s="7" t="str">
        <f>IF(AND('[1]Ledger With Mark'!V156&gt;=67.5),"A+",IF(AND('[1]Ledger With Mark'!V156&gt;=60),"A",IF(AND('[1]Ledger With Mark'!V156&gt;=52.5),"B+",IF(AND('[1]Ledger With Mark'!V156&gt;=45),"B",IF(AND('[1]Ledger With Mark'!V156&gt;=37.5),"C+",IF(AND('[1]Ledger With Mark'!V156&gt;=30),"C",IF(AND('[1]Ledger With Mark'!V156&gt;=22.5),"D+",IF(AND('[1]Ledger With Mark'!V156&gt;=15),"D",IF(AND('[1]Ledger With Mark'!V156&gt;=1),"E","N")))))))))</f>
        <v>D+</v>
      </c>
      <c r="W154" s="7" t="str">
        <f>IF(AND('[1]Ledger With Mark'!W156&gt;=22.5),"A+",IF(AND('[1]Ledger With Mark'!W156&gt;=20),"A",IF(AND('[1]Ledger With Mark'!W156&gt;=17.5),"B+",IF(AND('[1]Ledger With Mark'!W156&gt;=15),"B",IF(AND('[1]Ledger With Mark'!W156&gt;=12.5),"C+",IF(AND('[1]Ledger With Mark'!W156&gt;=10),"C",IF(AND('[1]Ledger With Mark'!W156&gt;=7.5),"D+",IF(AND('[1]Ledger With Mark'!W156&gt;=5),"D",IF(AND('[1]Ledger With Mark'!W156&gt;=1),"E","N")))))))))</f>
        <v>B+</v>
      </c>
      <c r="X154" s="7" t="str">
        <f>IF(AND('[1]Ledger With Mark'!X156&gt;=90),"A+",IF(AND('[1]Ledger With Mark'!X156&gt;=80),"A",IF(AND('[1]Ledger With Mark'!X156&gt;=70),"B+",IF(AND('[1]Ledger With Mark'!X156&gt;=60),"B",IF(AND('[1]Ledger With Mark'!X156&gt;=50),"C+",IF(AND('[1]Ledger With Mark'!X156&gt;=40),"C",IF(AND('[1]Ledger With Mark'!X156&gt;=30),"D+",IF(AND('[1]Ledger With Mark'!X156&gt;=20),"D",IF(AND('[1]Ledger With Mark'!X156&gt;=1),"E","N")))))))))</f>
        <v>C</v>
      </c>
      <c r="Y154" s="13">
        <f t="shared" si="24"/>
        <v>2</v>
      </c>
      <c r="Z154" s="7" t="str">
        <f>IF(AND('[1]Ledger With Mark'!Z156&gt;=27),"A+",IF(AND('[1]Ledger With Mark'!Z156&gt;=24),"A",IF(AND('[1]Ledger With Mark'!Z156&gt;=21),"B+",IF(AND('[1]Ledger With Mark'!Z156&gt;=18),"B",IF(AND('[1]Ledger With Mark'!Z156&gt;=15),"C+",IF(AND('[1]Ledger With Mark'!Z156&gt;=12),"C",IF(AND('[1]Ledger With Mark'!Z156&gt;=9),"D+",IF(AND('[1]Ledger With Mark'!Z156&gt;=6),"D",IF(AND('[1]Ledger With Mark'!Z156&gt;=1),"E","N")))))))))</f>
        <v>C+</v>
      </c>
      <c r="AA154" s="7" t="str">
        <f>IF(AND('[1]Ledger With Mark'!AA156&gt;=18),"A+",IF(AND('[1]Ledger With Mark'!AA156&gt;=16),"A",IF(AND('[1]Ledger With Mark'!AA156&gt;=14),"B+",IF(AND('[1]Ledger With Mark'!AA156&gt;=12),"B",IF(AND('[1]Ledger With Mark'!AA156&gt;=10),"C+",IF(AND('[1]Ledger With Mark'!AA156&gt;=8),"C",IF(AND('[1]Ledger With Mark'!AA156&gt;=6),"D+",IF(AND('[1]Ledger With Mark'!AA156&gt;=4),"D",IF(AND('[1]Ledger With Mark'!AA156&gt;=1),"E","N")))))))))</f>
        <v>B+</v>
      </c>
      <c r="AB154" s="7" t="str">
        <f>IF(AND('[1]Ledger With Mark'!AB156&gt;=45),"A+",IF(AND('[1]Ledger With Mark'!AB156&gt;=40),"A",IF(AND('[1]Ledger With Mark'!AB156&gt;=35),"B+",IF(AND('[1]Ledger With Mark'!AB156&gt;=30),"B",IF(AND('[1]Ledger With Mark'!AB156&gt;=25),"C+",IF(AND('[1]Ledger With Mark'!AB156&gt;=20),"C",IF(AND('[1]Ledger With Mark'!AB156&gt;=15),"D+",IF(AND('[1]Ledger With Mark'!AB156&gt;=10),"D",IF(AND('[1]Ledger With Mark'!AB156&gt;=1),"E","N")))))))))</f>
        <v>B</v>
      </c>
      <c r="AC154" s="13">
        <f t="shared" si="25"/>
        <v>1.4</v>
      </c>
      <c r="AD154" s="7" t="str">
        <f>IF(AND('[1]Ledger With Mark'!AD156&gt;=22.5),"A+",IF(AND('[1]Ledger With Mark'!AD156&gt;=20),"A",IF(AND('[1]Ledger With Mark'!AD156&gt;=17.5),"B+",IF(AND('[1]Ledger With Mark'!AD156&gt;=15),"B",IF(AND('[1]Ledger With Mark'!AD156&gt;=12.5),"C+",IF(AND('[1]Ledger With Mark'!AD156&gt;=10),"C",IF(AND('[1]Ledger With Mark'!AD156&gt;=7.5),"D+",IF(AND('[1]Ledger With Mark'!AD156&gt;=5),"D",IF(AND('[1]Ledger With Mark'!AD156&gt;=1),"E","N")))))))))</f>
        <v>C</v>
      </c>
      <c r="AE154" s="7" t="str">
        <f>IF(AND('[1]Ledger With Mark'!AE156&gt;=22.5),"A+",IF(AND('[1]Ledger With Mark'!AE156&gt;=20),"A",IF(AND('[1]Ledger With Mark'!AE156&gt;=17.5),"B+",IF(AND('[1]Ledger With Mark'!AE156&gt;=15),"B",IF(AND('[1]Ledger With Mark'!AE156&gt;=12.5),"C+",IF(AND('[1]Ledger With Mark'!AE156&gt;=10),"C",IF(AND('[1]Ledger With Mark'!AE156&gt;=7.5),"D+",IF(AND('[1]Ledger With Mark'!AE156&gt;=5),"D",IF(AND('[1]Ledger With Mark'!AE156&gt;=1),"E","N")))))))))</f>
        <v>C</v>
      </c>
      <c r="AF154" s="7" t="str">
        <f>IF(AND('[1]Ledger With Mark'!AF156&gt;=45),"A+",IF(AND('[1]Ledger With Mark'!AF156&gt;=40),"A",IF(AND('[1]Ledger With Mark'!AF156&gt;=35),"B+",IF(AND('[1]Ledger With Mark'!AF156&gt;=30),"B",IF(AND('[1]Ledger With Mark'!AF156&gt;=25),"C+",IF(AND('[1]Ledger With Mark'!AF156&gt;=20),"C",IF(AND('[1]Ledger With Mark'!AF156&gt;=15),"D+",IF(AND('[1]Ledger With Mark'!AF156&gt;=10),"D",IF(AND('[1]Ledger With Mark'!AF156&gt;=1),"E","N")))))))))</f>
        <v>C</v>
      </c>
      <c r="AG154" s="13">
        <f t="shared" si="26"/>
        <v>1</v>
      </c>
      <c r="AH154" s="7" t="str">
        <f>IF(AND('[1]Ledger With Mark'!AH156&gt;=45),"A+",IF(AND('[1]Ledger With Mark'!AH156&gt;=40),"A",IF(AND('[1]Ledger With Mark'!AH156&gt;=35),"B+",IF(AND('[1]Ledger With Mark'!AH156&gt;=30),"B",IF(AND('[1]Ledger With Mark'!AH156&gt;=25),"C+",IF(AND('[1]Ledger With Mark'!AH156&gt;=20),"C",IF(AND('[1]Ledger With Mark'!AH156&gt;=15),"D+",IF(AND('[1]Ledger With Mark'!AH156&gt;=10),"D",IF(AND('[1]Ledger With Mark'!AH156&gt;=1),"E","N")))))))))</f>
        <v>C+</v>
      </c>
      <c r="AI154" s="7" t="str">
        <f>IF(AND('[1]Ledger With Mark'!AI156&gt;=45),"A+",IF(AND('[1]Ledger With Mark'!AI156&gt;=40),"A",IF(AND('[1]Ledger With Mark'!AI156&gt;=35),"B+",IF(AND('[1]Ledger With Mark'!AI156&gt;=30),"B",IF(AND('[1]Ledger With Mark'!AI156&gt;=25),"C+",IF(AND('[1]Ledger With Mark'!AI156&gt;=20),"C",IF(AND('[1]Ledger With Mark'!AI156&gt;=15),"D+",IF(AND('[1]Ledger With Mark'!AI156&gt;=10),"D",IF(AND('[1]Ledger With Mark'!AI156&gt;=1),"E","N")))))))))</f>
        <v>B+</v>
      </c>
      <c r="AJ154" s="7" t="str">
        <f>IF(AND('[1]Ledger With Mark'!AJ156&gt;=90),"A+",IF(AND('[1]Ledger With Mark'!AJ156&gt;=80),"A",IF(AND('[1]Ledger With Mark'!AJ156&gt;=70),"B+",IF(AND('[1]Ledger With Mark'!AJ156&gt;=60),"B",IF(AND('[1]Ledger With Mark'!AJ156&gt;=50),"C+",IF(AND('[1]Ledger With Mark'!AJ156&gt;=40),"C",IF(AND('[1]Ledger With Mark'!AJ156&gt;=30),"D+",IF(AND('[1]Ledger With Mark'!AJ156&gt;=20),"D",IF(AND('[1]Ledger With Mark'!AJ156&gt;=1),"E","N")))))))))</f>
        <v>B</v>
      </c>
      <c r="AK154" s="13">
        <f t="shared" si="27"/>
        <v>2.8</v>
      </c>
      <c r="AL154" s="7" t="str">
        <f>IF(AND('[1]Ledger With Mark'!AL156&gt;=45),"A+",IF(AND('[1]Ledger With Mark'!AL156&gt;=40),"A",IF(AND('[1]Ledger With Mark'!AL156&gt;=35),"B+",IF(AND('[1]Ledger With Mark'!AL156&gt;=30),"B",IF(AND('[1]Ledger With Mark'!AL156&gt;=25),"C+",IF(AND('[1]Ledger With Mark'!AL156&gt;=20),"C",IF(AND('[1]Ledger With Mark'!AL156&gt;=15),"D+",IF(AND('[1]Ledger With Mark'!AL156&gt;=10),"D",IF(AND('[1]Ledger With Mark'!AL156&gt;=1),"E","N")))))))))</f>
        <v>C</v>
      </c>
      <c r="AM154" s="7" t="str">
        <f>IF(AND('[1]Ledger With Mark'!AM156&gt;=45),"A+",IF(AND('[1]Ledger With Mark'!AM156&gt;=40),"A",IF(AND('[1]Ledger With Mark'!AM156&gt;=35),"B+",IF(AND('[1]Ledger With Mark'!AM156&gt;=30),"B",IF(AND('[1]Ledger With Mark'!AM156&gt;=25),"C+",IF(AND('[1]Ledger With Mark'!AM156&gt;=20),"C",IF(AND('[1]Ledger With Mark'!AM156&gt;=15),"D+",IF(AND('[1]Ledger With Mark'!AM156&gt;=10),"D",IF(AND('[1]Ledger With Mark'!AM156&gt;=1),"E","N")))))))))</f>
        <v>B</v>
      </c>
      <c r="AN154" s="7" t="str">
        <f>IF(AND('[1]Ledger With Mark'!AN156&gt;=90),"A+",IF(AND('[1]Ledger With Mark'!AN156&gt;=80),"A",IF(AND('[1]Ledger With Mark'!AN156&gt;=70),"B+",IF(AND('[1]Ledger With Mark'!AN156&gt;=60),"B",IF(AND('[1]Ledger With Mark'!AN156&gt;=50),"C+",IF(AND('[1]Ledger With Mark'!AN156&gt;=40),"C",IF(AND('[1]Ledger With Mark'!AN156&gt;=30),"D+",IF(AND('[1]Ledger With Mark'!AN156&gt;=20),"D",IF(AND('[1]Ledger With Mark'!AN156&gt;=1),"E","N")))))))))</f>
        <v>C+</v>
      </c>
      <c r="AO154" s="13">
        <f t="shared" si="28"/>
        <v>2.4</v>
      </c>
      <c r="AP154" s="14">
        <f t="shared" si="29"/>
        <v>2.25</v>
      </c>
      <c r="AQ154" s="7"/>
      <c r="AR154" s="15" t="s">
        <v>241</v>
      </c>
      <c r="BB154" s="17">
        <v>154</v>
      </c>
    </row>
    <row r="155" spans="1:54" ht="15">
      <c r="A155" s="7">
        <f>'[1]Ledger With Mark'!A157</f>
        <v>154</v>
      </c>
      <c r="B155" s="8">
        <f>'[1]Ledger With Mark'!B157</f>
        <v>752154</v>
      </c>
      <c r="C155" s="9" t="str">
        <f>'[1]Ledger With Mark'!C157</f>
        <v>HITSHAHI BUDHA</v>
      </c>
      <c r="D155" s="10" t="str">
        <f>'[1]Ledger With Mark'!D157</f>
        <v>2061/06/17</v>
      </c>
      <c r="E155" s="11" t="str">
        <f>'[1]Ledger With Mark'!E157</f>
        <v>RAJ BAHADUR BUDHA</v>
      </c>
      <c r="F155" s="11" t="str">
        <f>'[1]Ledger With Mark'!F157</f>
        <v>GAMI BUDHA</v>
      </c>
      <c r="G155" s="12" t="str">
        <f>'[1]Ledger With Mark'!G157</f>
        <v>BHUME 6 RUKUM EAST</v>
      </c>
      <c r="H155" s="7" t="str">
        <f>IF(AND('[1]Ledger With Mark'!H157&gt;=67.5),"A+",IF(AND('[1]Ledger With Mark'!H157&gt;=60),"A",IF(AND('[1]Ledger With Mark'!H157&gt;=52.5),"B+",IF(AND('[1]Ledger With Mark'!H157&gt;=45),"B",IF(AND('[1]Ledger With Mark'!H157&gt;=37.5),"C+",IF(AND('[1]Ledger With Mark'!H157&gt;=30),"C",IF(AND('[1]Ledger With Mark'!H157&gt;=22.5),"D+",IF(AND('[1]Ledger With Mark'!H157&gt;=15),"D",IF(AND('[1]Ledger With Mark'!H157&gt;=1),"E","N")))))))))</f>
        <v>C</v>
      </c>
      <c r="I155" s="7" t="str">
        <f>IF(AND('[1]Ledger With Mark'!I157&gt;=22.5),"A+",IF(AND('[1]Ledger With Mark'!I157&gt;=20),"A",IF(AND('[1]Ledger With Mark'!I157&gt;=17.5),"B+",IF(AND('[1]Ledger With Mark'!I157&gt;=15),"B",IF(AND('[1]Ledger With Mark'!I157&gt;=12.5),"C+",IF(AND('[1]Ledger With Mark'!I157&gt;=10),"C",IF(AND('[1]Ledger With Mark'!I157&gt;=7.5),"D+",IF(AND('[1]Ledger With Mark'!I157&gt;=5),"D",IF(AND('[1]Ledger With Mark'!I157&gt;=1),"E","N")))))))))</f>
        <v>B</v>
      </c>
      <c r="J155" s="7" t="str">
        <f>IF(AND('[1]Ledger With Mark'!J157&gt;=90),"A+",IF(AND('[1]Ledger With Mark'!J157&gt;=80),"A",IF(AND('[1]Ledger With Mark'!J157&gt;=70),"B+",IF(AND('[1]Ledger With Mark'!J157&gt;=60),"B",IF(AND('[1]Ledger With Mark'!J157&gt;=50),"C+",IF(AND('[1]Ledger With Mark'!J157&gt;=40),"C",IF(AND('[1]Ledger With Mark'!J157&gt;=30),"D+",IF(AND('[1]Ledger With Mark'!J157&gt;=20),"D",IF(AND('[1]Ledger With Mark'!J157&gt;=1),"E","N")))))))))</f>
        <v>C</v>
      </c>
      <c r="K155" s="13">
        <f t="shared" si="20"/>
        <v>2</v>
      </c>
      <c r="L155" s="7" t="str">
        <f>IF(AND('[1]Ledger With Mark'!L157&gt;=67.5),"A+",IF(AND('[1]Ledger With Mark'!L157&gt;=60),"A",IF(AND('[1]Ledger With Mark'!L157&gt;=52.5),"B+",IF(AND('[1]Ledger With Mark'!L157&gt;=45),"B",IF(AND('[1]Ledger With Mark'!L157&gt;=37.5),"C+",IF(AND('[1]Ledger With Mark'!L157&gt;=30),"C",IF(AND('[1]Ledger With Mark'!L157&gt;=22.5),"D+",IF(AND('[1]Ledger With Mark'!L157&gt;=15),"D",IF(AND('[1]Ledger With Mark'!L157&gt;=1),"E","N")))))))))</f>
        <v>D+</v>
      </c>
      <c r="M155" s="7" t="str">
        <f>IF(AND('[1]Ledger With Mark'!M157&gt;=22.5),"A+",IF(AND('[1]Ledger With Mark'!M157&gt;=20),"A",IF(AND('[1]Ledger With Mark'!M157&gt;=17.5),"B+",IF(AND('[1]Ledger With Mark'!M157&gt;=15),"B",IF(AND('[1]Ledger With Mark'!M157&gt;=12.5),"C+",IF(AND('[1]Ledger With Mark'!M157&gt;=10),"C",IF(AND('[1]Ledger With Mark'!M157&gt;=7.5),"D+",IF(AND('[1]Ledger With Mark'!M157&gt;=5),"D",IF(AND('[1]Ledger With Mark'!M157&gt;=1),"E","N")))))))))</f>
        <v>B+</v>
      </c>
      <c r="N155" s="7" t="str">
        <f>IF(AND('[1]Ledger With Mark'!N157&gt;=90),"A+",IF(AND('[1]Ledger With Mark'!N157&gt;=80),"A",IF(AND('[1]Ledger With Mark'!N157&gt;=70),"B+",IF(AND('[1]Ledger With Mark'!N157&gt;=60),"B",IF(AND('[1]Ledger With Mark'!N157&gt;=50),"C+",IF(AND('[1]Ledger With Mark'!N157&gt;=40),"C",IF(AND('[1]Ledger With Mark'!N157&gt;=30),"D+",IF(AND('[1]Ledger With Mark'!N157&gt;=20),"D",IF(AND('[1]Ledger With Mark'!N157&gt;=1),"E","N")))))))))</f>
        <v>C</v>
      </c>
      <c r="O155" s="13">
        <f t="shared" si="21"/>
        <v>2</v>
      </c>
      <c r="P155" s="7" t="str">
        <f>IF(AND('[1]Ledger With Mark'!P157&gt;=90),"A+",IF(AND('[1]Ledger With Mark'!P157&gt;=80),"A",IF(AND('[1]Ledger With Mark'!P157&gt;=70),"B+",IF(AND('[1]Ledger With Mark'!P157&gt;=60),"B",IF(AND('[1]Ledger With Mark'!P157&gt;=50),"C+",IF(AND('[1]Ledger With Mark'!P157&gt;=40),"C",IF(AND('[1]Ledger With Mark'!P157&gt;=30),"D+",IF(AND('[1]Ledger With Mark'!P157&gt;=20),"D",IF(AND('[1]Ledger With Mark'!P157&gt;=1),"E","N")))))))))</f>
        <v>C</v>
      </c>
      <c r="Q155" s="13">
        <f t="shared" si="22"/>
        <v>2</v>
      </c>
      <c r="R155" s="7" t="str">
        <f>IF(AND('[1]Ledger With Mark'!R157&gt;=67.5),"A+",IF(AND('[1]Ledger With Mark'!R157&gt;=60),"A",IF(AND('[1]Ledger With Mark'!R157&gt;=52.5),"B+",IF(AND('[1]Ledger With Mark'!R157&gt;=45),"B",IF(AND('[1]Ledger With Mark'!R157&gt;=37.5),"C+",IF(AND('[1]Ledger With Mark'!R157&gt;=30),"C",IF(AND('[1]Ledger With Mark'!R157&gt;=22.5),"D+",IF(AND('[1]Ledger With Mark'!R157&gt;=15),"D",IF(AND('[1]Ledger With Mark'!R157&gt;=1),"E","N")))))))))</f>
        <v>D+</v>
      </c>
      <c r="S155" s="7" t="str">
        <f>IF(AND('[1]Ledger With Mark'!S157&gt;=22.5),"A+",IF(AND('[1]Ledger With Mark'!S157&gt;=20),"A",IF(AND('[1]Ledger With Mark'!S157&gt;=17.5),"B+",IF(AND('[1]Ledger With Mark'!S157&gt;=15),"B",IF(AND('[1]Ledger With Mark'!S157&gt;=12.5),"C+",IF(AND('[1]Ledger With Mark'!S157&gt;=10),"C",IF(AND('[1]Ledger With Mark'!S157&gt;=7.5),"D+",IF(AND('[1]Ledger With Mark'!S157&gt;=5),"D",IF(AND('[1]Ledger With Mark'!S157&gt;=1),"E","N")))))))))</f>
        <v>A</v>
      </c>
      <c r="T155" s="7" t="str">
        <f>IF(AND('[1]Ledger With Mark'!T157&gt;=90),"A+",IF(AND('[1]Ledger With Mark'!T157&gt;=80),"A",IF(AND('[1]Ledger With Mark'!T157&gt;=70),"B+",IF(AND('[1]Ledger With Mark'!T157&gt;=60),"B",IF(AND('[1]Ledger With Mark'!T157&gt;=50),"C+",IF(AND('[1]Ledger With Mark'!T157&gt;=40),"C",IF(AND('[1]Ledger With Mark'!T157&gt;=30),"D+",IF(AND('[1]Ledger With Mark'!T157&gt;=20),"D",IF(AND('[1]Ledger With Mark'!T157&gt;=1),"E","N")))))))))</f>
        <v>C</v>
      </c>
      <c r="U155" s="13">
        <f t="shared" si="23"/>
        <v>2</v>
      </c>
      <c r="V155" s="7" t="str">
        <f>IF(AND('[1]Ledger With Mark'!V157&gt;=67.5),"A+",IF(AND('[1]Ledger With Mark'!V157&gt;=60),"A",IF(AND('[1]Ledger With Mark'!V157&gt;=52.5),"B+",IF(AND('[1]Ledger With Mark'!V157&gt;=45),"B",IF(AND('[1]Ledger With Mark'!V157&gt;=37.5),"C+",IF(AND('[1]Ledger With Mark'!V157&gt;=30),"C",IF(AND('[1]Ledger With Mark'!V157&gt;=22.5),"D+",IF(AND('[1]Ledger With Mark'!V157&gt;=15),"D",IF(AND('[1]Ledger With Mark'!V157&gt;=1),"E","N")))))))))</f>
        <v>D+</v>
      </c>
      <c r="W155" s="7" t="str">
        <f>IF(AND('[1]Ledger With Mark'!W157&gt;=22.5),"A+",IF(AND('[1]Ledger With Mark'!W157&gt;=20),"A",IF(AND('[1]Ledger With Mark'!W157&gt;=17.5),"B+",IF(AND('[1]Ledger With Mark'!W157&gt;=15),"B",IF(AND('[1]Ledger With Mark'!W157&gt;=12.5),"C+",IF(AND('[1]Ledger With Mark'!W157&gt;=10),"C",IF(AND('[1]Ledger With Mark'!W157&gt;=7.5),"D+",IF(AND('[1]Ledger With Mark'!W157&gt;=5),"D",IF(AND('[1]Ledger With Mark'!W157&gt;=1),"E","N")))))))))</f>
        <v>B</v>
      </c>
      <c r="X155" s="7" t="str">
        <f>IF(AND('[1]Ledger With Mark'!X157&gt;=90),"A+",IF(AND('[1]Ledger With Mark'!X157&gt;=80),"A",IF(AND('[1]Ledger With Mark'!X157&gt;=70),"B+",IF(AND('[1]Ledger With Mark'!X157&gt;=60),"B",IF(AND('[1]Ledger With Mark'!X157&gt;=50),"C+",IF(AND('[1]Ledger With Mark'!X157&gt;=40),"C",IF(AND('[1]Ledger With Mark'!X157&gt;=30),"D+",IF(AND('[1]Ledger With Mark'!X157&gt;=20),"D",IF(AND('[1]Ledger With Mark'!X157&gt;=1),"E","N")))))))))</f>
        <v>C</v>
      </c>
      <c r="Y155" s="13">
        <f t="shared" si="24"/>
        <v>2</v>
      </c>
      <c r="Z155" s="7" t="str">
        <f>IF(AND('[1]Ledger With Mark'!Z157&gt;=27),"A+",IF(AND('[1]Ledger With Mark'!Z157&gt;=24),"A",IF(AND('[1]Ledger With Mark'!Z157&gt;=21),"B+",IF(AND('[1]Ledger With Mark'!Z157&gt;=18),"B",IF(AND('[1]Ledger With Mark'!Z157&gt;=15),"C+",IF(AND('[1]Ledger With Mark'!Z157&gt;=12),"C",IF(AND('[1]Ledger With Mark'!Z157&gt;=9),"D+",IF(AND('[1]Ledger With Mark'!Z157&gt;=6),"D",IF(AND('[1]Ledger With Mark'!Z157&gt;=1),"E","N")))))))))</f>
        <v>C</v>
      </c>
      <c r="AA155" s="7" t="str">
        <f>IF(AND('[1]Ledger With Mark'!AA157&gt;=18),"A+",IF(AND('[1]Ledger With Mark'!AA157&gt;=16),"A",IF(AND('[1]Ledger With Mark'!AA157&gt;=14),"B+",IF(AND('[1]Ledger With Mark'!AA157&gt;=12),"B",IF(AND('[1]Ledger With Mark'!AA157&gt;=10),"C+",IF(AND('[1]Ledger With Mark'!AA157&gt;=8),"C",IF(AND('[1]Ledger With Mark'!AA157&gt;=6),"D+",IF(AND('[1]Ledger With Mark'!AA157&gt;=4),"D",IF(AND('[1]Ledger With Mark'!AA157&gt;=1),"E","N")))))))))</f>
        <v>B</v>
      </c>
      <c r="AB155" s="7" t="str">
        <f>IF(AND('[1]Ledger With Mark'!AB157&gt;=45),"A+",IF(AND('[1]Ledger With Mark'!AB157&gt;=40),"A",IF(AND('[1]Ledger With Mark'!AB157&gt;=35),"B+",IF(AND('[1]Ledger With Mark'!AB157&gt;=30),"B",IF(AND('[1]Ledger With Mark'!AB157&gt;=25),"C+",IF(AND('[1]Ledger With Mark'!AB157&gt;=20),"C",IF(AND('[1]Ledger With Mark'!AB157&gt;=15),"D+",IF(AND('[1]Ledger With Mark'!AB157&gt;=10),"D",IF(AND('[1]Ledger With Mark'!AB157&gt;=1),"E","N")))))))))</f>
        <v>C+</v>
      </c>
      <c r="AC155" s="13">
        <f t="shared" si="25"/>
        <v>1.2</v>
      </c>
      <c r="AD155" s="7" t="str">
        <f>IF(AND('[1]Ledger With Mark'!AD157&gt;=22.5),"A+",IF(AND('[1]Ledger With Mark'!AD157&gt;=20),"A",IF(AND('[1]Ledger With Mark'!AD157&gt;=17.5),"B+",IF(AND('[1]Ledger With Mark'!AD157&gt;=15),"B",IF(AND('[1]Ledger With Mark'!AD157&gt;=12.5),"C+",IF(AND('[1]Ledger With Mark'!AD157&gt;=10),"C",IF(AND('[1]Ledger With Mark'!AD157&gt;=7.5),"D+",IF(AND('[1]Ledger With Mark'!AD157&gt;=5),"D",IF(AND('[1]Ledger With Mark'!AD157&gt;=1),"E","N")))))))))</f>
        <v>B</v>
      </c>
      <c r="AE155" s="7" t="str">
        <f>IF(AND('[1]Ledger With Mark'!AE157&gt;=22.5),"A+",IF(AND('[1]Ledger With Mark'!AE157&gt;=20),"A",IF(AND('[1]Ledger With Mark'!AE157&gt;=17.5),"B+",IF(AND('[1]Ledger With Mark'!AE157&gt;=15),"B",IF(AND('[1]Ledger With Mark'!AE157&gt;=12.5),"C+",IF(AND('[1]Ledger With Mark'!AE157&gt;=10),"C",IF(AND('[1]Ledger With Mark'!AE157&gt;=7.5),"D+",IF(AND('[1]Ledger With Mark'!AE157&gt;=5),"D",IF(AND('[1]Ledger With Mark'!AE157&gt;=1),"E","N")))))))))</f>
        <v>C</v>
      </c>
      <c r="AF155" s="7" t="str">
        <f>IF(AND('[1]Ledger With Mark'!AF157&gt;=45),"A+",IF(AND('[1]Ledger With Mark'!AF157&gt;=40),"A",IF(AND('[1]Ledger With Mark'!AF157&gt;=35),"B+",IF(AND('[1]Ledger With Mark'!AF157&gt;=30),"B",IF(AND('[1]Ledger With Mark'!AF157&gt;=25),"C+",IF(AND('[1]Ledger With Mark'!AF157&gt;=20),"C",IF(AND('[1]Ledger With Mark'!AF157&gt;=15),"D+",IF(AND('[1]Ledger With Mark'!AF157&gt;=10),"D",IF(AND('[1]Ledger With Mark'!AF157&gt;=1),"E","N")))))))))</f>
        <v>C+</v>
      </c>
      <c r="AG155" s="13">
        <f t="shared" si="26"/>
        <v>1.2</v>
      </c>
      <c r="AH155" s="7" t="str">
        <f>IF(AND('[1]Ledger With Mark'!AH157&gt;=45),"A+",IF(AND('[1]Ledger With Mark'!AH157&gt;=40),"A",IF(AND('[1]Ledger With Mark'!AH157&gt;=35),"B+",IF(AND('[1]Ledger With Mark'!AH157&gt;=30),"B",IF(AND('[1]Ledger With Mark'!AH157&gt;=25),"C+",IF(AND('[1]Ledger With Mark'!AH157&gt;=20),"C",IF(AND('[1]Ledger With Mark'!AH157&gt;=15),"D+",IF(AND('[1]Ledger With Mark'!AH157&gt;=10),"D",IF(AND('[1]Ledger With Mark'!AH157&gt;=1),"E","N")))))))))</f>
        <v>C+</v>
      </c>
      <c r="AI155" s="7" t="str">
        <f>IF(AND('[1]Ledger With Mark'!AI157&gt;=45),"A+",IF(AND('[1]Ledger With Mark'!AI157&gt;=40),"A",IF(AND('[1]Ledger With Mark'!AI157&gt;=35),"B+",IF(AND('[1]Ledger With Mark'!AI157&gt;=30),"B",IF(AND('[1]Ledger With Mark'!AI157&gt;=25),"C+",IF(AND('[1]Ledger With Mark'!AI157&gt;=20),"C",IF(AND('[1]Ledger With Mark'!AI157&gt;=15),"D+",IF(AND('[1]Ledger With Mark'!AI157&gt;=10),"D",IF(AND('[1]Ledger With Mark'!AI157&gt;=1),"E","N")))))))))</f>
        <v>B+</v>
      </c>
      <c r="AJ155" s="7" t="str">
        <f>IF(AND('[1]Ledger With Mark'!AJ157&gt;=90),"A+",IF(AND('[1]Ledger With Mark'!AJ157&gt;=80),"A",IF(AND('[1]Ledger With Mark'!AJ157&gt;=70),"B+",IF(AND('[1]Ledger With Mark'!AJ157&gt;=60),"B",IF(AND('[1]Ledger With Mark'!AJ157&gt;=50),"C+",IF(AND('[1]Ledger With Mark'!AJ157&gt;=40),"C",IF(AND('[1]Ledger With Mark'!AJ157&gt;=30),"D+",IF(AND('[1]Ledger With Mark'!AJ157&gt;=20),"D",IF(AND('[1]Ledger With Mark'!AJ157&gt;=1),"E","N")))))))))</f>
        <v>B</v>
      </c>
      <c r="AK155" s="13">
        <f t="shared" si="27"/>
        <v>2.8</v>
      </c>
      <c r="AL155" s="7" t="str">
        <f>IF(AND('[1]Ledger With Mark'!AL157&gt;=45),"A+",IF(AND('[1]Ledger With Mark'!AL157&gt;=40),"A",IF(AND('[1]Ledger With Mark'!AL157&gt;=35),"B+",IF(AND('[1]Ledger With Mark'!AL157&gt;=30),"B",IF(AND('[1]Ledger With Mark'!AL157&gt;=25),"C+",IF(AND('[1]Ledger With Mark'!AL157&gt;=20),"C",IF(AND('[1]Ledger With Mark'!AL157&gt;=15),"D+",IF(AND('[1]Ledger With Mark'!AL157&gt;=10),"D",IF(AND('[1]Ledger With Mark'!AL157&gt;=1),"E","N")))))))))</f>
        <v>C</v>
      </c>
      <c r="AM155" s="7" t="str">
        <f>IF(AND('[1]Ledger With Mark'!AM157&gt;=45),"A+",IF(AND('[1]Ledger With Mark'!AM157&gt;=40),"A",IF(AND('[1]Ledger With Mark'!AM157&gt;=35),"B+",IF(AND('[1]Ledger With Mark'!AM157&gt;=30),"B",IF(AND('[1]Ledger With Mark'!AM157&gt;=25),"C+",IF(AND('[1]Ledger With Mark'!AM157&gt;=20),"C",IF(AND('[1]Ledger With Mark'!AM157&gt;=15),"D+",IF(AND('[1]Ledger With Mark'!AM157&gt;=10),"D",IF(AND('[1]Ledger With Mark'!AM157&gt;=1),"E","N")))))))))</f>
        <v>B</v>
      </c>
      <c r="AN155" s="7" t="str">
        <f>IF(AND('[1]Ledger With Mark'!AN157&gt;=90),"A+",IF(AND('[1]Ledger With Mark'!AN157&gt;=80),"A",IF(AND('[1]Ledger With Mark'!AN157&gt;=70),"B+",IF(AND('[1]Ledger With Mark'!AN157&gt;=60),"B",IF(AND('[1]Ledger With Mark'!AN157&gt;=50),"C+",IF(AND('[1]Ledger With Mark'!AN157&gt;=40),"C",IF(AND('[1]Ledger With Mark'!AN157&gt;=30),"D+",IF(AND('[1]Ledger With Mark'!AN157&gt;=20),"D",IF(AND('[1]Ledger With Mark'!AN157&gt;=1),"E","N")))))))))</f>
        <v>C+</v>
      </c>
      <c r="AO155" s="13">
        <f t="shared" si="28"/>
        <v>2.4</v>
      </c>
      <c r="AP155" s="14">
        <f t="shared" si="29"/>
        <v>2.1999999999999997</v>
      </c>
      <c r="AQ155" s="7"/>
      <c r="AR155" s="15" t="s">
        <v>241</v>
      </c>
      <c r="BB155" s="17">
        <v>155</v>
      </c>
    </row>
    <row r="156" spans="1:54" ht="15">
      <c r="A156" s="7">
        <f>'[1]Ledger With Mark'!A158</f>
        <v>155</v>
      </c>
      <c r="B156" s="8">
        <f>'[1]Ledger With Mark'!B158</f>
        <v>752155</v>
      </c>
      <c r="C156" s="9" t="str">
        <f>'[1]Ledger With Mark'!C158</f>
        <v>KARMAN BUDHA MAGAR</v>
      </c>
      <c r="D156" s="10" t="str">
        <f>'[1]Ledger With Mark'!D158</f>
        <v>2057/07/25</v>
      </c>
      <c r="E156" s="11" t="str">
        <f>'[1]Ledger With Mark'!E158</f>
        <v>KALE BUDHA MAGAR</v>
      </c>
      <c r="F156" s="11" t="str">
        <f>'[1]Ledger With Mark'!F158</f>
        <v>BALPURI BUDHA MAGAR</v>
      </c>
      <c r="G156" s="12" t="str">
        <f>'[1]Ledger With Mark'!G158</f>
        <v>BHUME 6 RUKUM EAST</v>
      </c>
      <c r="H156" s="7" t="str">
        <f>IF(AND('[1]Ledger With Mark'!H158&gt;=67.5),"A+",IF(AND('[1]Ledger With Mark'!H158&gt;=60),"A",IF(AND('[1]Ledger With Mark'!H158&gt;=52.5),"B+",IF(AND('[1]Ledger With Mark'!H158&gt;=45),"B",IF(AND('[1]Ledger With Mark'!H158&gt;=37.5),"C+",IF(AND('[1]Ledger With Mark'!H158&gt;=30),"C",IF(AND('[1]Ledger With Mark'!H158&gt;=22.5),"D+",IF(AND('[1]Ledger With Mark'!H158&gt;=15),"D",IF(AND('[1]Ledger With Mark'!H158&gt;=1),"E","N")))))))))</f>
        <v>C</v>
      </c>
      <c r="I156" s="7" t="str">
        <f>IF(AND('[1]Ledger With Mark'!I158&gt;=22.5),"A+",IF(AND('[1]Ledger With Mark'!I158&gt;=20),"A",IF(AND('[1]Ledger With Mark'!I158&gt;=17.5),"B+",IF(AND('[1]Ledger With Mark'!I158&gt;=15),"B",IF(AND('[1]Ledger With Mark'!I158&gt;=12.5),"C+",IF(AND('[1]Ledger With Mark'!I158&gt;=10),"C",IF(AND('[1]Ledger With Mark'!I158&gt;=7.5),"D+",IF(AND('[1]Ledger With Mark'!I158&gt;=5),"D",IF(AND('[1]Ledger With Mark'!I158&gt;=1),"E","N")))))))))</f>
        <v>B</v>
      </c>
      <c r="J156" s="7" t="str">
        <f>IF(AND('[1]Ledger With Mark'!J158&gt;=90),"A+",IF(AND('[1]Ledger With Mark'!J158&gt;=80),"A",IF(AND('[1]Ledger With Mark'!J158&gt;=70),"B+",IF(AND('[1]Ledger With Mark'!J158&gt;=60),"B",IF(AND('[1]Ledger With Mark'!J158&gt;=50),"C+",IF(AND('[1]Ledger With Mark'!J158&gt;=40),"C",IF(AND('[1]Ledger With Mark'!J158&gt;=30),"D+",IF(AND('[1]Ledger With Mark'!J158&gt;=20),"D",IF(AND('[1]Ledger With Mark'!J158&gt;=1),"E","N")))))))))</f>
        <v>C</v>
      </c>
      <c r="K156" s="13">
        <f t="shared" si="20"/>
        <v>2</v>
      </c>
      <c r="L156" s="7" t="str">
        <f>IF(AND('[1]Ledger With Mark'!L158&gt;=67.5),"A+",IF(AND('[1]Ledger With Mark'!L158&gt;=60),"A",IF(AND('[1]Ledger With Mark'!L158&gt;=52.5),"B+",IF(AND('[1]Ledger With Mark'!L158&gt;=45),"B",IF(AND('[1]Ledger With Mark'!L158&gt;=37.5),"C+",IF(AND('[1]Ledger With Mark'!L158&gt;=30),"C",IF(AND('[1]Ledger With Mark'!L158&gt;=22.5),"D+",IF(AND('[1]Ledger With Mark'!L158&gt;=15),"D",IF(AND('[1]Ledger With Mark'!L158&gt;=1),"E","N")))))))))</f>
        <v>D+</v>
      </c>
      <c r="M156" s="7" t="str">
        <f>IF(AND('[1]Ledger With Mark'!M158&gt;=22.5),"A+",IF(AND('[1]Ledger With Mark'!M158&gt;=20),"A",IF(AND('[1]Ledger With Mark'!M158&gt;=17.5),"B+",IF(AND('[1]Ledger With Mark'!M158&gt;=15),"B",IF(AND('[1]Ledger With Mark'!M158&gt;=12.5),"C+",IF(AND('[1]Ledger With Mark'!M158&gt;=10),"C",IF(AND('[1]Ledger With Mark'!M158&gt;=7.5),"D+",IF(AND('[1]Ledger With Mark'!M158&gt;=5),"D",IF(AND('[1]Ledger With Mark'!M158&gt;=1),"E","N")))))))))</f>
        <v>B+</v>
      </c>
      <c r="N156" s="7" t="str">
        <f>IF(AND('[1]Ledger With Mark'!N158&gt;=90),"A+",IF(AND('[1]Ledger With Mark'!N158&gt;=80),"A",IF(AND('[1]Ledger With Mark'!N158&gt;=70),"B+",IF(AND('[1]Ledger With Mark'!N158&gt;=60),"B",IF(AND('[1]Ledger With Mark'!N158&gt;=50),"C+",IF(AND('[1]Ledger With Mark'!N158&gt;=40),"C",IF(AND('[1]Ledger With Mark'!N158&gt;=30),"D+",IF(AND('[1]Ledger With Mark'!N158&gt;=20),"D",IF(AND('[1]Ledger With Mark'!N158&gt;=1),"E","N")))))))))</f>
        <v>C</v>
      </c>
      <c r="O156" s="13">
        <f t="shared" si="21"/>
        <v>2</v>
      </c>
      <c r="P156" s="7" t="str">
        <f>IF(AND('[1]Ledger With Mark'!P158&gt;=90),"A+",IF(AND('[1]Ledger With Mark'!P158&gt;=80),"A",IF(AND('[1]Ledger With Mark'!P158&gt;=70),"B+",IF(AND('[1]Ledger With Mark'!P158&gt;=60),"B",IF(AND('[1]Ledger With Mark'!P158&gt;=50),"C+",IF(AND('[1]Ledger With Mark'!P158&gt;=40),"C",IF(AND('[1]Ledger With Mark'!P158&gt;=30),"D+",IF(AND('[1]Ledger With Mark'!P158&gt;=20),"D",IF(AND('[1]Ledger With Mark'!P158&gt;=1),"E","N")))))))))</f>
        <v>C</v>
      </c>
      <c r="Q156" s="13">
        <f t="shared" si="22"/>
        <v>2</v>
      </c>
      <c r="R156" s="7" t="str">
        <f>IF(AND('[1]Ledger With Mark'!R158&gt;=67.5),"A+",IF(AND('[1]Ledger With Mark'!R158&gt;=60),"A",IF(AND('[1]Ledger With Mark'!R158&gt;=52.5),"B+",IF(AND('[1]Ledger With Mark'!R158&gt;=45),"B",IF(AND('[1]Ledger With Mark'!R158&gt;=37.5),"C+",IF(AND('[1]Ledger With Mark'!R158&gt;=30),"C",IF(AND('[1]Ledger With Mark'!R158&gt;=22.5),"D+",IF(AND('[1]Ledger With Mark'!R158&gt;=15),"D",IF(AND('[1]Ledger With Mark'!R158&gt;=1),"E","N")))))))))</f>
        <v>C</v>
      </c>
      <c r="S156" s="7" t="str">
        <f>IF(AND('[1]Ledger With Mark'!S158&gt;=22.5),"A+",IF(AND('[1]Ledger With Mark'!S158&gt;=20),"A",IF(AND('[1]Ledger With Mark'!S158&gt;=17.5),"B+",IF(AND('[1]Ledger With Mark'!S158&gt;=15),"B",IF(AND('[1]Ledger With Mark'!S158&gt;=12.5),"C+",IF(AND('[1]Ledger With Mark'!S158&gt;=10),"C",IF(AND('[1]Ledger With Mark'!S158&gt;=7.5),"D+",IF(AND('[1]Ledger With Mark'!S158&gt;=5),"D",IF(AND('[1]Ledger With Mark'!S158&gt;=1),"E","N")))))))))</f>
        <v>B</v>
      </c>
      <c r="T156" s="7" t="str">
        <f>IF(AND('[1]Ledger With Mark'!T158&gt;=90),"A+",IF(AND('[1]Ledger With Mark'!T158&gt;=80),"A",IF(AND('[1]Ledger With Mark'!T158&gt;=70),"B+",IF(AND('[1]Ledger With Mark'!T158&gt;=60),"B",IF(AND('[1]Ledger With Mark'!T158&gt;=50),"C+",IF(AND('[1]Ledger With Mark'!T158&gt;=40),"C",IF(AND('[1]Ledger With Mark'!T158&gt;=30),"D+",IF(AND('[1]Ledger With Mark'!T158&gt;=20),"D",IF(AND('[1]Ledger With Mark'!T158&gt;=1),"E","N")))))))))</f>
        <v>C</v>
      </c>
      <c r="U156" s="13">
        <f t="shared" si="23"/>
        <v>2</v>
      </c>
      <c r="V156" s="7" t="str">
        <f>IF(AND('[1]Ledger With Mark'!V158&gt;=67.5),"A+",IF(AND('[1]Ledger With Mark'!V158&gt;=60),"A",IF(AND('[1]Ledger With Mark'!V158&gt;=52.5),"B+",IF(AND('[1]Ledger With Mark'!V158&gt;=45),"B",IF(AND('[1]Ledger With Mark'!V158&gt;=37.5),"C+",IF(AND('[1]Ledger With Mark'!V158&gt;=30),"C",IF(AND('[1]Ledger With Mark'!V158&gt;=22.5),"D+",IF(AND('[1]Ledger With Mark'!V158&gt;=15),"D",IF(AND('[1]Ledger With Mark'!V158&gt;=1),"E","N")))))))))</f>
        <v>D+</v>
      </c>
      <c r="W156" s="7" t="str">
        <f>IF(AND('[1]Ledger With Mark'!W158&gt;=22.5),"A+",IF(AND('[1]Ledger With Mark'!W158&gt;=20),"A",IF(AND('[1]Ledger With Mark'!W158&gt;=17.5),"B+",IF(AND('[1]Ledger With Mark'!W158&gt;=15),"B",IF(AND('[1]Ledger With Mark'!W158&gt;=12.5),"C+",IF(AND('[1]Ledger With Mark'!W158&gt;=10),"C",IF(AND('[1]Ledger With Mark'!W158&gt;=7.5),"D+",IF(AND('[1]Ledger With Mark'!W158&gt;=5),"D",IF(AND('[1]Ledger With Mark'!W158&gt;=1),"E","N")))))))))</f>
        <v>B+</v>
      </c>
      <c r="X156" s="7" t="str">
        <f>IF(AND('[1]Ledger With Mark'!X158&gt;=90),"A+",IF(AND('[1]Ledger With Mark'!X158&gt;=80),"A",IF(AND('[1]Ledger With Mark'!X158&gt;=70),"B+",IF(AND('[1]Ledger With Mark'!X158&gt;=60),"B",IF(AND('[1]Ledger With Mark'!X158&gt;=50),"C+",IF(AND('[1]Ledger With Mark'!X158&gt;=40),"C",IF(AND('[1]Ledger With Mark'!X158&gt;=30),"D+",IF(AND('[1]Ledger With Mark'!X158&gt;=20),"D",IF(AND('[1]Ledger With Mark'!X158&gt;=1),"E","N")))))))))</f>
        <v>C</v>
      </c>
      <c r="Y156" s="13">
        <f t="shared" si="24"/>
        <v>2</v>
      </c>
      <c r="Z156" s="7" t="str">
        <f>IF(AND('[1]Ledger With Mark'!Z158&gt;=27),"A+",IF(AND('[1]Ledger With Mark'!Z158&gt;=24),"A",IF(AND('[1]Ledger With Mark'!Z158&gt;=21),"B+",IF(AND('[1]Ledger With Mark'!Z158&gt;=18),"B",IF(AND('[1]Ledger With Mark'!Z158&gt;=15),"C+",IF(AND('[1]Ledger With Mark'!Z158&gt;=12),"C",IF(AND('[1]Ledger With Mark'!Z158&gt;=9),"D+",IF(AND('[1]Ledger With Mark'!Z158&gt;=6),"D",IF(AND('[1]Ledger With Mark'!Z158&gt;=1),"E","N")))))))))</f>
        <v>C</v>
      </c>
      <c r="AA156" s="7" t="str">
        <f>IF(AND('[1]Ledger With Mark'!AA158&gt;=18),"A+",IF(AND('[1]Ledger With Mark'!AA158&gt;=16),"A",IF(AND('[1]Ledger With Mark'!AA158&gt;=14),"B+",IF(AND('[1]Ledger With Mark'!AA158&gt;=12),"B",IF(AND('[1]Ledger With Mark'!AA158&gt;=10),"C+",IF(AND('[1]Ledger With Mark'!AA158&gt;=8),"C",IF(AND('[1]Ledger With Mark'!AA158&gt;=6),"D+",IF(AND('[1]Ledger With Mark'!AA158&gt;=4),"D",IF(AND('[1]Ledger With Mark'!AA158&gt;=1),"E","N")))))))))</f>
        <v>B+</v>
      </c>
      <c r="AB156" s="7" t="str">
        <f>IF(AND('[1]Ledger With Mark'!AB158&gt;=45),"A+",IF(AND('[1]Ledger With Mark'!AB158&gt;=40),"A",IF(AND('[1]Ledger With Mark'!AB158&gt;=35),"B+",IF(AND('[1]Ledger With Mark'!AB158&gt;=30),"B",IF(AND('[1]Ledger With Mark'!AB158&gt;=25),"C+",IF(AND('[1]Ledger With Mark'!AB158&gt;=20),"C",IF(AND('[1]Ledger With Mark'!AB158&gt;=15),"D+",IF(AND('[1]Ledger With Mark'!AB158&gt;=10),"D",IF(AND('[1]Ledger With Mark'!AB158&gt;=1),"E","N")))))))))</f>
        <v>C+</v>
      </c>
      <c r="AC156" s="13">
        <f t="shared" si="25"/>
        <v>1.2</v>
      </c>
      <c r="AD156" s="7" t="str">
        <f>IF(AND('[1]Ledger With Mark'!AD158&gt;=22.5),"A+",IF(AND('[1]Ledger With Mark'!AD158&gt;=20),"A",IF(AND('[1]Ledger With Mark'!AD158&gt;=17.5),"B+",IF(AND('[1]Ledger With Mark'!AD158&gt;=15),"B",IF(AND('[1]Ledger With Mark'!AD158&gt;=12.5),"C+",IF(AND('[1]Ledger With Mark'!AD158&gt;=10),"C",IF(AND('[1]Ledger With Mark'!AD158&gt;=7.5),"D+",IF(AND('[1]Ledger With Mark'!AD158&gt;=5),"D",IF(AND('[1]Ledger With Mark'!AD158&gt;=1),"E","N")))))))))</f>
        <v>C</v>
      </c>
      <c r="AE156" s="7" t="str">
        <f>IF(AND('[1]Ledger With Mark'!AE158&gt;=22.5),"A+",IF(AND('[1]Ledger With Mark'!AE158&gt;=20),"A",IF(AND('[1]Ledger With Mark'!AE158&gt;=17.5),"B+",IF(AND('[1]Ledger With Mark'!AE158&gt;=15),"B",IF(AND('[1]Ledger With Mark'!AE158&gt;=12.5),"C+",IF(AND('[1]Ledger With Mark'!AE158&gt;=10),"C",IF(AND('[1]Ledger With Mark'!AE158&gt;=7.5),"D+",IF(AND('[1]Ledger With Mark'!AE158&gt;=5),"D",IF(AND('[1]Ledger With Mark'!AE158&gt;=1),"E","N")))))))))</f>
        <v>C+</v>
      </c>
      <c r="AF156" s="7" t="str">
        <f>IF(AND('[1]Ledger With Mark'!AF158&gt;=45),"A+",IF(AND('[1]Ledger With Mark'!AF158&gt;=40),"A",IF(AND('[1]Ledger With Mark'!AF158&gt;=35),"B+",IF(AND('[1]Ledger With Mark'!AF158&gt;=30),"B",IF(AND('[1]Ledger With Mark'!AF158&gt;=25),"C+",IF(AND('[1]Ledger With Mark'!AF158&gt;=20),"C",IF(AND('[1]Ledger With Mark'!AF158&gt;=15),"D+",IF(AND('[1]Ledger With Mark'!AF158&gt;=10),"D",IF(AND('[1]Ledger With Mark'!AF158&gt;=1),"E","N")))))))))</f>
        <v>C+</v>
      </c>
      <c r="AG156" s="13">
        <f t="shared" si="26"/>
        <v>1.2</v>
      </c>
      <c r="AH156" s="7" t="str">
        <f>IF(AND('[1]Ledger With Mark'!AH158&gt;=45),"A+",IF(AND('[1]Ledger With Mark'!AH158&gt;=40),"A",IF(AND('[1]Ledger With Mark'!AH158&gt;=35),"B+",IF(AND('[1]Ledger With Mark'!AH158&gt;=30),"B",IF(AND('[1]Ledger With Mark'!AH158&gt;=25),"C+",IF(AND('[1]Ledger With Mark'!AH158&gt;=20),"C",IF(AND('[1]Ledger With Mark'!AH158&gt;=15),"D+",IF(AND('[1]Ledger With Mark'!AH158&gt;=10),"D",IF(AND('[1]Ledger With Mark'!AH158&gt;=1),"E","N")))))))))</f>
        <v>C+</v>
      </c>
      <c r="AI156" s="7" t="str">
        <f>IF(AND('[1]Ledger With Mark'!AI158&gt;=45),"A+",IF(AND('[1]Ledger With Mark'!AI158&gt;=40),"A",IF(AND('[1]Ledger With Mark'!AI158&gt;=35),"B+",IF(AND('[1]Ledger With Mark'!AI158&gt;=30),"B",IF(AND('[1]Ledger With Mark'!AI158&gt;=25),"C+",IF(AND('[1]Ledger With Mark'!AI158&gt;=20),"C",IF(AND('[1]Ledger With Mark'!AI158&gt;=15),"D+",IF(AND('[1]Ledger With Mark'!AI158&gt;=10),"D",IF(AND('[1]Ledger With Mark'!AI158&gt;=1),"E","N")))))))))</f>
        <v>B</v>
      </c>
      <c r="AJ156" s="7" t="str">
        <f>IF(AND('[1]Ledger With Mark'!AJ158&gt;=90),"A+",IF(AND('[1]Ledger With Mark'!AJ158&gt;=80),"A",IF(AND('[1]Ledger With Mark'!AJ158&gt;=70),"B+",IF(AND('[1]Ledger With Mark'!AJ158&gt;=60),"B",IF(AND('[1]Ledger With Mark'!AJ158&gt;=50),"C+",IF(AND('[1]Ledger With Mark'!AJ158&gt;=40),"C",IF(AND('[1]Ledger With Mark'!AJ158&gt;=30),"D+",IF(AND('[1]Ledger With Mark'!AJ158&gt;=20),"D",IF(AND('[1]Ledger With Mark'!AJ158&gt;=1),"E","N")))))))))</f>
        <v>C+</v>
      </c>
      <c r="AK156" s="13">
        <f t="shared" si="27"/>
        <v>2.4</v>
      </c>
      <c r="AL156" s="7" t="str">
        <f>IF(AND('[1]Ledger With Mark'!AL158&gt;=45),"A+",IF(AND('[1]Ledger With Mark'!AL158&gt;=40),"A",IF(AND('[1]Ledger With Mark'!AL158&gt;=35),"B+",IF(AND('[1]Ledger With Mark'!AL158&gt;=30),"B",IF(AND('[1]Ledger With Mark'!AL158&gt;=25),"C+",IF(AND('[1]Ledger With Mark'!AL158&gt;=20),"C",IF(AND('[1]Ledger With Mark'!AL158&gt;=15),"D+",IF(AND('[1]Ledger With Mark'!AL158&gt;=10),"D",IF(AND('[1]Ledger With Mark'!AL158&gt;=1),"E","N")))))))))</f>
        <v>C+</v>
      </c>
      <c r="AM156" s="7" t="str">
        <f>IF(AND('[1]Ledger With Mark'!AM158&gt;=45),"A+",IF(AND('[1]Ledger With Mark'!AM158&gt;=40),"A",IF(AND('[1]Ledger With Mark'!AM158&gt;=35),"B+",IF(AND('[1]Ledger With Mark'!AM158&gt;=30),"B",IF(AND('[1]Ledger With Mark'!AM158&gt;=25),"C+",IF(AND('[1]Ledger With Mark'!AM158&gt;=20),"C",IF(AND('[1]Ledger With Mark'!AM158&gt;=15),"D+",IF(AND('[1]Ledger With Mark'!AM158&gt;=10),"D",IF(AND('[1]Ledger With Mark'!AM158&gt;=1),"E","N")))))))))</f>
        <v>B</v>
      </c>
      <c r="AN156" s="7" t="str">
        <f>IF(AND('[1]Ledger With Mark'!AN158&gt;=90),"A+",IF(AND('[1]Ledger With Mark'!AN158&gt;=80),"A",IF(AND('[1]Ledger With Mark'!AN158&gt;=70),"B+",IF(AND('[1]Ledger With Mark'!AN158&gt;=60),"B",IF(AND('[1]Ledger With Mark'!AN158&gt;=50),"C+",IF(AND('[1]Ledger With Mark'!AN158&gt;=40),"C",IF(AND('[1]Ledger With Mark'!AN158&gt;=30),"D+",IF(AND('[1]Ledger With Mark'!AN158&gt;=20),"D",IF(AND('[1]Ledger With Mark'!AN158&gt;=1),"E","N")))))))))</f>
        <v>C+</v>
      </c>
      <c r="AO156" s="13">
        <f t="shared" si="28"/>
        <v>2.4</v>
      </c>
      <c r="AP156" s="14">
        <f t="shared" si="29"/>
        <v>2.15</v>
      </c>
      <c r="AQ156" s="7"/>
      <c r="AR156" s="15" t="s">
        <v>241</v>
      </c>
      <c r="BB156" s="17">
        <v>156</v>
      </c>
    </row>
    <row r="157" spans="1:54" ht="15">
      <c r="A157" s="7">
        <f>'[1]Ledger With Mark'!A159</f>
        <v>156</v>
      </c>
      <c r="B157" s="8">
        <f>'[1]Ledger With Mark'!B159</f>
        <v>752156</v>
      </c>
      <c r="C157" s="9" t="str">
        <f>'[1]Ledger With Mark'!C159</f>
        <v>KISMAT SUNAR</v>
      </c>
      <c r="D157" s="10" t="str">
        <f>'[1]Ledger With Mark'!D159</f>
        <v>2058/06/08</v>
      </c>
      <c r="E157" s="11" t="str">
        <f>'[1]Ledger With Mark'!E159</f>
        <v>MANU SUNAR</v>
      </c>
      <c r="F157" s="11" t="str">
        <f>'[1]Ledger With Mark'!F159</f>
        <v>JUNMAYA SUNAR</v>
      </c>
      <c r="G157" s="12" t="str">
        <f>'[1]Ledger With Mark'!G159</f>
        <v>BHUME 6 RUKUM EAST</v>
      </c>
      <c r="H157" s="7" t="str">
        <f>IF(AND('[1]Ledger With Mark'!H159&gt;=67.5),"A+",IF(AND('[1]Ledger With Mark'!H159&gt;=60),"A",IF(AND('[1]Ledger With Mark'!H159&gt;=52.5),"B+",IF(AND('[1]Ledger With Mark'!H159&gt;=45),"B",IF(AND('[1]Ledger With Mark'!H159&gt;=37.5),"C+",IF(AND('[1]Ledger With Mark'!H159&gt;=30),"C",IF(AND('[1]Ledger With Mark'!H159&gt;=22.5),"D+",IF(AND('[1]Ledger With Mark'!H159&gt;=15),"D",IF(AND('[1]Ledger With Mark'!H159&gt;=1),"E","N")))))))))</f>
        <v>C</v>
      </c>
      <c r="I157" s="7" t="str">
        <f>IF(AND('[1]Ledger With Mark'!I159&gt;=22.5),"A+",IF(AND('[1]Ledger With Mark'!I159&gt;=20),"A",IF(AND('[1]Ledger With Mark'!I159&gt;=17.5),"B+",IF(AND('[1]Ledger With Mark'!I159&gt;=15),"B",IF(AND('[1]Ledger With Mark'!I159&gt;=12.5),"C+",IF(AND('[1]Ledger With Mark'!I159&gt;=10),"C",IF(AND('[1]Ledger With Mark'!I159&gt;=7.5),"D+",IF(AND('[1]Ledger With Mark'!I159&gt;=5),"D",IF(AND('[1]Ledger With Mark'!I159&gt;=1),"E","N")))))))))</f>
        <v>B+</v>
      </c>
      <c r="J157" s="7" t="str">
        <f>IF(AND('[1]Ledger With Mark'!J159&gt;=90),"A+",IF(AND('[1]Ledger With Mark'!J159&gt;=80),"A",IF(AND('[1]Ledger With Mark'!J159&gt;=70),"B+",IF(AND('[1]Ledger With Mark'!J159&gt;=60),"B",IF(AND('[1]Ledger With Mark'!J159&gt;=50),"C+",IF(AND('[1]Ledger With Mark'!J159&gt;=40),"C",IF(AND('[1]Ledger With Mark'!J159&gt;=30),"D+",IF(AND('[1]Ledger With Mark'!J159&gt;=20),"D",IF(AND('[1]Ledger With Mark'!J159&gt;=1),"E","N")))))))))</f>
        <v>C+</v>
      </c>
      <c r="K157" s="13">
        <f t="shared" si="20"/>
        <v>2.4</v>
      </c>
      <c r="L157" s="7" t="str">
        <f>IF(AND('[1]Ledger With Mark'!L159&gt;=67.5),"A+",IF(AND('[1]Ledger With Mark'!L159&gt;=60),"A",IF(AND('[1]Ledger With Mark'!L159&gt;=52.5),"B+",IF(AND('[1]Ledger With Mark'!L159&gt;=45),"B",IF(AND('[1]Ledger With Mark'!L159&gt;=37.5),"C+",IF(AND('[1]Ledger With Mark'!L159&gt;=30),"C",IF(AND('[1]Ledger With Mark'!L159&gt;=22.5),"D+",IF(AND('[1]Ledger With Mark'!L159&gt;=15),"D",IF(AND('[1]Ledger With Mark'!L159&gt;=1),"E","N")))))))))</f>
        <v>C</v>
      </c>
      <c r="M157" s="7" t="str">
        <f>IF(AND('[1]Ledger With Mark'!M159&gt;=22.5),"A+",IF(AND('[1]Ledger With Mark'!M159&gt;=20),"A",IF(AND('[1]Ledger With Mark'!M159&gt;=17.5),"B+",IF(AND('[1]Ledger With Mark'!M159&gt;=15),"B",IF(AND('[1]Ledger With Mark'!M159&gt;=12.5),"C+",IF(AND('[1]Ledger With Mark'!M159&gt;=10),"C",IF(AND('[1]Ledger With Mark'!M159&gt;=7.5),"D+",IF(AND('[1]Ledger With Mark'!M159&gt;=5),"D",IF(AND('[1]Ledger With Mark'!M159&gt;=1),"E","N")))))))))</f>
        <v>B</v>
      </c>
      <c r="N157" s="7" t="str">
        <f>IF(AND('[1]Ledger With Mark'!N159&gt;=90),"A+",IF(AND('[1]Ledger With Mark'!N159&gt;=80),"A",IF(AND('[1]Ledger With Mark'!N159&gt;=70),"B+",IF(AND('[1]Ledger With Mark'!N159&gt;=60),"B",IF(AND('[1]Ledger With Mark'!N159&gt;=50),"C+",IF(AND('[1]Ledger With Mark'!N159&gt;=40),"C",IF(AND('[1]Ledger With Mark'!N159&gt;=30),"D+",IF(AND('[1]Ledger With Mark'!N159&gt;=20),"D",IF(AND('[1]Ledger With Mark'!N159&gt;=1),"E","N")))))))))</f>
        <v>C</v>
      </c>
      <c r="O157" s="13">
        <f t="shared" si="21"/>
        <v>2</v>
      </c>
      <c r="P157" s="7" t="str">
        <f>IF(AND('[1]Ledger With Mark'!P159&gt;=90),"A+",IF(AND('[1]Ledger With Mark'!P159&gt;=80),"A",IF(AND('[1]Ledger With Mark'!P159&gt;=70),"B+",IF(AND('[1]Ledger With Mark'!P159&gt;=60),"B",IF(AND('[1]Ledger With Mark'!P159&gt;=50),"C+",IF(AND('[1]Ledger With Mark'!P159&gt;=40),"C",IF(AND('[1]Ledger With Mark'!P159&gt;=30),"D+",IF(AND('[1]Ledger With Mark'!P159&gt;=20),"D",IF(AND('[1]Ledger With Mark'!P159&gt;=1),"E","N")))))))))</f>
        <v>C</v>
      </c>
      <c r="Q157" s="13">
        <f t="shared" si="22"/>
        <v>2</v>
      </c>
      <c r="R157" s="7" t="str">
        <f>IF(AND('[1]Ledger With Mark'!R159&gt;=67.5),"A+",IF(AND('[1]Ledger With Mark'!R159&gt;=60),"A",IF(AND('[1]Ledger With Mark'!R159&gt;=52.5),"B+",IF(AND('[1]Ledger With Mark'!R159&gt;=45),"B",IF(AND('[1]Ledger With Mark'!R159&gt;=37.5),"C+",IF(AND('[1]Ledger With Mark'!R159&gt;=30),"C",IF(AND('[1]Ledger With Mark'!R159&gt;=22.5),"D+",IF(AND('[1]Ledger With Mark'!R159&gt;=15),"D",IF(AND('[1]Ledger With Mark'!R159&gt;=1),"E","N")))))))))</f>
        <v>C</v>
      </c>
      <c r="S157" s="7" t="str">
        <f>IF(AND('[1]Ledger With Mark'!S159&gt;=22.5),"A+",IF(AND('[1]Ledger With Mark'!S159&gt;=20),"A",IF(AND('[1]Ledger With Mark'!S159&gt;=17.5),"B+",IF(AND('[1]Ledger With Mark'!S159&gt;=15),"B",IF(AND('[1]Ledger With Mark'!S159&gt;=12.5),"C+",IF(AND('[1]Ledger With Mark'!S159&gt;=10),"C",IF(AND('[1]Ledger With Mark'!S159&gt;=7.5),"D+",IF(AND('[1]Ledger With Mark'!S159&gt;=5),"D",IF(AND('[1]Ledger With Mark'!S159&gt;=1),"E","N")))))))))</f>
        <v>B+</v>
      </c>
      <c r="T157" s="7" t="str">
        <f>IF(AND('[1]Ledger With Mark'!T159&gt;=90),"A+",IF(AND('[1]Ledger With Mark'!T159&gt;=80),"A",IF(AND('[1]Ledger With Mark'!T159&gt;=70),"B+",IF(AND('[1]Ledger With Mark'!T159&gt;=60),"B",IF(AND('[1]Ledger With Mark'!T159&gt;=50),"C+",IF(AND('[1]Ledger With Mark'!T159&gt;=40),"C",IF(AND('[1]Ledger With Mark'!T159&gt;=30),"D+",IF(AND('[1]Ledger With Mark'!T159&gt;=20),"D",IF(AND('[1]Ledger With Mark'!T159&gt;=1),"E","N")))))))))</f>
        <v>C</v>
      </c>
      <c r="U157" s="13">
        <f t="shared" si="23"/>
        <v>2</v>
      </c>
      <c r="V157" s="7" t="str">
        <f>IF(AND('[1]Ledger With Mark'!V159&gt;=67.5),"A+",IF(AND('[1]Ledger With Mark'!V159&gt;=60),"A",IF(AND('[1]Ledger With Mark'!V159&gt;=52.5),"B+",IF(AND('[1]Ledger With Mark'!V159&gt;=45),"B",IF(AND('[1]Ledger With Mark'!V159&gt;=37.5),"C+",IF(AND('[1]Ledger With Mark'!V159&gt;=30),"C",IF(AND('[1]Ledger With Mark'!V159&gt;=22.5),"D+",IF(AND('[1]Ledger With Mark'!V159&gt;=15),"D",IF(AND('[1]Ledger With Mark'!V159&gt;=1),"E","N")))))))))</f>
        <v>C</v>
      </c>
      <c r="W157" s="7" t="str">
        <f>IF(AND('[1]Ledger With Mark'!W159&gt;=22.5),"A+",IF(AND('[1]Ledger With Mark'!W159&gt;=20),"A",IF(AND('[1]Ledger With Mark'!W159&gt;=17.5),"B+",IF(AND('[1]Ledger With Mark'!W159&gt;=15),"B",IF(AND('[1]Ledger With Mark'!W159&gt;=12.5),"C+",IF(AND('[1]Ledger With Mark'!W159&gt;=10),"C",IF(AND('[1]Ledger With Mark'!W159&gt;=7.5),"D+",IF(AND('[1]Ledger With Mark'!W159&gt;=5),"D",IF(AND('[1]Ledger With Mark'!W159&gt;=1),"E","N")))))))))</f>
        <v>B+</v>
      </c>
      <c r="X157" s="7" t="str">
        <f>IF(AND('[1]Ledger With Mark'!X159&gt;=90),"A+",IF(AND('[1]Ledger With Mark'!X159&gt;=80),"A",IF(AND('[1]Ledger With Mark'!X159&gt;=70),"B+",IF(AND('[1]Ledger With Mark'!X159&gt;=60),"B",IF(AND('[1]Ledger With Mark'!X159&gt;=50),"C+",IF(AND('[1]Ledger With Mark'!X159&gt;=40),"C",IF(AND('[1]Ledger With Mark'!X159&gt;=30),"D+",IF(AND('[1]Ledger With Mark'!X159&gt;=20),"D",IF(AND('[1]Ledger With Mark'!X159&gt;=1),"E","N")))))))))</f>
        <v>C</v>
      </c>
      <c r="Y157" s="13">
        <f t="shared" si="24"/>
        <v>2</v>
      </c>
      <c r="Z157" s="7" t="str">
        <f>IF(AND('[1]Ledger With Mark'!Z159&gt;=27),"A+",IF(AND('[1]Ledger With Mark'!Z159&gt;=24),"A",IF(AND('[1]Ledger With Mark'!Z159&gt;=21),"B+",IF(AND('[1]Ledger With Mark'!Z159&gt;=18),"B",IF(AND('[1]Ledger With Mark'!Z159&gt;=15),"C+",IF(AND('[1]Ledger With Mark'!Z159&gt;=12),"C",IF(AND('[1]Ledger With Mark'!Z159&gt;=9),"D+",IF(AND('[1]Ledger With Mark'!Z159&gt;=6),"D",IF(AND('[1]Ledger With Mark'!Z159&gt;=1),"E","N")))))))))</f>
        <v>C+</v>
      </c>
      <c r="AA157" s="7" t="str">
        <f>IF(AND('[1]Ledger With Mark'!AA159&gt;=18),"A+",IF(AND('[1]Ledger With Mark'!AA159&gt;=16),"A",IF(AND('[1]Ledger With Mark'!AA159&gt;=14),"B+",IF(AND('[1]Ledger With Mark'!AA159&gt;=12),"B",IF(AND('[1]Ledger With Mark'!AA159&gt;=10),"C+",IF(AND('[1]Ledger With Mark'!AA159&gt;=8),"C",IF(AND('[1]Ledger With Mark'!AA159&gt;=6),"D+",IF(AND('[1]Ledger With Mark'!AA159&gt;=4),"D",IF(AND('[1]Ledger With Mark'!AA159&gt;=1),"E","N")))))))))</f>
        <v>B+</v>
      </c>
      <c r="AB157" s="7" t="str">
        <f>IF(AND('[1]Ledger With Mark'!AB159&gt;=45),"A+",IF(AND('[1]Ledger With Mark'!AB159&gt;=40),"A",IF(AND('[1]Ledger With Mark'!AB159&gt;=35),"B+",IF(AND('[1]Ledger With Mark'!AB159&gt;=30),"B",IF(AND('[1]Ledger With Mark'!AB159&gt;=25),"C+",IF(AND('[1]Ledger With Mark'!AB159&gt;=20),"C",IF(AND('[1]Ledger With Mark'!AB159&gt;=15),"D+",IF(AND('[1]Ledger With Mark'!AB159&gt;=10),"D",IF(AND('[1]Ledger With Mark'!AB159&gt;=1),"E","N")))))))))</f>
        <v>B</v>
      </c>
      <c r="AC157" s="13">
        <f t="shared" si="25"/>
        <v>1.4</v>
      </c>
      <c r="AD157" s="7" t="str">
        <f>IF(AND('[1]Ledger With Mark'!AD159&gt;=22.5),"A+",IF(AND('[1]Ledger With Mark'!AD159&gt;=20),"A",IF(AND('[1]Ledger With Mark'!AD159&gt;=17.5),"B+",IF(AND('[1]Ledger With Mark'!AD159&gt;=15),"B",IF(AND('[1]Ledger With Mark'!AD159&gt;=12.5),"C+",IF(AND('[1]Ledger With Mark'!AD159&gt;=10),"C",IF(AND('[1]Ledger With Mark'!AD159&gt;=7.5),"D+",IF(AND('[1]Ledger With Mark'!AD159&gt;=5),"D",IF(AND('[1]Ledger With Mark'!AD159&gt;=1),"E","N")))))))))</f>
        <v>B</v>
      </c>
      <c r="AE157" s="7" t="str">
        <f>IF(AND('[1]Ledger With Mark'!AE159&gt;=22.5),"A+",IF(AND('[1]Ledger With Mark'!AE159&gt;=20),"A",IF(AND('[1]Ledger With Mark'!AE159&gt;=17.5),"B+",IF(AND('[1]Ledger With Mark'!AE159&gt;=15),"B",IF(AND('[1]Ledger With Mark'!AE159&gt;=12.5),"C+",IF(AND('[1]Ledger With Mark'!AE159&gt;=10),"C",IF(AND('[1]Ledger With Mark'!AE159&gt;=7.5),"D+",IF(AND('[1]Ledger With Mark'!AE159&gt;=5),"D",IF(AND('[1]Ledger With Mark'!AE159&gt;=1),"E","N")))))))))</f>
        <v>B</v>
      </c>
      <c r="AF157" s="7" t="str">
        <f>IF(AND('[1]Ledger With Mark'!AF159&gt;=45),"A+",IF(AND('[1]Ledger With Mark'!AF159&gt;=40),"A",IF(AND('[1]Ledger With Mark'!AF159&gt;=35),"B+",IF(AND('[1]Ledger With Mark'!AF159&gt;=30),"B",IF(AND('[1]Ledger With Mark'!AF159&gt;=25),"C+",IF(AND('[1]Ledger With Mark'!AF159&gt;=20),"C",IF(AND('[1]Ledger With Mark'!AF159&gt;=15),"D+",IF(AND('[1]Ledger With Mark'!AF159&gt;=10),"D",IF(AND('[1]Ledger With Mark'!AF159&gt;=1),"E","N")))))))))</f>
        <v>B</v>
      </c>
      <c r="AG157" s="13">
        <f t="shared" si="26"/>
        <v>1.4</v>
      </c>
      <c r="AH157" s="7" t="str">
        <f>IF(AND('[1]Ledger With Mark'!AH159&gt;=45),"A+",IF(AND('[1]Ledger With Mark'!AH159&gt;=40),"A",IF(AND('[1]Ledger With Mark'!AH159&gt;=35),"B+",IF(AND('[1]Ledger With Mark'!AH159&gt;=30),"B",IF(AND('[1]Ledger With Mark'!AH159&gt;=25),"C+",IF(AND('[1]Ledger With Mark'!AH159&gt;=20),"C",IF(AND('[1]Ledger With Mark'!AH159&gt;=15),"D+",IF(AND('[1]Ledger With Mark'!AH159&gt;=10),"D",IF(AND('[1]Ledger With Mark'!AH159&gt;=1),"E","N")))))))))</f>
        <v>C+</v>
      </c>
      <c r="AI157" s="7" t="str">
        <f>IF(AND('[1]Ledger With Mark'!AI159&gt;=45),"A+",IF(AND('[1]Ledger With Mark'!AI159&gt;=40),"A",IF(AND('[1]Ledger With Mark'!AI159&gt;=35),"B+",IF(AND('[1]Ledger With Mark'!AI159&gt;=30),"B",IF(AND('[1]Ledger With Mark'!AI159&gt;=25),"C+",IF(AND('[1]Ledger With Mark'!AI159&gt;=20),"C",IF(AND('[1]Ledger With Mark'!AI159&gt;=15),"D+",IF(AND('[1]Ledger With Mark'!AI159&gt;=10),"D",IF(AND('[1]Ledger With Mark'!AI159&gt;=1),"E","N")))))))))</f>
        <v>B+</v>
      </c>
      <c r="AJ157" s="7" t="str">
        <f>IF(AND('[1]Ledger With Mark'!AJ159&gt;=90),"A+",IF(AND('[1]Ledger With Mark'!AJ159&gt;=80),"A",IF(AND('[1]Ledger With Mark'!AJ159&gt;=70),"B+",IF(AND('[1]Ledger With Mark'!AJ159&gt;=60),"B",IF(AND('[1]Ledger With Mark'!AJ159&gt;=50),"C+",IF(AND('[1]Ledger With Mark'!AJ159&gt;=40),"C",IF(AND('[1]Ledger With Mark'!AJ159&gt;=30),"D+",IF(AND('[1]Ledger With Mark'!AJ159&gt;=20),"D",IF(AND('[1]Ledger With Mark'!AJ159&gt;=1),"E","N")))))))))</f>
        <v>B</v>
      </c>
      <c r="AK157" s="13">
        <f t="shared" si="27"/>
        <v>2.8</v>
      </c>
      <c r="AL157" s="7" t="str">
        <f>IF(AND('[1]Ledger With Mark'!AL159&gt;=45),"A+",IF(AND('[1]Ledger With Mark'!AL159&gt;=40),"A",IF(AND('[1]Ledger With Mark'!AL159&gt;=35),"B+",IF(AND('[1]Ledger With Mark'!AL159&gt;=30),"B",IF(AND('[1]Ledger With Mark'!AL159&gt;=25),"C+",IF(AND('[1]Ledger With Mark'!AL159&gt;=20),"C",IF(AND('[1]Ledger With Mark'!AL159&gt;=15),"D+",IF(AND('[1]Ledger With Mark'!AL159&gt;=10),"D",IF(AND('[1]Ledger With Mark'!AL159&gt;=1),"E","N")))))))))</f>
        <v>C+</v>
      </c>
      <c r="AM157" s="7" t="str">
        <f>IF(AND('[1]Ledger With Mark'!AM159&gt;=45),"A+",IF(AND('[1]Ledger With Mark'!AM159&gt;=40),"A",IF(AND('[1]Ledger With Mark'!AM159&gt;=35),"B+",IF(AND('[1]Ledger With Mark'!AM159&gt;=30),"B",IF(AND('[1]Ledger With Mark'!AM159&gt;=25),"C+",IF(AND('[1]Ledger With Mark'!AM159&gt;=20),"C",IF(AND('[1]Ledger With Mark'!AM159&gt;=15),"D+",IF(AND('[1]Ledger With Mark'!AM159&gt;=10),"D",IF(AND('[1]Ledger With Mark'!AM159&gt;=1),"E","N")))))))))</f>
        <v>B+</v>
      </c>
      <c r="AN157" s="7" t="str">
        <f>IF(AND('[1]Ledger With Mark'!AN159&gt;=90),"A+",IF(AND('[1]Ledger With Mark'!AN159&gt;=80),"A",IF(AND('[1]Ledger With Mark'!AN159&gt;=70),"B+",IF(AND('[1]Ledger With Mark'!AN159&gt;=60),"B",IF(AND('[1]Ledger With Mark'!AN159&gt;=50),"C+",IF(AND('[1]Ledger With Mark'!AN159&gt;=40),"C",IF(AND('[1]Ledger With Mark'!AN159&gt;=30),"D+",IF(AND('[1]Ledger With Mark'!AN159&gt;=20),"D",IF(AND('[1]Ledger With Mark'!AN159&gt;=1),"E","N")))))))))</f>
        <v>B</v>
      </c>
      <c r="AO157" s="13">
        <f t="shared" si="28"/>
        <v>2.8</v>
      </c>
      <c r="AP157" s="14">
        <f t="shared" si="29"/>
        <v>2.35</v>
      </c>
      <c r="AQ157" s="7"/>
      <c r="AR157" s="15" t="s">
        <v>241</v>
      </c>
      <c r="BB157" s="17">
        <v>157</v>
      </c>
    </row>
    <row r="158" spans="1:54" ht="15">
      <c r="A158" s="7">
        <f>'[1]Ledger With Mark'!A160</f>
        <v>157</v>
      </c>
      <c r="B158" s="8">
        <f>'[1]Ledger With Mark'!B160</f>
        <v>752157</v>
      </c>
      <c r="C158" s="9" t="str">
        <f>'[1]Ledger With Mark'!C160</f>
        <v>MANJITA BUDHA</v>
      </c>
      <c r="D158" s="10" t="str">
        <f>'[1]Ledger With Mark'!D160</f>
        <v>2059/04/15</v>
      </c>
      <c r="E158" s="11" t="str">
        <f>'[1]Ledger With Mark'!E160</f>
        <v>RUJI BAHADUR BUDHA</v>
      </c>
      <c r="F158" s="11" t="str">
        <f>'[1]Ledger With Mark'!F160</f>
        <v>SUNCHHARI BUDHA</v>
      </c>
      <c r="G158" s="12" t="str">
        <f>'[1]Ledger With Mark'!G160</f>
        <v>BHUME 6 RUKUM EAST</v>
      </c>
      <c r="H158" s="7" t="str">
        <f>IF(AND('[1]Ledger With Mark'!H160&gt;=67.5),"A+",IF(AND('[1]Ledger With Mark'!H160&gt;=60),"A",IF(AND('[1]Ledger With Mark'!H160&gt;=52.5),"B+",IF(AND('[1]Ledger With Mark'!H160&gt;=45),"B",IF(AND('[1]Ledger With Mark'!H160&gt;=37.5),"C+",IF(AND('[1]Ledger With Mark'!H160&gt;=30),"C",IF(AND('[1]Ledger With Mark'!H160&gt;=22.5),"D+",IF(AND('[1]Ledger With Mark'!H160&gt;=15),"D",IF(AND('[1]Ledger With Mark'!H160&gt;=1),"E","N")))))))))</f>
        <v>C</v>
      </c>
      <c r="I158" s="7" t="str">
        <f>IF(AND('[1]Ledger With Mark'!I160&gt;=22.5),"A+",IF(AND('[1]Ledger With Mark'!I160&gt;=20),"A",IF(AND('[1]Ledger With Mark'!I160&gt;=17.5),"B+",IF(AND('[1]Ledger With Mark'!I160&gt;=15),"B",IF(AND('[1]Ledger With Mark'!I160&gt;=12.5),"C+",IF(AND('[1]Ledger With Mark'!I160&gt;=10),"C",IF(AND('[1]Ledger With Mark'!I160&gt;=7.5),"D+",IF(AND('[1]Ledger With Mark'!I160&gt;=5),"D",IF(AND('[1]Ledger With Mark'!I160&gt;=1),"E","N")))))))))</f>
        <v>B+</v>
      </c>
      <c r="J158" s="7" t="str">
        <f>IF(AND('[1]Ledger With Mark'!J160&gt;=90),"A+",IF(AND('[1]Ledger With Mark'!J160&gt;=80),"A",IF(AND('[1]Ledger With Mark'!J160&gt;=70),"B+",IF(AND('[1]Ledger With Mark'!J160&gt;=60),"B",IF(AND('[1]Ledger With Mark'!J160&gt;=50),"C+",IF(AND('[1]Ledger With Mark'!J160&gt;=40),"C",IF(AND('[1]Ledger With Mark'!J160&gt;=30),"D+",IF(AND('[1]Ledger With Mark'!J160&gt;=20),"D",IF(AND('[1]Ledger With Mark'!J160&gt;=1),"E","N")))))))))</f>
        <v>C+</v>
      </c>
      <c r="K158" s="13">
        <f t="shared" si="20"/>
        <v>2.4</v>
      </c>
      <c r="L158" s="7" t="str">
        <f>IF(AND('[1]Ledger With Mark'!L160&gt;=67.5),"A+",IF(AND('[1]Ledger With Mark'!L160&gt;=60),"A",IF(AND('[1]Ledger With Mark'!L160&gt;=52.5),"B+",IF(AND('[1]Ledger With Mark'!L160&gt;=45),"B",IF(AND('[1]Ledger With Mark'!L160&gt;=37.5),"C+",IF(AND('[1]Ledger With Mark'!L160&gt;=30),"C",IF(AND('[1]Ledger With Mark'!L160&gt;=22.5),"D+",IF(AND('[1]Ledger With Mark'!L160&gt;=15),"D",IF(AND('[1]Ledger With Mark'!L160&gt;=1),"E","N")))))))))</f>
        <v>C</v>
      </c>
      <c r="M158" s="7" t="str">
        <f>IF(AND('[1]Ledger With Mark'!M160&gt;=22.5),"A+",IF(AND('[1]Ledger With Mark'!M160&gt;=20),"A",IF(AND('[1]Ledger With Mark'!M160&gt;=17.5),"B+",IF(AND('[1]Ledger With Mark'!M160&gt;=15),"B",IF(AND('[1]Ledger With Mark'!M160&gt;=12.5),"C+",IF(AND('[1]Ledger With Mark'!M160&gt;=10),"C",IF(AND('[1]Ledger With Mark'!M160&gt;=7.5),"D+",IF(AND('[1]Ledger With Mark'!M160&gt;=5),"D",IF(AND('[1]Ledger With Mark'!M160&gt;=1),"E","N")))))))))</f>
        <v>B</v>
      </c>
      <c r="N158" s="7" t="str">
        <f>IF(AND('[1]Ledger With Mark'!N160&gt;=90),"A+",IF(AND('[1]Ledger With Mark'!N160&gt;=80),"A",IF(AND('[1]Ledger With Mark'!N160&gt;=70),"B+",IF(AND('[1]Ledger With Mark'!N160&gt;=60),"B",IF(AND('[1]Ledger With Mark'!N160&gt;=50),"C+",IF(AND('[1]Ledger With Mark'!N160&gt;=40),"C",IF(AND('[1]Ledger With Mark'!N160&gt;=30),"D+",IF(AND('[1]Ledger With Mark'!N160&gt;=20),"D",IF(AND('[1]Ledger With Mark'!N160&gt;=1),"E","N")))))))))</f>
        <v>C</v>
      </c>
      <c r="O158" s="13">
        <f t="shared" si="21"/>
        <v>2</v>
      </c>
      <c r="P158" s="7" t="str">
        <f>IF(AND('[1]Ledger With Mark'!P160&gt;=90),"A+",IF(AND('[1]Ledger With Mark'!P160&gt;=80),"A",IF(AND('[1]Ledger With Mark'!P160&gt;=70),"B+",IF(AND('[1]Ledger With Mark'!P160&gt;=60),"B",IF(AND('[1]Ledger With Mark'!P160&gt;=50),"C+",IF(AND('[1]Ledger With Mark'!P160&gt;=40),"C",IF(AND('[1]Ledger With Mark'!P160&gt;=30),"D+",IF(AND('[1]Ledger With Mark'!P160&gt;=20),"D",IF(AND('[1]Ledger With Mark'!P160&gt;=1),"E","N")))))))))</f>
        <v>C</v>
      </c>
      <c r="Q158" s="13">
        <f t="shared" si="22"/>
        <v>2</v>
      </c>
      <c r="R158" s="7" t="str">
        <f>IF(AND('[1]Ledger With Mark'!R160&gt;=67.5),"A+",IF(AND('[1]Ledger With Mark'!R160&gt;=60),"A",IF(AND('[1]Ledger With Mark'!R160&gt;=52.5),"B+",IF(AND('[1]Ledger With Mark'!R160&gt;=45),"B",IF(AND('[1]Ledger With Mark'!R160&gt;=37.5),"C+",IF(AND('[1]Ledger With Mark'!R160&gt;=30),"C",IF(AND('[1]Ledger With Mark'!R160&gt;=22.5),"D+",IF(AND('[1]Ledger With Mark'!R160&gt;=15),"D",IF(AND('[1]Ledger With Mark'!R160&gt;=1),"E","N")))))))))</f>
        <v>C</v>
      </c>
      <c r="S158" s="7" t="str">
        <f>IF(AND('[1]Ledger With Mark'!S160&gt;=22.5),"A+",IF(AND('[1]Ledger With Mark'!S160&gt;=20),"A",IF(AND('[1]Ledger With Mark'!S160&gt;=17.5),"B+",IF(AND('[1]Ledger With Mark'!S160&gt;=15),"B",IF(AND('[1]Ledger With Mark'!S160&gt;=12.5),"C+",IF(AND('[1]Ledger With Mark'!S160&gt;=10),"C",IF(AND('[1]Ledger With Mark'!S160&gt;=7.5),"D+",IF(AND('[1]Ledger With Mark'!S160&gt;=5),"D",IF(AND('[1]Ledger With Mark'!S160&gt;=1),"E","N")))))))))</f>
        <v>B</v>
      </c>
      <c r="T158" s="7" t="str">
        <f>IF(AND('[1]Ledger With Mark'!T160&gt;=90),"A+",IF(AND('[1]Ledger With Mark'!T160&gt;=80),"A",IF(AND('[1]Ledger With Mark'!T160&gt;=70),"B+",IF(AND('[1]Ledger With Mark'!T160&gt;=60),"B",IF(AND('[1]Ledger With Mark'!T160&gt;=50),"C+",IF(AND('[1]Ledger With Mark'!T160&gt;=40),"C",IF(AND('[1]Ledger With Mark'!T160&gt;=30),"D+",IF(AND('[1]Ledger With Mark'!T160&gt;=20),"D",IF(AND('[1]Ledger With Mark'!T160&gt;=1),"E","N")))))))))</f>
        <v>C</v>
      </c>
      <c r="U158" s="13">
        <f t="shared" si="23"/>
        <v>2</v>
      </c>
      <c r="V158" s="7" t="str">
        <f>IF(AND('[1]Ledger With Mark'!V160&gt;=67.5),"A+",IF(AND('[1]Ledger With Mark'!V160&gt;=60),"A",IF(AND('[1]Ledger With Mark'!V160&gt;=52.5),"B+",IF(AND('[1]Ledger With Mark'!V160&gt;=45),"B",IF(AND('[1]Ledger With Mark'!V160&gt;=37.5),"C+",IF(AND('[1]Ledger With Mark'!V160&gt;=30),"C",IF(AND('[1]Ledger With Mark'!V160&gt;=22.5),"D+",IF(AND('[1]Ledger With Mark'!V160&gt;=15),"D",IF(AND('[1]Ledger With Mark'!V160&gt;=1),"E","N")))))))))</f>
        <v>C</v>
      </c>
      <c r="W158" s="7" t="str">
        <f>IF(AND('[1]Ledger With Mark'!W160&gt;=22.5),"A+",IF(AND('[1]Ledger With Mark'!W160&gt;=20),"A",IF(AND('[1]Ledger With Mark'!W160&gt;=17.5),"B+",IF(AND('[1]Ledger With Mark'!W160&gt;=15),"B",IF(AND('[1]Ledger With Mark'!W160&gt;=12.5),"C+",IF(AND('[1]Ledger With Mark'!W160&gt;=10),"C",IF(AND('[1]Ledger With Mark'!W160&gt;=7.5),"D+",IF(AND('[1]Ledger With Mark'!W160&gt;=5),"D",IF(AND('[1]Ledger With Mark'!W160&gt;=1),"E","N")))))))))</f>
        <v>A</v>
      </c>
      <c r="X158" s="7" t="str">
        <f>IF(AND('[1]Ledger With Mark'!X160&gt;=90),"A+",IF(AND('[1]Ledger With Mark'!X160&gt;=80),"A",IF(AND('[1]Ledger With Mark'!X160&gt;=70),"B+",IF(AND('[1]Ledger With Mark'!X160&gt;=60),"B",IF(AND('[1]Ledger With Mark'!X160&gt;=50),"C+",IF(AND('[1]Ledger With Mark'!X160&gt;=40),"C",IF(AND('[1]Ledger With Mark'!X160&gt;=30),"D+",IF(AND('[1]Ledger With Mark'!X160&gt;=20),"D",IF(AND('[1]Ledger With Mark'!X160&gt;=1),"E","N")))))))))</f>
        <v>C+</v>
      </c>
      <c r="Y158" s="13">
        <f t="shared" si="24"/>
        <v>2.4</v>
      </c>
      <c r="Z158" s="7" t="str">
        <f>IF(AND('[1]Ledger With Mark'!Z160&gt;=27),"A+",IF(AND('[1]Ledger With Mark'!Z160&gt;=24),"A",IF(AND('[1]Ledger With Mark'!Z160&gt;=21),"B+",IF(AND('[1]Ledger With Mark'!Z160&gt;=18),"B",IF(AND('[1]Ledger With Mark'!Z160&gt;=15),"C+",IF(AND('[1]Ledger With Mark'!Z160&gt;=12),"C",IF(AND('[1]Ledger With Mark'!Z160&gt;=9),"D+",IF(AND('[1]Ledger With Mark'!Z160&gt;=6),"D",IF(AND('[1]Ledger With Mark'!Z160&gt;=1),"E","N")))))))))</f>
        <v>C</v>
      </c>
      <c r="AA158" s="7" t="str">
        <f>IF(AND('[1]Ledger With Mark'!AA160&gt;=18),"A+",IF(AND('[1]Ledger With Mark'!AA160&gt;=16),"A",IF(AND('[1]Ledger With Mark'!AA160&gt;=14),"B+",IF(AND('[1]Ledger With Mark'!AA160&gt;=12),"B",IF(AND('[1]Ledger With Mark'!AA160&gt;=10),"C+",IF(AND('[1]Ledger With Mark'!AA160&gt;=8),"C",IF(AND('[1]Ledger With Mark'!AA160&gt;=6),"D+",IF(AND('[1]Ledger With Mark'!AA160&gt;=4),"D",IF(AND('[1]Ledger With Mark'!AA160&gt;=1),"E","N")))))))))</f>
        <v>B</v>
      </c>
      <c r="AB158" s="7" t="str">
        <f>IF(AND('[1]Ledger With Mark'!AB160&gt;=45),"A+",IF(AND('[1]Ledger With Mark'!AB160&gt;=40),"A",IF(AND('[1]Ledger With Mark'!AB160&gt;=35),"B+",IF(AND('[1]Ledger With Mark'!AB160&gt;=30),"B",IF(AND('[1]Ledger With Mark'!AB160&gt;=25),"C+",IF(AND('[1]Ledger With Mark'!AB160&gt;=20),"C",IF(AND('[1]Ledger With Mark'!AB160&gt;=15),"D+",IF(AND('[1]Ledger With Mark'!AB160&gt;=10),"D",IF(AND('[1]Ledger With Mark'!AB160&gt;=1),"E","N")))))))))</f>
        <v>C+</v>
      </c>
      <c r="AC158" s="13">
        <f t="shared" si="25"/>
        <v>1.2</v>
      </c>
      <c r="AD158" s="7" t="str">
        <f>IF(AND('[1]Ledger With Mark'!AD160&gt;=22.5),"A+",IF(AND('[1]Ledger With Mark'!AD160&gt;=20),"A",IF(AND('[1]Ledger With Mark'!AD160&gt;=17.5),"B+",IF(AND('[1]Ledger With Mark'!AD160&gt;=15),"B",IF(AND('[1]Ledger With Mark'!AD160&gt;=12.5),"C+",IF(AND('[1]Ledger With Mark'!AD160&gt;=10),"C",IF(AND('[1]Ledger With Mark'!AD160&gt;=7.5),"D+",IF(AND('[1]Ledger With Mark'!AD160&gt;=5),"D",IF(AND('[1]Ledger With Mark'!AD160&gt;=1),"E","N")))))))))</f>
        <v>C+</v>
      </c>
      <c r="AE158" s="7" t="str">
        <f>IF(AND('[1]Ledger With Mark'!AE160&gt;=22.5),"A+",IF(AND('[1]Ledger With Mark'!AE160&gt;=20),"A",IF(AND('[1]Ledger With Mark'!AE160&gt;=17.5),"B+",IF(AND('[1]Ledger With Mark'!AE160&gt;=15),"B",IF(AND('[1]Ledger With Mark'!AE160&gt;=12.5),"C+",IF(AND('[1]Ledger With Mark'!AE160&gt;=10),"C",IF(AND('[1]Ledger With Mark'!AE160&gt;=7.5),"D+",IF(AND('[1]Ledger With Mark'!AE160&gt;=5),"D",IF(AND('[1]Ledger With Mark'!AE160&gt;=1),"E","N")))))))))</f>
        <v>C</v>
      </c>
      <c r="AF158" s="7" t="str">
        <f>IF(AND('[1]Ledger With Mark'!AF160&gt;=45),"A+",IF(AND('[1]Ledger With Mark'!AF160&gt;=40),"A",IF(AND('[1]Ledger With Mark'!AF160&gt;=35),"B+",IF(AND('[1]Ledger With Mark'!AF160&gt;=30),"B",IF(AND('[1]Ledger With Mark'!AF160&gt;=25),"C+",IF(AND('[1]Ledger With Mark'!AF160&gt;=20),"C",IF(AND('[1]Ledger With Mark'!AF160&gt;=15),"D+",IF(AND('[1]Ledger With Mark'!AF160&gt;=10),"D",IF(AND('[1]Ledger With Mark'!AF160&gt;=1),"E","N")))))))))</f>
        <v>C+</v>
      </c>
      <c r="AG158" s="13">
        <f t="shared" si="26"/>
        <v>1.2</v>
      </c>
      <c r="AH158" s="7" t="str">
        <f>IF(AND('[1]Ledger With Mark'!AH160&gt;=45),"A+",IF(AND('[1]Ledger With Mark'!AH160&gt;=40),"A",IF(AND('[1]Ledger With Mark'!AH160&gt;=35),"B+",IF(AND('[1]Ledger With Mark'!AH160&gt;=30),"B",IF(AND('[1]Ledger With Mark'!AH160&gt;=25),"C+",IF(AND('[1]Ledger With Mark'!AH160&gt;=20),"C",IF(AND('[1]Ledger With Mark'!AH160&gt;=15),"D+",IF(AND('[1]Ledger With Mark'!AH160&gt;=10),"D",IF(AND('[1]Ledger With Mark'!AH160&gt;=1),"E","N")))))))))</f>
        <v>B</v>
      </c>
      <c r="AI158" s="7" t="str">
        <f>IF(AND('[1]Ledger With Mark'!AI160&gt;=45),"A+",IF(AND('[1]Ledger With Mark'!AI160&gt;=40),"A",IF(AND('[1]Ledger With Mark'!AI160&gt;=35),"B+",IF(AND('[1]Ledger With Mark'!AI160&gt;=30),"B",IF(AND('[1]Ledger With Mark'!AI160&gt;=25),"C+",IF(AND('[1]Ledger With Mark'!AI160&gt;=20),"C",IF(AND('[1]Ledger With Mark'!AI160&gt;=15),"D+",IF(AND('[1]Ledger With Mark'!AI160&gt;=10),"D",IF(AND('[1]Ledger With Mark'!AI160&gt;=1),"E","N")))))))))</f>
        <v>B+</v>
      </c>
      <c r="AJ158" s="7" t="str">
        <f>IF(AND('[1]Ledger With Mark'!AJ160&gt;=90),"A+",IF(AND('[1]Ledger With Mark'!AJ160&gt;=80),"A",IF(AND('[1]Ledger With Mark'!AJ160&gt;=70),"B+",IF(AND('[1]Ledger With Mark'!AJ160&gt;=60),"B",IF(AND('[1]Ledger With Mark'!AJ160&gt;=50),"C+",IF(AND('[1]Ledger With Mark'!AJ160&gt;=40),"C",IF(AND('[1]Ledger With Mark'!AJ160&gt;=30),"D+",IF(AND('[1]Ledger With Mark'!AJ160&gt;=20),"D",IF(AND('[1]Ledger With Mark'!AJ160&gt;=1),"E","N")))))))))</f>
        <v>B</v>
      </c>
      <c r="AK158" s="13">
        <f t="shared" si="27"/>
        <v>2.8</v>
      </c>
      <c r="AL158" s="7" t="str">
        <f>IF(AND('[1]Ledger With Mark'!AL160&gt;=45),"A+",IF(AND('[1]Ledger With Mark'!AL160&gt;=40),"A",IF(AND('[1]Ledger With Mark'!AL160&gt;=35),"B+",IF(AND('[1]Ledger With Mark'!AL160&gt;=30),"B",IF(AND('[1]Ledger With Mark'!AL160&gt;=25),"C+",IF(AND('[1]Ledger With Mark'!AL160&gt;=20),"C",IF(AND('[1]Ledger With Mark'!AL160&gt;=15),"D+",IF(AND('[1]Ledger With Mark'!AL160&gt;=10),"D",IF(AND('[1]Ledger With Mark'!AL160&gt;=1),"E","N")))))))))</f>
        <v>C+</v>
      </c>
      <c r="AM158" s="7" t="str">
        <f>IF(AND('[1]Ledger With Mark'!AM160&gt;=45),"A+",IF(AND('[1]Ledger With Mark'!AM160&gt;=40),"A",IF(AND('[1]Ledger With Mark'!AM160&gt;=35),"B+",IF(AND('[1]Ledger With Mark'!AM160&gt;=30),"B",IF(AND('[1]Ledger With Mark'!AM160&gt;=25),"C+",IF(AND('[1]Ledger With Mark'!AM160&gt;=20),"C",IF(AND('[1]Ledger With Mark'!AM160&gt;=15),"D+",IF(AND('[1]Ledger With Mark'!AM160&gt;=10),"D",IF(AND('[1]Ledger With Mark'!AM160&gt;=1),"E","N")))))))))</f>
        <v>B+</v>
      </c>
      <c r="AN158" s="7" t="str">
        <f>IF(AND('[1]Ledger With Mark'!AN160&gt;=90),"A+",IF(AND('[1]Ledger With Mark'!AN160&gt;=80),"A",IF(AND('[1]Ledger With Mark'!AN160&gt;=70),"B+",IF(AND('[1]Ledger With Mark'!AN160&gt;=60),"B",IF(AND('[1]Ledger With Mark'!AN160&gt;=50),"C+",IF(AND('[1]Ledger With Mark'!AN160&gt;=40),"C",IF(AND('[1]Ledger With Mark'!AN160&gt;=30),"D+",IF(AND('[1]Ledger With Mark'!AN160&gt;=20),"D",IF(AND('[1]Ledger With Mark'!AN160&gt;=1),"E","N")))))))))</f>
        <v>B</v>
      </c>
      <c r="AO158" s="13">
        <f t="shared" si="28"/>
        <v>2.8</v>
      </c>
      <c r="AP158" s="14">
        <f t="shared" si="29"/>
        <v>2.35</v>
      </c>
      <c r="AQ158" s="7"/>
      <c r="AR158" s="15" t="s">
        <v>241</v>
      </c>
      <c r="BB158" s="17">
        <v>158</v>
      </c>
    </row>
    <row r="159" spans="1:54" ht="15">
      <c r="A159" s="7">
        <f>'[1]Ledger With Mark'!A161</f>
        <v>158</v>
      </c>
      <c r="B159" s="8">
        <f>'[1]Ledger With Mark'!B161</f>
        <v>752158</v>
      </c>
      <c r="C159" s="9" t="str">
        <f>'[1]Ledger With Mark'!C161</f>
        <v>NABIN BUDHA</v>
      </c>
      <c r="D159" s="10" t="str">
        <f>'[1]Ledger With Mark'!D161</f>
        <v>2059/08/16</v>
      </c>
      <c r="E159" s="11" t="str">
        <f>'[1]Ledger With Mark'!E161</f>
        <v>DALRAJ BUDHA</v>
      </c>
      <c r="F159" s="11" t="str">
        <f>'[1]Ledger With Mark'!F161</f>
        <v>DOTU BUDHA</v>
      </c>
      <c r="G159" s="12" t="str">
        <f>'[1]Ledger With Mark'!G161</f>
        <v>BHUME 6 RUKUM EAST</v>
      </c>
      <c r="H159" s="7" t="str">
        <f>IF(AND('[1]Ledger With Mark'!H161&gt;=67.5),"A+",IF(AND('[1]Ledger With Mark'!H161&gt;=60),"A",IF(AND('[1]Ledger With Mark'!H161&gt;=52.5),"B+",IF(AND('[1]Ledger With Mark'!H161&gt;=45),"B",IF(AND('[1]Ledger With Mark'!H161&gt;=37.5),"C+",IF(AND('[1]Ledger With Mark'!H161&gt;=30),"C",IF(AND('[1]Ledger With Mark'!H161&gt;=22.5),"D+",IF(AND('[1]Ledger With Mark'!H161&gt;=15),"D",IF(AND('[1]Ledger With Mark'!H161&gt;=1),"E","N")))))))))</f>
        <v>D+</v>
      </c>
      <c r="I159" s="7" t="str">
        <f>IF(AND('[1]Ledger With Mark'!I161&gt;=22.5),"A+",IF(AND('[1]Ledger With Mark'!I161&gt;=20),"A",IF(AND('[1]Ledger With Mark'!I161&gt;=17.5),"B+",IF(AND('[1]Ledger With Mark'!I161&gt;=15),"B",IF(AND('[1]Ledger With Mark'!I161&gt;=12.5),"C+",IF(AND('[1]Ledger With Mark'!I161&gt;=10),"C",IF(AND('[1]Ledger With Mark'!I161&gt;=7.5),"D+",IF(AND('[1]Ledger With Mark'!I161&gt;=5),"D",IF(AND('[1]Ledger With Mark'!I161&gt;=1),"E","N")))))))))</f>
        <v>B</v>
      </c>
      <c r="J159" s="7" t="str">
        <f>IF(AND('[1]Ledger With Mark'!J161&gt;=90),"A+",IF(AND('[1]Ledger With Mark'!J161&gt;=80),"A",IF(AND('[1]Ledger With Mark'!J161&gt;=70),"B+",IF(AND('[1]Ledger With Mark'!J161&gt;=60),"B",IF(AND('[1]Ledger With Mark'!J161&gt;=50),"C+",IF(AND('[1]Ledger With Mark'!J161&gt;=40),"C",IF(AND('[1]Ledger With Mark'!J161&gt;=30),"D+",IF(AND('[1]Ledger With Mark'!J161&gt;=20),"D",IF(AND('[1]Ledger With Mark'!J161&gt;=1),"E","N")))))))))</f>
        <v>C</v>
      </c>
      <c r="K159" s="13">
        <f t="shared" si="20"/>
        <v>2</v>
      </c>
      <c r="L159" s="7" t="str">
        <f>IF(AND('[1]Ledger With Mark'!L161&gt;=67.5),"A+",IF(AND('[1]Ledger With Mark'!L161&gt;=60),"A",IF(AND('[1]Ledger With Mark'!L161&gt;=52.5),"B+",IF(AND('[1]Ledger With Mark'!L161&gt;=45),"B",IF(AND('[1]Ledger With Mark'!L161&gt;=37.5),"C+",IF(AND('[1]Ledger With Mark'!L161&gt;=30),"C",IF(AND('[1]Ledger With Mark'!L161&gt;=22.5),"D+",IF(AND('[1]Ledger With Mark'!L161&gt;=15),"D",IF(AND('[1]Ledger With Mark'!L161&gt;=1),"E","N")))))))))</f>
        <v>C</v>
      </c>
      <c r="M159" s="7" t="str">
        <f>IF(AND('[1]Ledger With Mark'!M161&gt;=22.5),"A+",IF(AND('[1]Ledger With Mark'!M161&gt;=20),"A",IF(AND('[1]Ledger With Mark'!M161&gt;=17.5),"B+",IF(AND('[1]Ledger With Mark'!M161&gt;=15),"B",IF(AND('[1]Ledger With Mark'!M161&gt;=12.5),"C+",IF(AND('[1]Ledger With Mark'!M161&gt;=10),"C",IF(AND('[1]Ledger With Mark'!M161&gt;=7.5),"D+",IF(AND('[1]Ledger With Mark'!M161&gt;=5),"D",IF(AND('[1]Ledger With Mark'!M161&gt;=1),"E","N")))))))))</f>
        <v>B+</v>
      </c>
      <c r="N159" s="7" t="str">
        <f>IF(AND('[1]Ledger With Mark'!N161&gt;=90),"A+",IF(AND('[1]Ledger With Mark'!N161&gt;=80),"A",IF(AND('[1]Ledger With Mark'!N161&gt;=70),"B+",IF(AND('[1]Ledger With Mark'!N161&gt;=60),"B",IF(AND('[1]Ledger With Mark'!N161&gt;=50),"C+",IF(AND('[1]Ledger With Mark'!N161&gt;=40),"C",IF(AND('[1]Ledger With Mark'!N161&gt;=30),"D+",IF(AND('[1]Ledger With Mark'!N161&gt;=20),"D",IF(AND('[1]Ledger With Mark'!N161&gt;=1),"E","N")))))))))</f>
        <v>C+</v>
      </c>
      <c r="O159" s="13">
        <f t="shared" si="21"/>
        <v>2.4</v>
      </c>
      <c r="P159" s="7" t="str">
        <f>IF(AND('[1]Ledger With Mark'!P161&gt;=90),"A+",IF(AND('[1]Ledger With Mark'!P161&gt;=80),"A",IF(AND('[1]Ledger With Mark'!P161&gt;=70),"B+",IF(AND('[1]Ledger With Mark'!P161&gt;=60),"B",IF(AND('[1]Ledger With Mark'!P161&gt;=50),"C+",IF(AND('[1]Ledger With Mark'!P161&gt;=40),"C",IF(AND('[1]Ledger With Mark'!P161&gt;=30),"D+",IF(AND('[1]Ledger With Mark'!P161&gt;=20),"D",IF(AND('[1]Ledger With Mark'!P161&gt;=1),"E","N")))))))))</f>
        <v>C</v>
      </c>
      <c r="Q159" s="13">
        <f t="shared" si="22"/>
        <v>2</v>
      </c>
      <c r="R159" s="7" t="str">
        <f>IF(AND('[1]Ledger With Mark'!R161&gt;=67.5),"A+",IF(AND('[1]Ledger With Mark'!R161&gt;=60),"A",IF(AND('[1]Ledger With Mark'!R161&gt;=52.5),"B+",IF(AND('[1]Ledger With Mark'!R161&gt;=45),"B",IF(AND('[1]Ledger With Mark'!R161&gt;=37.5),"C+",IF(AND('[1]Ledger With Mark'!R161&gt;=30),"C",IF(AND('[1]Ledger With Mark'!R161&gt;=22.5),"D+",IF(AND('[1]Ledger With Mark'!R161&gt;=15),"D",IF(AND('[1]Ledger With Mark'!R161&gt;=1),"E","N")))))))))</f>
        <v>D+</v>
      </c>
      <c r="S159" s="7" t="str">
        <f>IF(AND('[1]Ledger With Mark'!S161&gt;=22.5),"A+",IF(AND('[1]Ledger With Mark'!S161&gt;=20),"A",IF(AND('[1]Ledger With Mark'!S161&gt;=17.5),"B+",IF(AND('[1]Ledger With Mark'!S161&gt;=15),"B",IF(AND('[1]Ledger With Mark'!S161&gt;=12.5),"C+",IF(AND('[1]Ledger With Mark'!S161&gt;=10),"C",IF(AND('[1]Ledger With Mark'!S161&gt;=7.5),"D+",IF(AND('[1]Ledger With Mark'!S161&gt;=5),"D",IF(AND('[1]Ledger With Mark'!S161&gt;=1),"E","N")))))))))</f>
        <v>B+</v>
      </c>
      <c r="T159" s="7" t="str">
        <f>IF(AND('[1]Ledger With Mark'!T161&gt;=90),"A+",IF(AND('[1]Ledger With Mark'!T161&gt;=80),"A",IF(AND('[1]Ledger With Mark'!T161&gt;=70),"B+",IF(AND('[1]Ledger With Mark'!T161&gt;=60),"B",IF(AND('[1]Ledger With Mark'!T161&gt;=50),"C+",IF(AND('[1]Ledger With Mark'!T161&gt;=40),"C",IF(AND('[1]Ledger With Mark'!T161&gt;=30),"D+",IF(AND('[1]Ledger With Mark'!T161&gt;=20),"D",IF(AND('[1]Ledger With Mark'!T161&gt;=1),"E","N")))))))))</f>
        <v>C</v>
      </c>
      <c r="U159" s="13">
        <f t="shared" si="23"/>
        <v>2</v>
      </c>
      <c r="V159" s="7" t="str">
        <f>IF(AND('[1]Ledger With Mark'!V161&gt;=67.5),"A+",IF(AND('[1]Ledger With Mark'!V161&gt;=60),"A",IF(AND('[1]Ledger With Mark'!V161&gt;=52.5),"B+",IF(AND('[1]Ledger With Mark'!V161&gt;=45),"B",IF(AND('[1]Ledger With Mark'!V161&gt;=37.5),"C+",IF(AND('[1]Ledger With Mark'!V161&gt;=30),"C",IF(AND('[1]Ledger With Mark'!V161&gt;=22.5),"D+",IF(AND('[1]Ledger With Mark'!V161&gt;=15),"D",IF(AND('[1]Ledger With Mark'!V161&gt;=1),"E","N")))))))))</f>
        <v>D</v>
      </c>
      <c r="W159" s="7" t="str">
        <f>IF(AND('[1]Ledger With Mark'!W161&gt;=22.5),"A+",IF(AND('[1]Ledger With Mark'!W161&gt;=20),"A",IF(AND('[1]Ledger With Mark'!W161&gt;=17.5),"B+",IF(AND('[1]Ledger With Mark'!W161&gt;=15),"B",IF(AND('[1]Ledger With Mark'!W161&gt;=12.5),"C+",IF(AND('[1]Ledger With Mark'!W161&gt;=10),"C",IF(AND('[1]Ledger With Mark'!W161&gt;=7.5),"D+",IF(AND('[1]Ledger With Mark'!W161&gt;=5),"D",IF(AND('[1]Ledger With Mark'!W161&gt;=1),"E","N")))))))))</f>
        <v>B+</v>
      </c>
      <c r="X159" s="7" t="str">
        <f>IF(AND('[1]Ledger With Mark'!X161&gt;=90),"A+",IF(AND('[1]Ledger With Mark'!X161&gt;=80),"A",IF(AND('[1]Ledger With Mark'!X161&gt;=70),"B+",IF(AND('[1]Ledger With Mark'!X161&gt;=60),"B",IF(AND('[1]Ledger With Mark'!X161&gt;=50),"C+",IF(AND('[1]Ledger With Mark'!X161&gt;=40),"C",IF(AND('[1]Ledger With Mark'!X161&gt;=30),"D+",IF(AND('[1]Ledger With Mark'!X161&gt;=20),"D",IF(AND('[1]Ledger With Mark'!X161&gt;=1),"E","N")))))))))</f>
        <v>C+</v>
      </c>
      <c r="Y159" s="13">
        <f t="shared" si="24"/>
        <v>2.4</v>
      </c>
      <c r="Z159" s="7" t="str">
        <f>IF(AND('[1]Ledger With Mark'!Z161&gt;=27),"A+",IF(AND('[1]Ledger With Mark'!Z161&gt;=24),"A",IF(AND('[1]Ledger With Mark'!Z161&gt;=21),"B+",IF(AND('[1]Ledger With Mark'!Z161&gt;=18),"B",IF(AND('[1]Ledger With Mark'!Z161&gt;=15),"C+",IF(AND('[1]Ledger With Mark'!Z161&gt;=12),"C",IF(AND('[1]Ledger With Mark'!Z161&gt;=9),"D+",IF(AND('[1]Ledger With Mark'!Z161&gt;=6),"D",IF(AND('[1]Ledger With Mark'!Z161&gt;=1),"E","N")))))))))</f>
        <v>C</v>
      </c>
      <c r="AA159" s="7" t="str">
        <f>IF(AND('[1]Ledger With Mark'!AA161&gt;=18),"A+",IF(AND('[1]Ledger With Mark'!AA161&gt;=16),"A",IF(AND('[1]Ledger With Mark'!AA161&gt;=14),"B+",IF(AND('[1]Ledger With Mark'!AA161&gt;=12),"B",IF(AND('[1]Ledger With Mark'!AA161&gt;=10),"C+",IF(AND('[1]Ledger With Mark'!AA161&gt;=8),"C",IF(AND('[1]Ledger With Mark'!AA161&gt;=6),"D+",IF(AND('[1]Ledger With Mark'!AA161&gt;=4),"D",IF(AND('[1]Ledger With Mark'!AA161&gt;=1),"E","N")))))))))</f>
        <v>B</v>
      </c>
      <c r="AB159" s="7" t="str">
        <f>IF(AND('[1]Ledger With Mark'!AB161&gt;=45),"A+",IF(AND('[1]Ledger With Mark'!AB161&gt;=40),"A",IF(AND('[1]Ledger With Mark'!AB161&gt;=35),"B+",IF(AND('[1]Ledger With Mark'!AB161&gt;=30),"B",IF(AND('[1]Ledger With Mark'!AB161&gt;=25),"C+",IF(AND('[1]Ledger With Mark'!AB161&gt;=20),"C",IF(AND('[1]Ledger With Mark'!AB161&gt;=15),"D+",IF(AND('[1]Ledger With Mark'!AB161&gt;=10),"D",IF(AND('[1]Ledger With Mark'!AB161&gt;=1),"E","N")))))))))</f>
        <v>C</v>
      </c>
      <c r="AC159" s="13">
        <f t="shared" si="25"/>
        <v>1</v>
      </c>
      <c r="AD159" s="7" t="str">
        <f>IF(AND('[1]Ledger With Mark'!AD161&gt;=22.5),"A+",IF(AND('[1]Ledger With Mark'!AD161&gt;=20),"A",IF(AND('[1]Ledger With Mark'!AD161&gt;=17.5),"B+",IF(AND('[1]Ledger With Mark'!AD161&gt;=15),"B",IF(AND('[1]Ledger With Mark'!AD161&gt;=12.5),"C+",IF(AND('[1]Ledger With Mark'!AD161&gt;=10),"C",IF(AND('[1]Ledger With Mark'!AD161&gt;=7.5),"D+",IF(AND('[1]Ledger With Mark'!AD161&gt;=5),"D",IF(AND('[1]Ledger With Mark'!AD161&gt;=1),"E","N")))))))))</f>
        <v>C+</v>
      </c>
      <c r="AE159" s="7" t="str">
        <f>IF(AND('[1]Ledger With Mark'!AE161&gt;=22.5),"A+",IF(AND('[1]Ledger With Mark'!AE161&gt;=20),"A",IF(AND('[1]Ledger With Mark'!AE161&gt;=17.5),"B+",IF(AND('[1]Ledger With Mark'!AE161&gt;=15),"B",IF(AND('[1]Ledger With Mark'!AE161&gt;=12.5),"C+",IF(AND('[1]Ledger With Mark'!AE161&gt;=10),"C",IF(AND('[1]Ledger With Mark'!AE161&gt;=7.5),"D+",IF(AND('[1]Ledger With Mark'!AE161&gt;=5),"D",IF(AND('[1]Ledger With Mark'!AE161&gt;=1),"E","N")))))))))</f>
        <v>C+</v>
      </c>
      <c r="AF159" s="7" t="str">
        <f>IF(AND('[1]Ledger With Mark'!AF161&gt;=45),"A+",IF(AND('[1]Ledger With Mark'!AF161&gt;=40),"A",IF(AND('[1]Ledger With Mark'!AF161&gt;=35),"B+",IF(AND('[1]Ledger With Mark'!AF161&gt;=30),"B",IF(AND('[1]Ledger With Mark'!AF161&gt;=25),"C+",IF(AND('[1]Ledger With Mark'!AF161&gt;=20),"C",IF(AND('[1]Ledger With Mark'!AF161&gt;=15),"D+",IF(AND('[1]Ledger With Mark'!AF161&gt;=10),"D",IF(AND('[1]Ledger With Mark'!AF161&gt;=1),"E","N")))))))))</f>
        <v>C+</v>
      </c>
      <c r="AG159" s="13">
        <f t="shared" si="26"/>
        <v>1.2</v>
      </c>
      <c r="AH159" s="7" t="str">
        <f>IF(AND('[1]Ledger With Mark'!AH161&gt;=45),"A+",IF(AND('[1]Ledger With Mark'!AH161&gt;=40),"A",IF(AND('[1]Ledger With Mark'!AH161&gt;=35),"B+",IF(AND('[1]Ledger With Mark'!AH161&gt;=30),"B",IF(AND('[1]Ledger With Mark'!AH161&gt;=25),"C+",IF(AND('[1]Ledger With Mark'!AH161&gt;=20),"C",IF(AND('[1]Ledger With Mark'!AH161&gt;=15),"D+",IF(AND('[1]Ledger With Mark'!AH161&gt;=10),"D",IF(AND('[1]Ledger With Mark'!AH161&gt;=1),"E","N")))))))))</f>
        <v>C+</v>
      </c>
      <c r="AI159" s="7" t="str">
        <f>IF(AND('[1]Ledger With Mark'!AI161&gt;=45),"A+",IF(AND('[1]Ledger With Mark'!AI161&gt;=40),"A",IF(AND('[1]Ledger With Mark'!AI161&gt;=35),"B+",IF(AND('[1]Ledger With Mark'!AI161&gt;=30),"B",IF(AND('[1]Ledger With Mark'!AI161&gt;=25),"C+",IF(AND('[1]Ledger With Mark'!AI161&gt;=20),"C",IF(AND('[1]Ledger With Mark'!AI161&gt;=15),"D+",IF(AND('[1]Ledger With Mark'!AI161&gt;=10),"D",IF(AND('[1]Ledger With Mark'!AI161&gt;=1),"E","N")))))))))</f>
        <v>B+</v>
      </c>
      <c r="AJ159" s="7" t="str">
        <f>IF(AND('[1]Ledger With Mark'!AJ161&gt;=90),"A+",IF(AND('[1]Ledger With Mark'!AJ161&gt;=80),"A",IF(AND('[1]Ledger With Mark'!AJ161&gt;=70),"B+",IF(AND('[1]Ledger With Mark'!AJ161&gt;=60),"B",IF(AND('[1]Ledger With Mark'!AJ161&gt;=50),"C+",IF(AND('[1]Ledger With Mark'!AJ161&gt;=40),"C",IF(AND('[1]Ledger With Mark'!AJ161&gt;=30),"D+",IF(AND('[1]Ledger With Mark'!AJ161&gt;=20),"D",IF(AND('[1]Ledger With Mark'!AJ161&gt;=1),"E","N")))))))))</f>
        <v>B</v>
      </c>
      <c r="AK159" s="13">
        <f t="shared" si="27"/>
        <v>2.8</v>
      </c>
      <c r="AL159" s="7" t="str">
        <f>IF(AND('[1]Ledger With Mark'!AL161&gt;=45),"A+",IF(AND('[1]Ledger With Mark'!AL161&gt;=40),"A",IF(AND('[1]Ledger With Mark'!AL161&gt;=35),"B+",IF(AND('[1]Ledger With Mark'!AL161&gt;=30),"B",IF(AND('[1]Ledger With Mark'!AL161&gt;=25),"C+",IF(AND('[1]Ledger With Mark'!AL161&gt;=20),"C",IF(AND('[1]Ledger With Mark'!AL161&gt;=15),"D+",IF(AND('[1]Ledger With Mark'!AL161&gt;=10),"D",IF(AND('[1]Ledger With Mark'!AL161&gt;=1),"E","N")))))))))</f>
        <v>C+</v>
      </c>
      <c r="AM159" s="7" t="str">
        <f>IF(AND('[1]Ledger With Mark'!AM161&gt;=45),"A+",IF(AND('[1]Ledger With Mark'!AM161&gt;=40),"A",IF(AND('[1]Ledger With Mark'!AM161&gt;=35),"B+",IF(AND('[1]Ledger With Mark'!AM161&gt;=30),"B",IF(AND('[1]Ledger With Mark'!AM161&gt;=25),"C+",IF(AND('[1]Ledger With Mark'!AM161&gt;=20),"C",IF(AND('[1]Ledger With Mark'!AM161&gt;=15),"D+",IF(AND('[1]Ledger With Mark'!AM161&gt;=10),"D",IF(AND('[1]Ledger With Mark'!AM161&gt;=1),"E","N")))))))))</f>
        <v>B+</v>
      </c>
      <c r="AN159" s="7" t="str">
        <f>IF(AND('[1]Ledger With Mark'!AN161&gt;=90),"A+",IF(AND('[1]Ledger With Mark'!AN161&gt;=80),"A",IF(AND('[1]Ledger With Mark'!AN161&gt;=70),"B+",IF(AND('[1]Ledger With Mark'!AN161&gt;=60),"B",IF(AND('[1]Ledger With Mark'!AN161&gt;=50),"C+",IF(AND('[1]Ledger With Mark'!AN161&gt;=40),"C",IF(AND('[1]Ledger With Mark'!AN161&gt;=30),"D+",IF(AND('[1]Ledger With Mark'!AN161&gt;=20),"D",IF(AND('[1]Ledger With Mark'!AN161&gt;=1),"E","N")))))))))</f>
        <v>B</v>
      </c>
      <c r="AO159" s="13">
        <f t="shared" si="28"/>
        <v>2.8</v>
      </c>
      <c r="AP159" s="14">
        <f t="shared" si="29"/>
        <v>2.3250000000000002</v>
      </c>
      <c r="AQ159" s="7"/>
      <c r="AR159" s="15" t="s">
        <v>241</v>
      </c>
      <c r="BB159" s="17">
        <v>159</v>
      </c>
    </row>
    <row r="160" spans="1:54" ht="15">
      <c r="A160" s="7">
        <f>'[1]Ledger With Mark'!A162</f>
        <v>159</v>
      </c>
      <c r="B160" s="8">
        <f>'[1]Ledger With Mark'!B162</f>
        <v>752159</v>
      </c>
      <c r="C160" s="9" t="str">
        <f>'[1]Ledger With Mark'!C162</f>
        <v>NIRASA BUDHA</v>
      </c>
      <c r="D160" s="10" t="str">
        <f>'[1]Ledger With Mark'!D162</f>
        <v>2061/10/05</v>
      </c>
      <c r="E160" s="11" t="str">
        <f>'[1]Ledger With Mark'!E162</f>
        <v>DHARMA BUDHA</v>
      </c>
      <c r="F160" s="11" t="str">
        <f>'[1]Ledger With Mark'!F162</f>
        <v>LAXMI BUDHA</v>
      </c>
      <c r="G160" s="12" t="str">
        <f>'[1]Ledger With Mark'!G162</f>
        <v>BHUME 6 RUKUM EAST</v>
      </c>
      <c r="H160" s="7" t="str">
        <f>IF(AND('[1]Ledger With Mark'!H162&gt;=67.5),"A+",IF(AND('[1]Ledger With Mark'!H162&gt;=60),"A",IF(AND('[1]Ledger With Mark'!H162&gt;=52.5),"B+",IF(AND('[1]Ledger With Mark'!H162&gt;=45),"B",IF(AND('[1]Ledger With Mark'!H162&gt;=37.5),"C+",IF(AND('[1]Ledger With Mark'!H162&gt;=30),"C",IF(AND('[1]Ledger With Mark'!H162&gt;=22.5),"D+",IF(AND('[1]Ledger With Mark'!H162&gt;=15),"D",IF(AND('[1]Ledger With Mark'!H162&gt;=1),"E","N")))))))))</f>
        <v>D+</v>
      </c>
      <c r="I160" s="7" t="str">
        <f>IF(AND('[1]Ledger With Mark'!I162&gt;=22.5),"A+",IF(AND('[1]Ledger With Mark'!I162&gt;=20),"A",IF(AND('[1]Ledger With Mark'!I162&gt;=17.5),"B+",IF(AND('[1]Ledger With Mark'!I162&gt;=15),"B",IF(AND('[1]Ledger With Mark'!I162&gt;=12.5),"C+",IF(AND('[1]Ledger With Mark'!I162&gt;=10),"C",IF(AND('[1]Ledger With Mark'!I162&gt;=7.5),"D+",IF(AND('[1]Ledger With Mark'!I162&gt;=5),"D",IF(AND('[1]Ledger With Mark'!I162&gt;=1),"E","N")))))))))</f>
        <v>B</v>
      </c>
      <c r="J160" s="7" t="str">
        <f>IF(AND('[1]Ledger With Mark'!J162&gt;=90),"A+",IF(AND('[1]Ledger With Mark'!J162&gt;=80),"A",IF(AND('[1]Ledger With Mark'!J162&gt;=70),"B+",IF(AND('[1]Ledger With Mark'!J162&gt;=60),"B",IF(AND('[1]Ledger With Mark'!J162&gt;=50),"C+",IF(AND('[1]Ledger With Mark'!J162&gt;=40),"C",IF(AND('[1]Ledger With Mark'!J162&gt;=30),"D+",IF(AND('[1]Ledger With Mark'!J162&gt;=20),"D",IF(AND('[1]Ledger With Mark'!J162&gt;=1),"E","N")))))))))</f>
        <v>C</v>
      </c>
      <c r="K160" s="13">
        <f t="shared" si="20"/>
        <v>2</v>
      </c>
      <c r="L160" s="7" t="str">
        <f>IF(AND('[1]Ledger With Mark'!L162&gt;=67.5),"A+",IF(AND('[1]Ledger With Mark'!L162&gt;=60),"A",IF(AND('[1]Ledger With Mark'!L162&gt;=52.5),"B+",IF(AND('[1]Ledger With Mark'!L162&gt;=45),"B",IF(AND('[1]Ledger With Mark'!L162&gt;=37.5),"C+",IF(AND('[1]Ledger With Mark'!L162&gt;=30),"C",IF(AND('[1]Ledger With Mark'!L162&gt;=22.5),"D+",IF(AND('[1]Ledger With Mark'!L162&gt;=15),"D",IF(AND('[1]Ledger With Mark'!L162&gt;=1),"E","N")))))))))</f>
        <v>C</v>
      </c>
      <c r="M160" s="7" t="str">
        <f>IF(AND('[1]Ledger With Mark'!M162&gt;=22.5),"A+",IF(AND('[1]Ledger With Mark'!M162&gt;=20),"A",IF(AND('[1]Ledger With Mark'!M162&gt;=17.5),"B+",IF(AND('[1]Ledger With Mark'!M162&gt;=15),"B",IF(AND('[1]Ledger With Mark'!M162&gt;=12.5),"C+",IF(AND('[1]Ledger With Mark'!M162&gt;=10),"C",IF(AND('[1]Ledger With Mark'!M162&gt;=7.5),"D+",IF(AND('[1]Ledger With Mark'!M162&gt;=5),"D",IF(AND('[1]Ledger With Mark'!M162&gt;=1),"E","N")))))))))</f>
        <v>B+</v>
      </c>
      <c r="N160" s="7" t="str">
        <f>IF(AND('[1]Ledger With Mark'!N162&gt;=90),"A+",IF(AND('[1]Ledger With Mark'!N162&gt;=80),"A",IF(AND('[1]Ledger With Mark'!N162&gt;=70),"B+",IF(AND('[1]Ledger With Mark'!N162&gt;=60),"B",IF(AND('[1]Ledger With Mark'!N162&gt;=50),"C+",IF(AND('[1]Ledger With Mark'!N162&gt;=40),"C",IF(AND('[1]Ledger With Mark'!N162&gt;=30),"D+",IF(AND('[1]Ledger With Mark'!N162&gt;=20),"D",IF(AND('[1]Ledger With Mark'!N162&gt;=1),"E","N")))))))))</f>
        <v>C+</v>
      </c>
      <c r="O160" s="13">
        <f t="shared" si="21"/>
        <v>2.4</v>
      </c>
      <c r="P160" s="7" t="str">
        <f>IF(AND('[1]Ledger With Mark'!P162&gt;=90),"A+",IF(AND('[1]Ledger With Mark'!P162&gt;=80),"A",IF(AND('[1]Ledger With Mark'!P162&gt;=70),"B+",IF(AND('[1]Ledger With Mark'!P162&gt;=60),"B",IF(AND('[1]Ledger With Mark'!P162&gt;=50),"C+",IF(AND('[1]Ledger With Mark'!P162&gt;=40),"C",IF(AND('[1]Ledger With Mark'!P162&gt;=30),"D+",IF(AND('[1]Ledger With Mark'!P162&gt;=20),"D",IF(AND('[1]Ledger With Mark'!P162&gt;=1),"E","N")))))))))</f>
        <v>C</v>
      </c>
      <c r="Q160" s="13">
        <f t="shared" si="22"/>
        <v>2</v>
      </c>
      <c r="R160" s="7" t="str">
        <f>IF(AND('[1]Ledger With Mark'!R162&gt;=67.5),"A+",IF(AND('[1]Ledger With Mark'!R162&gt;=60),"A",IF(AND('[1]Ledger With Mark'!R162&gt;=52.5),"B+",IF(AND('[1]Ledger With Mark'!R162&gt;=45),"B",IF(AND('[1]Ledger With Mark'!R162&gt;=37.5),"C+",IF(AND('[1]Ledger With Mark'!R162&gt;=30),"C",IF(AND('[1]Ledger With Mark'!R162&gt;=22.5),"D+",IF(AND('[1]Ledger With Mark'!R162&gt;=15),"D",IF(AND('[1]Ledger With Mark'!R162&gt;=1),"E","N")))))))))</f>
        <v>D+</v>
      </c>
      <c r="S160" s="7" t="str">
        <f>IF(AND('[1]Ledger With Mark'!S162&gt;=22.5),"A+",IF(AND('[1]Ledger With Mark'!S162&gt;=20),"A",IF(AND('[1]Ledger With Mark'!S162&gt;=17.5),"B+",IF(AND('[1]Ledger With Mark'!S162&gt;=15),"B",IF(AND('[1]Ledger With Mark'!S162&gt;=12.5),"C+",IF(AND('[1]Ledger With Mark'!S162&gt;=10),"C",IF(AND('[1]Ledger With Mark'!S162&gt;=7.5),"D+",IF(AND('[1]Ledger With Mark'!S162&gt;=5),"D",IF(AND('[1]Ledger With Mark'!S162&gt;=1),"E","N")))))))))</f>
        <v>A</v>
      </c>
      <c r="T160" s="7" t="str">
        <f>IF(AND('[1]Ledger With Mark'!T162&gt;=90),"A+",IF(AND('[1]Ledger With Mark'!T162&gt;=80),"A",IF(AND('[1]Ledger With Mark'!T162&gt;=70),"B+",IF(AND('[1]Ledger With Mark'!T162&gt;=60),"B",IF(AND('[1]Ledger With Mark'!T162&gt;=50),"C+",IF(AND('[1]Ledger With Mark'!T162&gt;=40),"C",IF(AND('[1]Ledger With Mark'!T162&gt;=30),"D+",IF(AND('[1]Ledger With Mark'!T162&gt;=20),"D",IF(AND('[1]Ledger With Mark'!T162&gt;=1),"E","N")))))))))</f>
        <v>C</v>
      </c>
      <c r="U160" s="13">
        <f t="shared" si="23"/>
        <v>2</v>
      </c>
      <c r="V160" s="7" t="str">
        <f>IF(AND('[1]Ledger With Mark'!V162&gt;=67.5),"A+",IF(AND('[1]Ledger With Mark'!V162&gt;=60),"A",IF(AND('[1]Ledger With Mark'!V162&gt;=52.5),"B+",IF(AND('[1]Ledger With Mark'!V162&gt;=45),"B",IF(AND('[1]Ledger With Mark'!V162&gt;=37.5),"C+",IF(AND('[1]Ledger With Mark'!V162&gt;=30),"C",IF(AND('[1]Ledger With Mark'!V162&gt;=22.5),"D+",IF(AND('[1]Ledger With Mark'!V162&gt;=15),"D",IF(AND('[1]Ledger With Mark'!V162&gt;=1),"E","N")))))))))</f>
        <v>D+</v>
      </c>
      <c r="W160" s="7" t="str">
        <f>IF(AND('[1]Ledger With Mark'!W162&gt;=22.5),"A+",IF(AND('[1]Ledger With Mark'!W162&gt;=20),"A",IF(AND('[1]Ledger With Mark'!W162&gt;=17.5),"B+",IF(AND('[1]Ledger With Mark'!W162&gt;=15),"B",IF(AND('[1]Ledger With Mark'!W162&gt;=12.5),"C+",IF(AND('[1]Ledger With Mark'!W162&gt;=10),"C",IF(AND('[1]Ledger With Mark'!W162&gt;=7.5),"D+",IF(AND('[1]Ledger With Mark'!W162&gt;=5),"D",IF(AND('[1]Ledger With Mark'!W162&gt;=1),"E","N")))))))))</f>
        <v>B</v>
      </c>
      <c r="X160" s="7" t="str">
        <f>IF(AND('[1]Ledger With Mark'!X162&gt;=90),"A+",IF(AND('[1]Ledger With Mark'!X162&gt;=80),"A",IF(AND('[1]Ledger With Mark'!X162&gt;=70),"B+",IF(AND('[1]Ledger With Mark'!X162&gt;=60),"B",IF(AND('[1]Ledger With Mark'!X162&gt;=50),"C+",IF(AND('[1]Ledger With Mark'!X162&gt;=40),"C",IF(AND('[1]Ledger With Mark'!X162&gt;=30),"D+",IF(AND('[1]Ledger With Mark'!X162&gt;=20),"D",IF(AND('[1]Ledger With Mark'!X162&gt;=1),"E","N")))))))))</f>
        <v>C</v>
      </c>
      <c r="Y160" s="13">
        <f t="shared" si="24"/>
        <v>2</v>
      </c>
      <c r="Z160" s="7" t="str">
        <f>IF(AND('[1]Ledger With Mark'!Z162&gt;=27),"A+",IF(AND('[1]Ledger With Mark'!Z162&gt;=24),"A",IF(AND('[1]Ledger With Mark'!Z162&gt;=21),"B+",IF(AND('[1]Ledger With Mark'!Z162&gt;=18),"B",IF(AND('[1]Ledger With Mark'!Z162&gt;=15),"C+",IF(AND('[1]Ledger With Mark'!Z162&gt;=12),"C",IF(AND('[1]Ledger With Mark'!Z162&gt;=9),"D+",IF(AND('[1]Ledger With Mark'!Z162&gt;=6),"D",IF(AND('[1]Ledger With Mark'!Z162&gt;=1),"E","N")))))))))</f>
        <v>C+</v>
      </c>
      <c r="AA160" s="7" t="str">
        <f>IF(AND('[1]Ledger With Mark'!AA162&gt;=18),"A+",IF(AND('[1]Ledger With Mark'!AA162&gt;=16),"A",IF(AND('[1]Ledger With Mark'!AA162&gt;=14),"B+",IF(AND('[1]Ledger With Mark'!AA162&gt;=12),"B",IF(AND('[1]Ledger With Mark'!AA162&gt;=10),"C+",IF(AND('[1]Ledger With Mark'!AA162&gt;=8),"C",IF(AND('[1]Ledger With Mark'!AA162&gt;=6),"D+",IF(AND('[1]Ledger With Mark'!AA162&gt;=4),"D",IF(AND('[1]Ledger With Mark'!AA162&gt;=1),"E","N")))))))))</f>
        <v>B+</v>
      </c>
      <c r="AB160" s="7" t="str">
        <f>IF(AND('[1]Ledger With Mark'!AB162&gt;=45),"A+",IF(AND('[1]Ledger With Mark'!AB162&gt;=40),"A",IF(AND('[1]Ledger With Mark'!AB162&gt;=35),"B+",IF(AND('[1]Ledger With Mark'!AB162&gt;=30),"B",IF(AND('[1]Ledger With Mark'!AB162&gt;=25),"C+",IF(AND('[1]Ledger With Mark'!AB162&gt;=20),"C",IF(AND('[1]Ledger With Mark'!AB162&gt;=15),"D+",IF(AND('[1]Ledger With Mark'!AB162&gt;=10),"D",IF(AND('[1]Ledger With Mark'!AB162&gt;=1),"E","N")))))))))</f>
        <v>C+</v>
      </c>
      <c r="AC160" s="13">
        <f t="shared" si="25"/>
        <v>1.2</v>
      </c>
      <c r="AD160" s="7" t="str">
        <f>IF(AND('[1]Ledger With Mark'!AD162&gt;=22.5),"A+",IF(AND('[1]Ledger With Mark'!AD162&gt;=20),"A",IF(AND('[1]Ledger With Mark'!AD162&gt;=17.5),"B+",IF(AND('[1]Ledger With Mark'!AD162&gt;=15),"B",IF(AND('[1]Ledger With Mark'!AD162&gt;=12.5),"C+",IF(AND('[1]Ledger With Mark'!AD162&gt;=10),"C",IF(AND('[1]Ledger With Mark'!AD162&gt;=7.5),"D+",IF(AND('[1]Ledger With Mark'!AD162&gt;=5),"D",IF(AND('[1]Ledger With Mark'!AD162&gt;=1),"E","N")))))))))</f>
        <v>C</v>
      </c>
      <c r="AE160" s="7" t="str">
        <f>IF(AND('[1]Ledger With Mark'!AE162&gt;=22.5),"A+",IF(AND('[1]Ledger With Mark'!AE162&gt;=20),"A",IF(AND('[1]Ledger With Mark'!AE162&gt;=17.5),"B+",IF(AND('[1]Ledger With Mark'!AE162&gt;=15),"B",IF(AND('[1]Ledger With Mark'!AE162&gt;=12.5),"C+",IF(AND('[1]Ledger With Mark'!AE162&gt;=10),"C",IF(AND('[1]Ledger With Mark'!AE162&gt;=7.5),"D+",IF(AND('[1]Ledger With Mark'!AE162&gt;=5),"D",IF(AND('[1]Ledger With Mark'!AE162&gt;=1),"E","N")))))))))</f>
        <v>C+</v>
      </c>
      <c r="AF160" s="7" t="str">
        <f>IF(AND('[1]Ledger With Mark'!AF162&gt;=45),"A+",IF(AND('[1]Ledger With Mark'!AF162&gt;=40),"A",IF(AND('[1]Ledger With Mark'!AF162&gt;=35),"B+",IF(AND('[1]Ledger With Mark'!AF162&gt;=30),"B",IF(AND('[1]Ledger With Mark'!AF162&gt;=25),"C+",IF(AND('[1]Ledger With Mark'!AF162&gt;=20),"C",IF(AND('[1]Ledger With Mark'!AF162&gt;=15),"D+",IF(AND('[1]Ledger With Mark'!AF162&gt;=10),"D",IF(AND('[1]Ledger With Mark'!AF162&gt;=1),"E","N")))))))))</f>
        <v>C+</v>
      </c>
      <c r="AG160" s="13">
        <f t="shared" si="26"/>
        <v>1.2</v>
      </c>
      <c r="AH160" s="7" t="str">
        <f>IF(AND('[1]Ledger With Mark'!AH162&gt;=45),"A+",IF(AND('[1]Ledger With Mark'!AH162&gt;=40),"A",IF(AND('[1]Ledger With Mark'!AH162&gt;=35),"B+",IF(AND('[1]Ledger With Mark'!AH162&gt;=30),"B",IF(AND('[1]Ledger With Mark'!AH162&gt;=25),"C+",IF(AND('[1]Ledger With Mark'!AH162&gt;=20),"C",IF(AND('[1]Ledger With Mark'!AH162&gt;=15),"D+",IF(AND('[1]Ledger With Mark'!AH162&gt;=10),"D",IF(AND('[1]Ledger With Mark'!AH162&gt;=1),"E","N")))))))))</f>
        <v>C</v>
      </c>
      <c r="AI160" s="7" t="str">
        <f>IF(AND('[1]Ledger With Mark'!AI162&gt;=45),"A+",IF(AND('[1]Ledger With Mark'!AI162&gt;=40),"A",IF(AND('[1]Ledger With Mark'!AI162&gt;=35),"B+",IF(AND('[1]Ledger With Mark'!AI162&gt;=30),"B",IF(AND('[1]Ledger With Mark'!AI162&gt;=25),"C+",IF(AND('[1]Ledger With Mark'!AI162&gt;=20),"C",IF(AND('[1]Ledger With Mark'!AI162&gt;=15),"D+",IF(AND('[1]Ledger With Mark'!AI162&gt;=10),"D",IF(AND('[1]Ledger With Mark'!AI162&gt;=1),"E","N")))))))))</f>
        <v>B+</v>
      </c>
      <c r="AJ160" s="7" t="str">
        <f>IF(AND('[1]Ledger With Mark'!AJ162&gt;=90),"A+",IF(AND('[1]Ledger With Mark'!AJ162&gt;=80),"A",IF(AND('[1]Ledger With Mark'!AJ162&gt;=70),"B+",IF(AND('[1]Ledger With Mark'!AJ162&gt;=60),"B",IF(AND('[1]Ledger With Mark'!AJ162&gt;=50),"C+",IF(AND('[1]Ledger With Mark'!AJ162&gt;=40),"C",IF(AND('[1]Ledger With Mark'!AJ162&gt;=30),"D+",IF(AND('[1]Ledger With Mark'!AJ162&gt;=20),"D",IF(AND('[1]Ledger With Mark'!AJ162&gt;=1),"E","N")))))))))</f>
        <v>B</v>
      </c>
      <c r="AK160" s="13">
        <f t="shared" si="27"/>
        <v>2.8</v>
      </c>
      <c r="AL160" s="7" t="str">
        <f>IF(AND('[1]Ledger With Mark'!AL162&gt;=45),"A+",IF(AND('[1]Ledger With Mark'!AL162&gt;=40),"A",IF(AND('[1]Ledger With Mark'!AL162&gt;=35),"B+",IF(AND('[1]Ledger With Mark'!AL162&gt;=30),"B",IF(AND('[1]Ledger With Mark'!AL162&gt;=25),"C+",IF(AND('[1]Ledger With Mark'!AL162&gt;=20),"C",IF(AND('[1]Ledger With Mark'!AL162&gt;=15),"D+",IF(AND('[1]Ledger With Mark'!AL162&gt;=10),"D",IF(AND('[1]Ledger With Mark'!AL162&gt;=1),"E","N")))))))))</f>
        <v>C+</v>
      </c>
      <c r="AM160" s="7" t="str">
        <f>IF(AND('[1]Ledger With Mark'!AM162&gt;=45),"A+",IF(AND('[1]Ledger With Mark'!AM162&gt;=40),"A",IF(AND('[1]Ledger With Mark'!AM162&gt;=35),"B+",IF(AND('[1]Ledger With Mark'!AM162&gt;=30),"B",IF(AND('[1]Ledger With Mark'!AM162&gt;=25),"C+",IF(AND('[1]Ledger With Mark'!AM162&gt;=20),"C",IF(AND('[1]Ledger With Mark'!AM162&gt;=15),"D+",IF(AND('[1]Ledger With Mark'!AM162&gt;=10),"D",IF(AND('[1]Ledger With Mark'!AM162&gt;=1),"E","N")))))))))</f>
        <v>B+</v>
      </c>
      <c r="AN160" s="7" t="str">
        <f>IF(AND('[1]Ledger With Mark'!AN162&gt;=90),"A+",IF(AND('[1]Ledger With Mark'!AN162&gt;=80),"A",IF(AND('[1]Ledger With Mark'!AN162&gt;=70),"B+",IF(AND('[1]Ledger With Mark'!AN162&gt;=60),"B",IF(AND('[1]Ledger With Mark'!AN162&gt;=50),"C+",IF(AND('[1]Ledger With Mark'!AN162&gt;=40),"C",IF(AND('[1]Ledger With Mark'!AN162&gt;=30),"D+",IF(AND('[1]Ledger With Mark'!AN162&gt;=20),"D",IF(AND('[1]Ledger With Mark'!AN162&gt;=1),"E","N")))))))))</f>
        <v>B</v>
      </c>
      <c r="AO160" s="13">
        <f t="shared" si="28"/>
        <v>2.8</v>
      </c>
      <c r="AP160" s="14">
        <f t="shared" si="29"/>
        <v>2.2999999999999998</v>
      </c>
      <c r="AQ160" s="7"/>
      <c r="AR160" s="15" t="s">
        <v>241</v>
      </c>
      <c r="BB160" s="17">
        <v>160</v>
      </c>
    </row>
    <row r="161" spans="1:54" ht="15">
      <c r="A161" s="7">
        <f>'[1]Ledger With Mark'!A163</f>
        <v>160</v>
      </c>
      <c r="B161" s="8">
        <f>'[1]Ledger With Mark'!B163</f>
        <v>752160</v>
      </c>
      <c r="C161" s="9" t="str">
        <f>'[1]Ledger With Mark'!C163</f>
        <v>RAJESH PUN</v>
      </c>
      <c r="D161" s="10" t="str">
        <f>'[1]Ledger With Mark'!D163</f>
        <v>2059/03/13</v>
      </c>
      <c r="E161" s="11" t="str">
        <f>'[1]Ledger With Mark'!E163</f>
        <v>TEJ BAHADUR PUN</v>
      </c>
      <c r="F161" s="11" t="str">
        <f>'[1]Ledger With Mark'!F163</f>
        <v>SUNRUPI PUN</v>
      </c>
      <c r="G161" s="12" t="str">
        <f>'[1]Ledger With Mark'!G163</f>
        <v>BHUME 2 RUKUM EAST</v>
      </c>
      <c r="H161" s="7" t="str">
        <f>IF(AND('[1]Ledger With Mark'!H163&gt;=67.5),"A+",IF(AND('[1]Ledger With Mark'!H163&gt;=60),"A",IF(AND('[1]Ledger With Mark'!H163&gt;=52.5),"B+",IF(AND('[1]Ledger With Mark'!H163&gt;=45),"B",IF(AND('[1]Ledger With Mark'!H163&gt;=37.5),"C+",IF(AND('[1]Ledger With Mark'!H163&gt;=30),"C",IF(AND('[1]Ledger With Mark'!H163&gt;=22.5),"D+",IF(AND('[1]Ledger With Mark'!H163&gt;=15),"D",IF(AND('[1]Ledger With Mark'!H163&gt;=1),"E","N")))))))))</f>
        <v>D+</v>
      </c>
      <c r="I161" s="7" t="str">
        <f>IF(AND('[1]Ledger With Mark'!I163&gt;=22.5),"A+",IF(AND('[1]Ledger With Mark'!I163&gt;=20),"A",IF(AND('[1]Ledger With Mark'!I163&gt;=17.5),"B+",IF(AND('[1]Ledger With Mark'!I163&gt;=15),"B",IF(AND('[1]Ledger With Mark'!I163&gt;=12.5),"C+",IF(AND('[1]Ledger With Mark'!I163&gt;=10),"C",IF(AND('[1]Ledger With Mark'!I163&gt;=7.5),"D+",IF(AND('[1]Ledger With Mark'!I163&gt;=5),"D",IF(AND('[1]Ledger With Mark'!I163&gt;=1),"E","N")))))))))</f>
        <v>B+</v>
      </c>
      <c r="J161" s="7" t="str">
        <f>IF(AND('[1]Ledger With Mark'!J163&gt;=90),"A+",IF(AND('[1]Ledger With Mark'!J163&gt;=80),"A",IF(AND('[1]Ledger With Mark'!J163&gt;=70),"B+",IF(AND('[1]Ledger With Mark'!J163&gt;=60),"B",IF(AND('[1]Ledger With Mark'!J163&gt;=50),"C+",IF(AND('[1]Ledger With Mark'!J163&gt;=40),"C",IF(AND('[1]Ledger With Mark'!J163&gt;=30),"D+",IF(AND('[1]Ledger With Mark'!J163&gt;=20),"D",IF(AND('[1]Ledger With Mark'!J163&gt;=1),"E","N")))))))))</f>
        <v>C</v>
      </c>
      <c r="K161" s="13">
        <f t="shared" si="20"/>
        <v>2</v>
      </c>
      <c r="L161" s="7" t="str">
        <f>IF(AND('[1]Ledger With Mark'!L163&gt;=67.5),"A+",IF(AND('[1]Ledger With Mark'!L163&gt;=60),"A",IF(AND('[1]Ledger With Mark'!L163&gt;=52.5),"B+",IF(AND('[1]Ledger With Mark'!L163&gt;=45),"B",IF(AND('[1]Ledger With Mark'!L163&gt;=37.5),"C+",IF(AND('[1]Ledger With Mark'!L163&gt;=30),"C",IF(AND('[1]Ledger With Mark'!L163&gt;=22.5),"D+",IF(AND('[1]Ledger With Mark'!L163&gt;=15),"D",IF(AND('[1]Ledger With Mark'!L163&gt;=1),"E","N")))))))))</f>
        <v>C</v>
      </c>
      <c r="M161" s="7" t="str">
        <f>IF(AND('[1]Ledger With Mark'!M163&gt;=22.5),"A+",IF(AND('[1]Ledger With Mark'!M163&gt;=20),"A",IF(AND('[1]Ledger With Mark'!M163&gt;=17.5),"B+",IF(AND('[1]Ledger With Mark'!M163&gt;=15),"B",IF(AND('[1]Ledger With Mark'!M163&gt;=12.5),"C+",IF(AND('[1]Ledger With Mark'!M163&gt;=10),"C",IF(AND('[1]Ledger With Mark'!M163&gt;=7.5),"D+",IF(AND('[1]Ledger With Mark'!M163&gt;=5),"D",IF(AND('[1]Ledger With Mark'!M163&gt;=1),"E","N")))))))))</f>
        <v>B</v>
      </c>
      <c r="N161" s="7" t="str">
        <f>IF(AND('[1]Ledger With Mark'!N163&gt;=90),"A+",IF(AND('[1]Ledger With Mark'!N163&gt;=80),"A",IF(AND('[1]Ledger With Mark'!N163&gt;=70),"B+",IF(AND('[1]Ledger With Mark'!N163&gt;=60),"B",IF(AND('[1]Ledger With Mark'!N163&gt;=50),"C+",IF(AND('[1]Ledger With Mark'!N163&gt;=40),"C",IF(AND('[1]Ledger With Mark'!N163&gt;=30),"D+",IF(AND('[1]Ledger With Mark'!N163&gt;=20),"D",IF(AND('[1]Ledger With Mark'!N163&gt;=1),"E","N")))))))))</f>
        <v>C</v>
      </c>
      <c r="O161" s="13">
        <f t="shared" si="21"/>
        <v>2</v>
      </c>
      <c r="P161" s="7" t="str">
        <f>IF(AND('[1]Ledger With Mark'!P163&gt;=90),"A+",IF(AND('[1]Ledger With Mark'!P163&gt;=80),"A",IF(AND('[1]Ledger With Mark'!P163&gt;=70),"B+",IF(AND('[1]Ledger With Mark'!P163&gt;=60),"B",IF(AND('[1]Ledger With Mark'!P163&gt;=50),"C+",IF(AND('[1]Ledger With Mark'!P163&gt;=40),"C",IF(AND('[1]Ledger With Mark'!P163&gt;=30),"D+",IF(AND('[1]Ledger With Mark'!P163&gt;=20),"D",IF(AND('[1]Ledger With Mark'!P163&gt;=1),"E","N")))))))))</f>
        <v>C</v>
      </c>
      <c r="Q161" s="13">
        <f t="shared" si="22"/>
        <v>2</v>
      </c>
      <c r="R161" s="7" t="str">
        <f>IF(AND('[1]Ledger With Mark'!R163&gt;=67.5),"A+",IF(AND('[1]Ledger With Mark'!R163&gt;=60),"A",IF(AND('[1]Ledger With Mark'!R163&gt;=52.5),"B+",IF(AND('[1]Ledger With Mark'!R163&gt;=45),"B",IF(AND('[1]Ledger With Mark'!R163&gt;=37.5),"C+",IF(AND('[1]Ledger With Mark'!R163&gt;=30),"C",IF(AND('[1]Ledger With Mark'!R163&gt;=22.5),"D+",IF(AND('[1]Ledger With Mark'!R163&gt;=15),"D",IF(AND('[1]Ledger With Mark'!R163&gt;=1),"E","N")))))))))</f>
        <v>D+</v>
      </c>
      <c r="S161" s="7" t="str">
        <f>IF(AND('[1]Ledger With Mark'!S163&gt;=22.5),"A+",IF(AND('[1]Ledger With Mark'!S163&gt;=20),"A",IF(AND('[1]Ledger With Mark'!S163&gt;=17.5),"B+",IF(AND('[1]Ledger With Mark'!S163&gt;=15),"B",IF(AND('[1]Ledger With Mark'!S163&gt;=12.5),"C+",IF(AND('[1]Ledger With Mark'!S163&gt;=10),"C",IF(AND('[1]Ledger With Mark'!S163&gt;=7.5),"D+",IF(AND('[1]Ledger With Mark'!S163&gt;=5),"D",IF(AND('[1]Ledger With Mark'!S163&gt;=1),"E","N")))))))))</f>
        <v>B</v>
      </c>
      <c r="T161" s="7" t="str">
        <f>IF(AND('[1]Ledger With Mark'!T163&gt;=90),"A+",IF(AND('[1]Ledger With Mark'!T163&gt;=80),"A",IF(AND('[1]Ledger With Mark'!T163&gt;=70),"B+",IF(AND('[1]Ledger With Mark'!T163&gt;=60),"B",IF(AND('[1]Ledger With Mark'!T163&gt;=50),"C+",IF(AND('[1]Ledger With Mark'!T163&gt;=40),"C",IF(AND('[1]Ledger With Mark'!T163&gt;=30),"D+",IF(AND('[1]Ledger With Mark'!T163&gt;=20),"D",IF(AND('[1]Ledger With Mark'!T163&gt;=1),"E","N")))))))))</f>
        <v>C</v>
      </c>
      <c r="U161" s="13">
        <f t="shared" si="23"/>
        <v>2</v>
      </c>
      <c r="V161" s="7" t="str">
        <f>IF(AND('[1]Ledger With Mark'!V163&gt;=67.5),"A+",IF(AND('[1]Ledger With Mark'!V163&gt;=60),"A",IF(AND('[1]Ledger With Mark'!V163&gt;=52.5),"B+",IF(AND('[1]Ledger With Mark'!V163&gt;=45),"B",IF(AND('[1]Ledger With Mark'!V163&gt;=37.5),"C+",IF(AND('[1]Ledger With Mark'!V163&gt;=30),"C",IF(AND('[1]Ledger With Mark'!V163&gt;=22.5),"D+",IF(AND('[1]Ledger With Mark'!V163&gt;=15),"D",IF(AND('[1]Ledger With Mark'!V163&gt;=1),"E","N")))))))))</f>
        <v>D+</v>
      </c>
      <c r="W161" s="7" t="str">
        <f>IF(AND('[1]Ledger With Mark'!W163&gt;=22.5),"A+",IF(AND('[1]Ledger With Mark'!W163&gt;=20),"A",IF(AND('[1]Ledger With Mark'!W163&gt;=17.5),"B+",IF(AND('[1]Ledger With Mark'!W163&gt;=15),"B",IF(AND('[1]Ledger With Mark'!W163&gt;=12.5),"C+",IF(AND('[1]Ledger With Mark'!W163&gt;=10),"C",IF(AND('[1]Ledger With Mark'!W163&gt;=7.5),"D+",IF(AND('[1]Ledger With Mark'!W163&gt;=5),"D",IF(AND('[1]Ledger With Mark'!W163&gt;=1),"E","N")))))))))</f>
        <v>B+</v>
      </c>
      <c r="X161" s="7" t="str">
        <f>IF(AND('[1]Ledger With Mark'!X163&gt;=90),"A+",IF(AND('[1]Ledger With Mark'!X163&gt;=80),"A",IF(AND('[1]Ledger With Mark'!X163&gt;=70),"B+",IF(AND('[1]Ledger With Mark'!X163&gt;=60),"B",IF(AND('[1]Ledger With Mark'!X163&gt;=50),"C+",IF(AND('[1]Ledger With Mark'!X163&gt;=40),"C",IF(AND('[1]Ledger With Mark'!X163&gt;=30),"D+",IF(AND('[1]Ledger With Mark'!X163&gt;=20),"D",IF(AND('[1]Ledger With Mark'!X163&gt;=1),"E","N")))))))))</f>
        <v>C</v>
      </c>
      <c r="Y161" s="13">
        <f t="shared" si="24"/>
        <v>2</v>
      </c>
      <c r="Z161" s="7" t="str">
        <f>IF(AND('[1]Ledger With Mark'!Z163&gt;=27),"A+",IF(AND('[1]Ledger With Mark'!Z163&gt;=24),"A",IF(AND('[1]Ledger With Mark'!Z163&gt;=21),"B+",IF(AND('[1]Ledger With Mark'!Z163&gt;=18),"B",IF(AND('[1]Ledger With Mark'!Z163&gt;=15),"C+",IF(AND('[1]Ledger With Mark'!Z163&gt;=12),"C",IF(AND('[1]Ledger With Mark'!Z163&gt;=9),"D+",IF(AND('[1]Ledger With Mark'!Z163&gt;=6),"D",IF(AND('[1]Ledger With Mark'!Z163&gt;=1),"E","N")))))))))</f>
        <v>D+</v>
      </c>
      <c r="AA161" s="7" t="str">
        <f>IF(AND('[1]Ledger With Mark'!AA163&gt;=18),"A+",IF(AND('[1]Ledger With Mark'!AA163&gt;=16),"A",IF(AND('[1]Ledger With Mark'!AA163&gt;=14),"B+",IF(AND('[1]Ledger With Mark'!AA163&gt;=12),"B",IF(AND('[1]Ledger With Mark'!AA163&gt;=10),"C+",IF(AND('[1]Ledger With Mark'!AA163&gt;=8),"C",IF(AND('[1]Ledger With Mark'!AA163&gt;=6),"D+",IF(AND('[1]Ledger With Mark'!AA163&gt;=4),"D",IF(AND('[1]Ledger With Mark'!AA163&gt;=1),"E","N")))))))))</f>
        <v>A+</v>
      </c>
      <c r="AB161" s="7" t="str">
        <f>IF(AND('[1]Ledger With Mark'!AB163&gt;=45),"A+",IF(AND('[1]Ledger With Mark'!AB163&gt;=40),"A",IF(AND('[1]Ledger With Mark'!AB163&gt;=35),"B+",IF(AND('[1]Ledger With Mark'!AB163&gt;=30),"B",IF(AND('[1]Ledger With Mark'!AB163&gt;=25),"C+",IF(AND('[1]Ledger With Mark'!AB163&gt;=20),"C",IF(AND('[1]Ledger With Mark'!AB163&gt;=15),"D+",IF(AND('[1]Ledger With Mark'!AB163&gt;=10),"D",IF(AND('[1]Ledger With Mark'!AB163&gt;=1),"E","N")))))))))</f>
        <v>C</v>
      </c>
      <c r="AC161" s="13">
        <f t="shared" si="25"/>
        <v>1</v>
      </c>
      <c r="AD161" s="7" t="str">
        <f>IF(AND('[1]Ledger With Mark'!AD163&gt;=22.5),"A+",IF(AND('[1]Ledger With Mark'!AD163&gt;=20),"A",IF(AND('[1]Ledger With Mark'!AD163&gt;=17.5),"B+",IF(AND('[1]Ledger With Mark'!AD163&gt;=15),"B",IF(AND('[1]Ledger With Mark'!AD163&gt;=12.5),"C+",IF(AND('[1]Ledger With Mark'!AD163&gt;=10),"C",IF(AND('[1]Ledger With Mark'!AD163&gt;=7.5),"D+",IF(AND('[1]Ledger With Mark'!AD163&gt;=5),"D",IF(AND('[1]Ledger With Mark'!AD163&gt;=1),"E","N")))))))))</f>
        <v>B</v>
      </c>
      <c r="AE161" s="7" t="str">
        <f>IF(AND('[1]Ledger With Mark'!AE163&gt;=22.5),"A+",IF(AND('[1]Ledger With Mark'!AE163&gt;=20),"A",IF(AND('[1]Ledger With Mark'!AE163&gt;=17.5),"B+",IF(AND('[1]Ledger With Mark'!AE163&gt;=15),"B",IF(AND('[1]Ledger With Mark'!AE163&gt;=12.5),"C+",IF(AND('[1]Ledger With Mark'!AE163&gt;=10),"C",IF(AND('[1]Ledger With Mark'!AE163&gt;=7.5),"D+",IF(AND('[1]Ledger With Mark'!AE163&gt;=5),"D",IF(AND('[1]Ledger With Mark'!AE163&gt;=1),"E","N")))))))))</f>
        <v>B</v>
      </c>
      <c r="AF161" s="7" t="str">
        <f>IF(AND('[1]Ledger With Mark'!AF163&gt;=45),"A+",IF(AND('[1]Ledger With Mark'!AF163&gt;=40),"A",IF(AND('[1]Ledger With Mark'!AF163&gt;=35),"B+",IF(AND('[1]Ledger With Mark'!AF163&gt;=30),"B",IF(AND('[1]Ledger With Mark'!AF163&gt;=25),"C+",IF(AND('[1]Ledger With Mark'!AF163&gt;=20),"C",IF(AND('[1]Ledger With Mark'!AF163&gt;=15),"D+",IF(AND('[1]Ledger With Mark'!AF163&gt;=10),"D",IF(AND('[1]Ledger With Mark'!AF163&gt;=1),"E","N")))))))))</f>
        <v>B</v>
      </c>
      <c r="AG161" s="13">
        <f t="shared" si="26"/>
        <v>1.4</v>
      </c>
      <c r="AH161" s="7" t="str">
        <f>IF(AND('[1]Ledger With Mark'!AH163&gt;=45),"A+",IF(AND('[1]Ledger With Mark'!AH163&gt;=40),"A",IF(AND('[1]Ledger With Mark'!AH163&gt;=35),"B+",IF(AND('[1]Ledger With Mark'!AH163&gt;=30),"B",IF(AND('[1]Ledger With Mark'!AH163&gt;=25),"C+",IF(AND('[1]Ledger With Mark'!AH163&gt;=20),"C",IF(AND('[1]Ledger With Mark'!AH163&gt;=15),"D+",IF(AND('[1]Ledger With Mark'!AH163&gt;=10),"D",IF(AND('[1]Ledger With Mark'!AH163&gt;=1),"E","N")))))))))</f>
        <v>C</v>
      </c>
      <c r="AI161" s="7" t="str">
        <f>IF(AND('[1]Ledger With Mark'!AI163&gt;=45),"A+",IF(AND('[1]Ledger With Mark'!AI163&gt;=40),"A",IF(AND('[1]Ledger With Mark'!AI163&gt;=35),"B+",IF(AND('[1]Ledger With Mark'!AI163&gt;=30),"B",IF(AND('[1]Ledger With Mark'!AI163&gt;=25),"C+",IF(AND('[1]Ledger With Mark'!AI163&gt;=20),"C",IF(AND('[1]Ledger With Mark'!AI163&gt;=15),"D+",IF(AND('[1]Ledger With Mark'!AI163&gt;=10),"D",IF(AND('[1]Ledger With Mark'!AI163&gt;=1),"E","N")))))))))</f>
        <v>B+</v>
      </c>
      <c r="AJ161" s="7" t="str">
        <f>IF(AND('[1]Ledger With Mark'!AJ163&gt;=90),"A+",IF(AND('[1]Ledger With Mark'!AJ163&gt;=80),"A",IF(AND('[1]Ledger With Mark'!AJ163&gt;=70),"B+",IF(AND('[1]Ledger With Mark'!AJ163&gt;=60),"B",IF(AND('[1]Ledger With Mark'!AJ163&gt;=50),"C+",IF(AND('[1]Ledger With Mark'!AJ163&gt;=40),"C",IF(AND('[1]Ledger With Mark'!AJ163&gt;=30),"D+",IF(AND('[1]Ledger With Mark'!AJ163&gt;=20),"D",IF(AND('[1]Ledger With Mark'!AJ163&gt;=1),"E","N")))))))))</f>
        <v>B</v>
      </c>
      <c r="AK161" s="13">
        <f t="shared" si="27"/>
        <v>2.8</v>
      </c>
      <c r="AL161" s="7" t="str">
        <f>IF(AND('[1]Ledger With Mark'!AL163&gt;=45),"A+",IF(AND('[1]Ledger With Mark'!AL163&gt;=40),"A",IF(AND('[1]Ledger With Mark'!AL163&gt;=35),"B+",IF(AND('[1]Ledger With Mark'!AL163&gt;=30),"B",IF(AND('[1]Ledger With Mark'!AL163&gt;=25),"C+",IF(AND('[1]Ledger With Mark'!AL163&gt;=20),"C",IF(AND('[1]Ledger With Mark'!AL163&gt;=15),"D+",IF(AND('[1]Ledger With Mark'!AL163&gt;=10),"D",IF(AND('[1]Ledger With Mark'!AL163&gt;=1),"E","N")))))))))</f>
        <v>C+</v>
      </c>
      <c r="AM161" s="7" t="str">
        <f>IF(AND('[1]Ledger With Mark'!AM163&gt;=45),"A+",IF(AND('[1]Ledger With Mark'!AM163&gt;=40),"A",IF(AND('[1]Ledger With Mark'!AM163&gt;=35),"B+",IF(AND('[1]Ledger With Mark'!AM163&gt;=30),"B",IF(AND('[1]Ledger With Mark'!AM163&gt;=25),"C+",IF(AND('[1]Ledger With Mark'!AM163&gt;=20),"C",IF(AND('[1]Ledger With Mark'!AM163&gt;=15),"D+",IF(AND('[1]Ledger With Mark'!AM163&gt;=10),"D",IF(AND('[1]Ledger With Mark'!AM163&gt;=1),"E","N")))))))))</f>
        <v>B+</v>
      </c>
      <c r="AN161" s="7" t="str">
        <f>IF(AND('[1]Ledger With Mark'!AN163&gt;=90),"A+",IF(AND('[1]Ledger With Mark'!AN163&gt;=80),"A",IF(AND('[1]Ledger With Mark'!AN163&gt;=70),"B+",IF(AND('[1]Ledger With Mark'!AN163&gt;=60),"B",IF(AND('[1]Ledger With Mark'!AN163&gt;=50),"C+",IF(AND('[1]Ledger With Mark'!AN163&gt;=40),"C",IF(AND('[1]Ledger With Mark'!AN163&gt;=30),"D+",IF(AND('[1]Ledger With Mark'!AN163&gt;=20),"D",IF(AND('[1]Ledger With Mark'!AN163&gt;=1),"E","N")))))))))</f>
        <v>B</v>
      </c>
      <c r="AO161" s="13">
        <f t="shared" si="28"/>
        <v>2.8</v>
      </c>
      <c r="AP161" s="14">
        <f t="shared" si="29"/>
        <v>2.25</v>
      </c>
      <c r="AQ161" s="7"/>
      <c r="AR161" s="15" t="s">
        <v>241</v>
      </c>
      <c r="BB161" s="17">
        <v>161</v>
      </c>
    </row>
    <row r="162" spans="1:54" ht="15">
      <c r="A162" s="7">
        <f>'[1]Ledger With Mark'!A164</f>
        <v>161</v>
      </c>
      <c r="B162" s="8">
        <f>'[1]Ledger With Mark'!B164</f>
        <v>752161</v>
      </c>
      <c r="C162" s="9" t="str">
        <f>'[1]Ledger With Mark'!C164</f>
        <v>RANJANA BUDHA</v>
      </c>
      <c r="D162" s="10" t="str">
        <f>'[1]Ledger With Mark'!D164</f>
        <v>2059/06/15</v>
      </c>
      <c r="E162" s="11" t="str">
        <f>'[1]Ledger With Mark'!E164</f>
        <v>SIRMAN BUDHA</v>
      </c>
      <c r="F162" s="11" t="str">
        <f>'[1]Ledger With Mark'!F164</f>
        <v>THAKU BUDHA</v>
      </c>
      <c r="G162" s="12" t="str">
        <f>'[1]Ledger With Mark'!G164</f>
        <v>BHUME 7 RUKUM EAST</v>
      </c>
      <c r="H162" s="7" t="str">
        <f>IF(AND('[1]Ledger With Mark'!H164&gt;=67.5),"A+",IF(AND('[1]Ledger With Mark'!H164&gt;=60),"A",IF(AND('[1]Ledger With Mark'!H164&gt;=52.5),"B+",IF(AND('[1]Ledger With Mark'!H164&gt;=45),"B",IF(AND('[1]Ledger With Mark'!H164&gt;=37.5),"C+",IF(AND('[1]Ledger With Mark'!H164&gt;=30),"C",IF(AND('[1]Ledger With Mark'!H164&gt;=22.5),"D+",IF(AND('[1]Ledger With Mark'!H164&gt;=15),"D",IF(AND('[1]Ledger With Mark'!H164&gt;=1),"E","N")))))))))</f>
        <v>D+</v>
      </c>
      <c r="I162" s="7" t="str">
        <f>IF(AND('[1]Ledger With Mark'!I164&gt;=22.5),"A+",IF(AND('[1]Ledger With Mark'!I164&gt;=20),"A",IF(AND('[1]Ledger With Mark'!I164&gt;=17.5),"B+",IF(AND('[1]Ledger With Mark'!I164&gt;=15),"B",IF(AND('[1]Ledger With Mark'!I164&gt;=12.5),"C+",IF(AND('[1]Ledger With Mark'!I164&gt;=10),"C",IF(AND('[1]Ledger With Mark'!I164&gt;=7.5),"D+",IF(AND('[1]Ledger With Mark'!I164&gt;=5),"D",IF(AND('[1]Ledger With Mark'!I164&gt;=1),"E","N")))))))))</f>
        <v>B</v>
      </c>
      <c r="J162" s="7" t="str">
        <f>IF(AND('[1]Ledger With Mark'!J164&gt;=90),"A+",IF(AND('[1]Ledger With Mark'!J164&gt;=80),"A",IF(AND('[1]Ledger With Mark'!J164&gt;=70),"B+",IF(AND('[1]Ledger With Mark'!J164&gt;=60),"B",IF(AND('[1]Ledger With Mark'!J164&gt;=50),"C+",IF(AND('[1]Ledger With Mark'!J164&gt;=40),"C",IF(AND('[1]Ledger With Mark'!J164&gt;=30),"D+",IF(AND('[1]Ledger With Mark'!J164&gt;=20),"D",IF(AND('[1]Ledger With Mark'!J164&gt;=1),"E","N")))))))))</f>
        <v>C</v>
      </c>
      <c r="K162" s="13">
        <f t="shared" si="20"/>
        <v>2</v>
      </c>
      <c r="L162" s="7" t="str">
        <f>IF(AND('[1]Ledger With Mark'!L164&gt;=67.5),"A+",IF(AND('[1]Ledger With Mark'!L164&gt;=60),"A",IF(AND('[1]Ledger With Mark'!L164&gt;=52.5),"B+",IF(AND('[1]Ledger With Mark'!L164&gt;=45),"B",IF(AND('[1]Ledger With Mark'!L164&gt;=37.5),"C+",IF(AND('[1]Ledger With Mark'!L164&gt;=30),"C",IF(AND('[1]Ledger With Mark'!L164&gt;=22.5),"D+",IF(AND('[1]Ledger With Mark'!L164&gt;=15),"D",IF(AND('[1]Ledger With Mark'!L164&gt;=1),"E","N")))))))))</f>
        <v>D+</v>
      </c>
      <c r="M162" s="7" t="str">
        <f>IF(AND('[1]Ledger With Mark'!M164&gt;=22.5),"A+",IF(AND('[1]Ledger With Mark'!M164&gt;=20),"A",IF(AND('[1]Ledger With Mark'!M164&gt;=17.5),"B+",IF(AND('[1]Ledger With Mark'!M164&gt;=15),"B",IF(AND('[1]Ledger With Mark'!M164&gt;=12.5),"C+",IF(AND('[1]Ledger With Mark'!M164&gt;=10),"C",IF(AND('[1]Ledger With Mark'!M164&gt;=7.5),"D+",IF(AND('[1]Ledger With Mark'!M164&gt;=5),"D",IF(AND('[1]Ledger With Mark'!M164&gt;=1),"E","N")))))))))</f>
        <v>B+</v>
      </c>
      <c r="N162" s="7" t="str">
        <f>IF(AND('[1]Ledger With Mark'!N164&gt;=90),"A+",IF(AND('[1]Ledger With Mark'!N164&gt;=80),"A",IF(AND('[1]Ledger With Mark'!N164&gt;=70),"B+",IF(AND('[1]Ledger With Mark'!N164&gt;=60),"B",IF(AND('[1]Ledger With Mark'!N164&gt;=50),"C+",IF(AND('[1]Ledger With Mark'!N164&gt;=40),"C",IF(AND('[1]Ledger With Mark'!N164&gt;=30),"D+",IF(AND('[1]Ledger With Mark'!N164&gt;=20),"D",IF(AND('[1]Ledger With Mark'!N164&gt;=1),"E","N")))))))))</f>
        <v>C</v>
      </c>
      <c r="O162" s="13">
        <f t="shared" si="21"/>
        <v>2</v>
      </c>
      <c r="P162" s="7" t="str">
        <f>IF(AND('[1]Ledger With Mark'!P164&gt;=90),"A+",IF(AND('[1]Ledger With Mark'!P164&gt;=80),"A",IF(AND('[1]Ledger With Mark'!P164&gt;=70),"B+",IF(AND('[1]Ledger With Mark'!P164&gt;=60),"B",IF(AND('[1]Ledger With Mark'!P164&gt;=50),"C+",IF(AND('[1]Ledger With Mark'!P164&gt;=40),"C",IF(AND('[1]Ledger With Mark'!P164&gt;=30),"D+",IF(AND('[1]Ledger With Mark'!P164&gt;=20),"D",IF(AND('[1]Ledger With Mark'!P164&gt;=1),"E","N")))))))))</f>
        <v>C</v>
      </c>
      <c r="Q162" s="13">
        <f t="shared" si="22"/>
        <v>2</v>
      </c>
      <c r="R162" s="7" t="str">
        <f>IF(AND('[1]Ledger With Mark'!R164&gt;=67.5),"A+",IF(AND('[1]Ledger With Mark'!R164&gt;=60),"A",IF(AND('[1]Ledger With Mark'!R164&gt;=52.5),"B+",IF(AND('[1]Ledger With Mark'!R164&gt;=45),"B",IF(AND('[1]Ledger With Mark'!R164&gt;=37.5),"C+",IF(AND('[1]Ledger With Mark'!R164&gt;=30),"C",IF(AND('[1]Ledger With Mark'!R164&gt;=22.5),"D+",IF(AND('[1]Ledger With Mark'!R164&gt;=15),"D",IF(AND('[1]Ledger With Mark'!R164&gt;=1),"E","N")))))))))</f>
        <v>D+</v>
      </c>
      <c r="S162" s="7" t="str">
        <f>IF(AND('[1]Ledger With Mark'!S164&gt;=22.5),"A+",IF(AND('[1]Ledger With Mark'!S164&gt;=20),"A",IF(AND('[1]Ledger With Mark'!S164&gt;=17.5),"B+",IF(AND('[1]Ledger With Mark'!S164&gt;=15),"B",IF(AND('[1]Ledger With Mark'!S164&gt;=12.5),"C+",IF(AND('[1]Ledger With Mark'!S164&gt;=10),"C",IF(AND('[1]Ledger With Mark'!S164&gt;=7.5),"D+",IF(AND('[1]Ledger With Mark'!S164&gt;=5),"D",IF(AND('[1]Ledger With Mark'!S164&gt;=1),"E","N")))))))))</f>
        <v>A</v>
      </c>
      <c r="T162" s="7" t="str">
        <f>IF(AND('[1]Ledger With Mark'!T164&gt;=90),"A+",IF(AND('[1]Ledger With Mark'!T164&gt;=80),"A",IF(AND('[1]Ledger With Mark'!T164&gt;=70),"B+",IF(AND('[1]Ledger With Mark'!T164&gt;=60),"B",IF(AND('[1]Ledger With Mark'!T164&gt;=50),"C+",IF(AND('[1]Ledger With Mark'!T164&gt;=40),"C",IF(AND('[1]Ledger With Mark'!T164&gt;=30),"D+",IF(AND('[1]Ledger With Mark'!T164&gt;=20),"D",IF(AND('[1]Ledger With Mark'!T164&gt;=1),"E","N")))))))))</f>
        <v>C</v>
      </c>
      <c r="U162" s="13">
        <f t="shared" si="23"/>
        <v>2</v>
      </c>
      <c r="V162" s="7" t="str">
        <f>IF(AND('[1]Ledger With Mark'!V164&gt;=67.5),"A+",IF(AND('[1]Ledger With Mark'!V164&gt;=60),"A",IF(AND('[1]Ledger With Mark'!V164&gt;=52.5),"B+",IF(AND('[1]Ledger With Mark'!V164&gt;=45),"B",IF(AND('[1]Ledger With Mark'!V164&gt;=37.5),"C+",IF(AND('[1]Ledger With Mark'!V164&gt;=30),"C",IF(AND('[1]Ledger With Mark'!V164&gt;=22.5),"D+",IF(AND('[1]Ledger With Mark'!V164&gt;=15),"D",IF(AND('[1]Ledger With Mark'!V164&gt;=1),"E","N")))))))))</f>
        <v>D+</v>
      </c>
      <c r="W162" s="7" t="str">
        <f>IF(AND('[1]Ledger With Mark'!W164&gt;=22.5),"A+",IF(AND('[1]Ledger With Mark'!W164&gt;=20),"A",IF(AND('[1]Ledger With Mark'!W164&gt;=17.5),"B+",IF(AND('[1]Ledger With Mark'!W164&gt;=15),"B",IF(AND('[1]Ledger With Mark'!W164&gt;=12.5),"C+",IF(AND('[1]Ledger With Mark'!W164&gt;=10),"C",IF(AND('[1]Ledger With Mark'!W164&gt;=7.5),"D+",IF(AND('[1]Ledger With Mark'!W164&gt;=5),"D",IF(AND('[1]Ledger With Mark'!W164&gt;=1),"E","N")))))))))</f>
        <v>B+</v>
      </c>
      <c r="X162" s="7" t="str">
        <f>IF(AND('[1]Ledger With Mark'!X164&gt;=90),"A+",IF(AND('[1]Ledger With Mark'!X164&gt;=80),"A",IF(AND('[1]Ledger With Mark'!X164&gt;=70),"B+",IF(AND('[1]Ledger With Mark'!X164&gt;=60),"B",IF(AND('[1]Ledger With Mark'!X164&gt;=50),"C+",IF(AND('[1]Ledger With Mark'!X164&gt;=40),"C",IF(AND('[1]Ledger With Mark'!X164&gt;=30),"D+",IF(AND('[1]Ledger With Mark'!X164&gt;=20),"D",IF(AND('[1]Ledger With Mark'!X164&gt;=1),"E","N")))))))))</f>
        <v>C</v>
      </c>
      <c r="Y162" s="13">
        <f t="shared" si="24"/>
        <v>2</v>
      </c>
      <c r="Z162" s="7" t="str">
        <f>IF(AND('[1]Ledger With Mark'!Z164&gt;=27),"A+",IF(AND('[1]Ledger With Mark'!Z164&gt;=24),"A",IF(AND('[1]Ledger With Mark'!Z164&gt;=21),"B+",IF(AND('[1]Ledger With Mark'!Z164&gt;=18),"B",IF(AND('[1]Ledger With Mark'!Z164&gt;=15),"C+",IF(AND('[1]Ledger With Mark'!Z164&gt;=12),"C",IF(AND('[1]Ledger With Mark'!Z164&gt;=9),"D+",IF(AND('[1]Ledger With Mark'!Z164&gt;=6),"D",IF(AND('[1]Ledger With Mark'!Z164&gt;=1),"E","N")))))))))</f>
        <v>C</v>
      </c>
      <c r="AA162" s="7" t="str">
        <f>IF(AND('[1]Ledger With Mark'!AA164&gt;=18),"A+",IF(AND('[1]Ledger With Mark'!AA164&gt;=16),"A",IF(AND('[1]Ledger With Mark'!AA164&gt;=14),"B+",IF(AND('[1]Ledger With Mark'!AA164&gt;=12),"B",IF(AND('[1]Ledger With Mark'!AA164&gt;=10),"C+",IF(AND('[1]Ledger With Mark'!AA164&gt;=8),"C",IF(AND('[1]Ledger With Mark'!AA164&gt;=6),"D+",IF(AND('[1]Ledger With Mark'!AA164&gt;=4),"D",IF(AND('[1]Ledger With Mark'!AA164&gt;=1),"E","N")))))))))</f>
        <v>B</v>
      </c>
      <c r="AB162" s="7" t="str">
        <f>IF(AND('[1]Ledger With Mark'!AB164&gt;=45),"A+",IF(AND('[1]Ledger With Mark'!AB164&gt;=40),"A",IF(AND('[1]Ledger With Mark'!AB164&gt;=35),"B+",IF(AND('[1]Ledger With Mark'!AB164&gt;=30),"B",IF(AND('[1]Ledger With Mark'!AB164&gt;=25),"C+",IF(AND('[1]Ledger With Mark'!AB164&gt;=20),"C",IF(AND('[1]Ledger With Mark'!AB164&gt;=15),"D+",IF(AND('[1]Ledger With Mark'!AB164&gt;=10),"D",IF(AND('[1]Ledger With Mark'!AB164&gt;=1),"E","N")))))))))</f>
        <v>C+</v>
      </c>
      <c r="AC162" s="13">
        <f t="shared" si="25"/>
        <v>1.2</v>
      </c>
      <c r="AD162" s="7" t="str">
        <f>IF(AND('[1]Ledger With Mark'!AD164&gt;=22.5),"A+",IF(AND('[1]Ledger With Mark'!AD164&gt;=20),"A",IF(AND('[1]Ledger With Mark'!AD164&gt;=17.5),"B+",IF(AND('[1]Ledger With Mark'!AD164&gt;=15),"B",IF(AND('[1]Ledger With Mark'!AD164&gt;=12.5),"C+",IF(AND('[1]Ledger With Mark'!AD164&gt;=10),"C",IF(AND('[1]Ledger With Mark'!AD164&gt;=7.5),"D+",IF(AND('[1]Ledger With Mark'!AD164&gt;=5),"D",IF(AND('[1]Ledger With Mark'!AD164&gt;=1),"E","N")))))))))</f>
        <v>C+</v>
      </c>
      <c r="AE162" s="7" t="str">
        <f>IF(AND('[1]Ledger With Mark'!AE164&gt;=22.5),"A+",IF(AND('[1]Ledger With Mark'!AE164&gt;=20),"A",IF(AND('[1]Ledger With Mark'!AE164&gt;=17.5),"B+",IF(AND('[1]Ledger With Mark'!AE164&gt;=15),"B",IF(AND('[1]Ledger With Mark'!AE164&gt;=12.5),"C+",IF(AND('[1]Ledger With Mark'!AE164&gt;=10),"C",IF(AND('[1]Ledger With Mark'!AE164&gt;=7.5),"D+",IF(AND('[1]Ledger With Mark'!AE164&gt;=5),"D",IF(AND('[1]Ledger With Mark'!AE164&gt;=1),"E","N")))))))))</f>
        <v>B</v>
      </c>
      <c r="AF162" s="7" t="str">
        <f>IF(AND('[1]Ledger With Mark'!AF164&gt;=45),"A+",IF(AND('[1]Ledger With Mark'!AF164&gt;=40),"A",IF(AND('[1]Ledger With Mark'!AF164&gt;=35),"B+",IF(AND('[1]Ledger With Mark'!AF164&gt;=30),"B",IF(AND('[1]Ledger With Mark'!AF164&gt;=25),"C+",IF(AND('[1]Ledger With Mark'!AF164&gt;=20),"C",IF(AND('[1]Ledger With Mark'!AF164&gt;=15),"D+",IF(AND('[1]Ledger With Mark'!AF164&gt;=10),"D",IF(AND('[1]Ledger With Mark'!AF164&gt;=1),"E","N")))))))))</f>
        <v>C+</v>
      </c>
      <c r="AG162" s="13">
        <f t="shared" si="26"/>
        <v>1.2</v>
      </c>
      <c r="AH162" s="7" t="str">
        <f>IF(AND('[1]Ledger With Mark'!AH164&gt;=45),"A+",IF(AND('[1]Ledger With Mark'!AH164&gt;=40),"A",IF(AND('[1]Ledger With Mark'!AH164&gt;=35),"B+",IF(AND('[1]Ledger With Mark'!AH164&gt;=30),"B",IF(AND('[1]Ledger With Mark'!AH164&gt;=25),"C+",IF(AND('[1]Ledger With Mark'!AH164&gt;=20),"C",IF(AND('[1]Ledger With Mark'!AH164&gt;=15),"D+",IF(AND('[1]Ledger With Mark'!AH164&gt;=10),"D",IF(AND('[1]Ledger With Mark'!AH164&gt;=1),"E","N")))))))))</f>
        <v>C</v>
      </c>
      <c r="AI162" s="7" t="str">
        <f>IF(AND('[1]Ledger With Mark'!AI164&gt;=45),"A+",IF(AND('[1]Ledger With Mark'!AI164&gt;=40),"A",IF(AND('[1]Ledger With Mark'!AI164&gt;=35),"B+",IF(AND('[1]Ledger With Mark'!AI164&gt;=30),"B",IF(AND('[1]Ledger With Mark'!AI164&gt;=25),"C+",IF(AND('[1]Ledger With Mark'!AI164&gt;=20),"C",IF(AND('[1]Ledger With Mark'!AI164&gt;=15),"D+",IF(AND('[1]Ledger With Mark'!AI164&gt;=10),"D",IF(AND('[1]Ledger With Mark'!AI164&gt;=1),"E","N")))))))))</f>
        <v>B+</v>
      </c>
      <c r="AJ162" s="7" t="str">
        <f>IF(AND('[1]Ledger With Mark'!AJ164&gt;=90),"A+",IF(AND('[1]Ledger With Mark'!AJ164&gt;=80),"A",IF(AND('[1]Ledger With Mark'!AJ164&gt;=70),"B+",IF(AND('[1]Ledger With Mark'!AJ164&gt;=60),"B",IF(AND('[1]Ledger With Mark'!AJ164&gt;=50),"C+",IF(AND('[1]Ledger With Mark'!AJ164&gt;=40),"C",IF(AND('[1]Ledger With Mark'!AJ164&gt;=30),"D+",IF(AND('[1]Ledger With Mark'!AJ164&gt;=20),"D",IF(AND('[1]Ledger With Mark'!AJ164&gt;=1),"E","N")))))))))</f>
        <v>C+</v>
      </c>
      <c r="AK162" s="13">
        <f t="shared" si="27"/>
        <v>2.4</v>
      </c>
      <c r="AL162" s="7" t="str">
        <f>IF(AND('[1]Ledger With Mark'!AL164&gt;=45),"A+",IF(AND('[1]Ledger With Mark'!AL164&gt;=40),"A",IF(AND('[1]Ledger With Mark'!AL164&gt;=35),"B+",IF(AND('[1]Ledger With Mark'!AL164&gt;=30),"B",IF(AND('[1]Ledger With Mark'!AL164&gt;=25),"C+",IF(AND('[1]Ledger With Mark'!AL164&gt;=20),"C",IF(AND('[1]Ledger With Mark'!AL164&gt;=15),"D+",IF(AND('[1]Ledger With Mark'!AL164&gt;=10),"D",IF(AND('[1]Ledger With Mark'!AL164&gt;=1),"E","N")))))))))</f>
        <v>C+</v>
      </c>
      <c r="AM162" s="7" t="str">
        <f>IF(AND('[1]Ledger With Mark'!AM164&gt;=45),"A+",IF(AND('[1]Ledger With Mark'!AM164&gt;=40),"A",IF(AND('[1]Ledger With Mark'!AM164&gt;=35),"B+",IF(AND('[1]Ledger With Mark'!AM164&gt;=30),"B",IF(AND('[1]Ledger With Mark'!AM164&gt;=25),"C+",IF(AND('[1]Ledger With Mark'!AM164&gt;=20),"C",IF(AND('[1]Ledger With Mark'!AM164&gt;=15),"D+",IF(AND('[1]Ledger With Mark'!AM164&gt;=10),"D",IF(AND('[1]Ledger With Mark'!AM164&gt;=1),"E","N")))))))))</f>
        <v>A</v>
      </c>
      <c r="AN162" s="7" t="str">
        <f>IF(AND('[1]Ledger With Mark'!AN164&gt;=90),"A+",IF(AND('[1]Ledger With Mark'!AN164&gt;=80),"A",IF(AND('[1]Ledger With Mark'!AN164&gt;=70),"B+",IF(AND('[1]Ledger With Mark'!AN164&gt;=60),"B",IF(AND('[1]Ledger With Mark'!AN164&gt;=50),"C+",IF(AND('[1]Ledger With Mark'!AN164&gt;=40),"C",IF(AND('[1]Ledger With Mark'!AN164&gt;=30),"D+",IF(AND('[1]Ledger With Mark'!AN164&gt;=20),"D",IF(AND('[1]Ledger With Mark'!AN164&gt;=1),"E","N")))))))))</f>
        <v>B</v>
      </c>
      <c r="AO162" s="13">
        <f t="shared" si="28"/>
        <v>2.8</v>
      </c>
      <c r="AP162" s="14">
        <f t="shared" si="29"/>
        <v>2.1999999999999997</v>
      </c>
      <c r="AQ162" s="7"/>
      <c r="AR162" s="15" t="s">
        <v>241</v>
      </c>
      <c r="BB162" s="17">
        <v>162</v>
      </c>
    </row>
    <row r="163" spans="1:54" ht="15">
      <c r="A163" s="7">
        <f>'[1]Ledger With Mark'!A165</f>
        <v>162</v>
      </c>
      <c r="B163" s="8">
        <f>'[1]Ledger With Mark'!B165</f>
        <v>752162</v>
      </c>
      <c r="C163" s="9" t="str">
        <f>'[1]Ledger With Mark'!C165</f>
        <v>SISTAM SUNAR</v>
      </c>
      <c r="D163" s="10" t="str">
        <f>'[1]Ledger With Mark'!D165</f>
        <v>2061/02/28</v>
      </c>
      <c r="E163" s="11" t="str">
        <f>'[1]Ledger With Mark'!E165</f>
        <v>BALMAN SUNAR</v>
      </c>
      <c r="F163" s="11" t="str">
        <f>'[1]Ledger With Mark'!F165</f>
        <v>MAYA SUNAR</v>
      </c>
      <c r="G163" s="12" t="str">
        <f>'[1]Ledger With Mark'!G165</f>
        <v>BHUME 6 RUKUM EAST</v>
      </c>
      <c r="H163" s="7" t="str">
        <f>IF(AND('[1]Ledger With Mark'!H165&gt;=67.5),"A+",IF(AND('[1]Ledger With Mark'!H165&gt;=60),"A",IF(AND('[1]Ledger With Mark'!H165&gt;=52.5),"B+",IF(AND('[1]Ledger With Mark'!H165&gt;=45),"B",IF(AND('[1]Ledger With Mark'!H165&gt;=37.5),"C+",IF(AND('[1]Ledger With Mark'!H165&gt;=30),"C",IF(AND('[1]Ledger With Mark'!H165&gt;=22.5),"D+",IF(AND('[1]Ledger With Mark'!H165&gt;=15),"D",IF(AND('[1]Ledger With Mark'!H165&gt;=1),"E","N")))))))))</f>
        <v>D+</v>
      </c>
      <c r="I163" s="7" t="str">
        <f>IF(AND('[1]Ledger With Mark'!I165&gt;=22.5),"A+",IF(AND('[1]Ledger With Mark'!I165&gt;=20),"A",IF(AND('[1]Ledger With Mark'!I165&gt;=17.5),"B+",IF(AND('[1]Ledger With Mark'!I165&gt;=15),"B",IF(AND('[1]Ledger With Mark'!I165&gt;=12.5),"C+",IF(AND('[1]Ledger With Mark'!I165&gt;=10),"C",IF(AND('[1]Ledger With Mark'!I165&gt;=7.5),"D+",IF(AND('[1]Ledger With Mark'!I165&gt;=5),"D",IF(AND('[1]Ledger With Mark'!I165&gt;=1),"E","N")))))))))</f>
        <v>B</v>
      </c>
      <c r="J163" s="7" t="str">
        <f>IF(AND('[1]Ledger With Mark'!J165&gt;=90),"A+",IF(AND('[1]Ledger With Mark'!J165&gt;=80),"A",IF(AND('[1]Ledger With Mark'!J165&gt;=70),"B+",IF(AND('[1]Ledger With Mark'!J165&gt;=60),"B",IF(AND('[1]Ledger With Mark'!J165&gt;=50),"C+",IF(AND('[1]Ledger With Mark'!J165&gt;=40),"C",IF(AND('[1]Ledger With Mark'!J165&gt;=30),"D+",IF(AND('[1]Ledger With Mark'!J165&gt;=20),"D",IF(AND('[1]Ledger With Mark'!J165&gt;=1),"E","N")))))))))</f>
        <v>C</v>
      </c>
      <c r="K163" s="13">
        <f t="shared" si="20"/>
        <v>2</v>
      </c>
      <c r="L163" s="7" t="str">
        <f>IF(AND('[1]Ledger With Mark'!L165&gt;=67.5),"A+",IF(AND('[1]Ledger With Mark'!L165&gt;=60),"A",IF(AND('[1]Ledger With Mark'!L165&gt;=52.5),"B+",IF(AND('[1]Ledger With Mark'!L165&gt;=45),"B",IF(AND('[1]Ledger With Mark'!L165&gt;=37.5),"C+",IF(AND('[1]Ledger With Mark'!L165&gt;=30),"C",IF(AND('[1]Ledger With Mark'!L165&gt;=22.5),"D+",IF(AND('[1]Ledger With Mark'!L165&gt;=15),"D",IF(AND('[1]Ledger With Mark'!L165&gt;=1),"E","N")))))))))</f>
        <v>D+</v>
      </c>
      <c r="M163" s="7" t="str">
        <f>IF(AND('[1]Ledger With Mark'!M165&gt;=22.5),"A+",IF(AND('[1]Ledger With Mark'!M165&gt;=20),"A",IF(AND('[1]Ledger With Mark'!M165&gt;=17.5),"B+",IF(AND('[1]Ledger With Mark'!M165&gt;=15),"B",IF(AND('[1]Ledger With Mark'!M165&gt;=12.5),"C+",IF(AND('[1]Ledger With Mark'!M165&gt;=10),"C",IF(AND('[1]Ledger With Mark'!M165&gt;=7.5),"D+",IF(AND('[1]Ledger With Mark'!M165&gt;=5),"D",IF(AND('[1]Ledger With Mark'!M165&gt;=1),"E","N")))))))))</f>
        <v>A</v>
      </c>
      <c r="N163" s="7" t="str">
        <f>IF(AND('[1]Ledger With Mark'!N165&gt;=90),"A+",IF(AND('[1]Ledger With Mark'!N165&gt;=80),"A",IF(AND('[1]Ledger With Mark'!N165&gt;=70),"B+",IF(AND('[1]Ledger With Mark'!N165&gt;=60),"B",IF(AND('[1]Ledger With Mark'!N165&gt;=50),"C+",IF(AND('[1]Ledger With Mark'!N165&gt;=40),"C",IF(AND('[1]Ledger With Mark'!N165&gt;=30),"D+",IF(AND('[1]Ledger With Mark'!N165&gt;=20),"D",IF(AND('[1]Ledger With Mark'!N165&gt;=1),"E","N")))))))))</f>
        <v>C</v>
      </c>
      <c r="O163" s="13">
        <f t="shared" si="21"/>
        <v>2</v>
      </c>
      <c r="P163" s="7" t="str">
        <f>IF(AND('[1]Ledger With Mark'!P165&gt;=90),"A+",IF(AND('[1]Ledger With Mark'!P165&gt;=80),"A",IF(AND('[1]Ledger With Mark'!P165&gt;=70),"B+",IF(AND('[1]Ledger With Mark'!P165&gt;=60),"B",IF(AND('[1]Ledger With Mark'!P165&gt;=50),"C+",IF(AND('[1]Ledger With Mark'!P165&gt;=40),"C",IF(AND('[1]Ledger With Mark'!P165&gt;=30),"D+",IF(AND('[1]Ledger With Mark'!P165&gt;=20),"D",IF(AND('[1]Ledger With Mark'!P165&gt;=1),"E","N")))))))))</f>
        <v>C</v>
      </c>
      <c r="Q163" s="13">
        <f t="shared" si="22"/>
        <v>2</v>
      </c>
      <c r="R163" s="7" t="str">
        <f>IF(AND('[1]Ledger With Mark'!R165&gt;=67.5),"A+",IF(AND('[1]Ledger With Mark'!R165&gt;=60),"A",IF(AND('[1]Ledger With Mark'!R165&gt;=52.5),"B+",IF(AND('[1]Ledger With Mark'!R165&gt;=45),"B",IF(AND('[1]Ledger With Mark'!R165&gt;=37.5),"C+",IF(AND('[1]Ledger With Mark'!R165&gt;=30),"C",IF(AND('[1]Ledger With Mark'!R165&gt;=22.5),"D+",IF(AND('[1]Ledger With Mark'!R165&gt;=15),"D",IF(AND('[1]Ledger With Mark'!R165&gt;=1),"E","N")))))))))</f>
        <v>D+</v>
      </c>
      <c r="S163" s="7" t="str">
        <f>IF(AND('[1]Ledger With Mark'!S165&gt;=22.5),"A+",IF(AND('[1]Ledger With Mark'!S165&gt;=20),"A",IF(AND('[1]Ledger With Mark'!S165&gt;=17.5),"B+",IF(AND('[1]Ledger With Mark'!S165&gt;=15),"B",IF(AND('[1]Ledger With Mark'!S165&gt;=12.5),"C+",IF(AND('[1]Ledger With Mark'!S165&gt;=10),"C",IF(AND('[1]Ledger With Mark'!S165&gt;=7.5),"D+",IF(AND('[1]Ledger With Mark'!S165&gt;=5),"D",IF(AND('[1]Ledger With Mark'!S165&gt;=1),"E","N")))))))))</f>
        <v>B+</v>
      </c>
      <c r="T163" s="7" t="str">
        <f>IF(AND('[1]Ledger With Mark'!T165&gt;=90),"A+",IF(AND('[1]Ledger With Mark'!T165&gt;=80),"A",IF(AND('[1]Ledger With Mark'!T165&gt;=70),"B+",IF(AND('[1]Ledger With Mark'!T165&gt;=60),"B",IF(AND('[1]Ledger With Mark'!T165&gt;=50),"C+",IF(AND('[1]Ledger With Mark'!T165&gt;=40),"C",IF(AND('[1]Ledger With Mark'!T165&gt;=30),"D+",IF(AND('[1]Ledger With Mark'!T165&gt;=20),"D",IF(AND('[1]Ledger With Mark'!T165&gt;=1),"E","N")))))))))</f>
        <v>C</v>
      </c>
      <c r="U163" s="13">
        <f t="shared" si="23"/>
        <v>2</v>
      </c>
      <c r="V163" s="7" t="str">
        <f>IF(AND('[1]Ledger With Mark'!V165&gt;=67.5),"A+",IF(AND('[1]Ledger With Mark'!V165&gt;=60),"A",IF(AND('[1]Ledger With Mark'!V165&gt;=52.5),"B+",IF(AND('[1]Ledger With Mark'!V165&gt;=45),"B",IF(AND('[1]Ledger With Mark'!V165&gt;=37.5),"C+",IF(AND('[1]Ledger With Mark'!V165&gt;=30),"C",IF(AND('[1]Ledger With Mark'!V165&gt;=22.5),"D+",IF(AND('[1]Ledger With Mark'!V165&gt;=15),"D",IF(AND('[1]Ledger With Mark'!V165&gt;=1),"E","N")))))))))</f>
        <v>D+</v>
      </c>
      <c r="W163" s="7" t="str">
        <f>IF(AND('[1]Ledger With Mark'!W165&gt;=22.5),"A+",IF(AND('[1]Ledger With Mark'!W165&gt;=20),"A",IF(AND('[1]Ledger With Mark'!W165&gt;=17.5),"B+",IF(AND('[1]Ledger With Mark'!W165&gt;=15),"B",IF(AND('[1]Ledger With Mark'!W165&gt;=12.5),"C+",IF(AND('[1]Ledger With Mark'!W165&gt;=10),"C",IF(AND('[1]Ledger With Mark'!W165&gt;=7.5),"D+",IF(AND('[1]Ledger With Mark'!W165&gt;=5),"D",IF(AND('[1]Ledger With Mark'!W165&gt;=1),"E","N")))))))))</f>
        <v>A</v>
      </c>
      <c r="X163" s="7" t="str">
        <f>IF(AND('[1]Ledger With Mark'!X165&gt;=90),"A+",IF(AND('[1]Ledger With Mark'!X165&gt;=80),"A",IF(AND('[1]Ledger With Mark'!X165&gt;=70),"B+",IF(AND('[1]Ledger With Mark'!X165&gt;=60),"B",IF(AND('[1]Ledger With Mark'!X165&gt;=50),"C+",IF(AND('[1]Ledger With Mark'!X165&gt;=40),"C",IF(AND('[1]Ledger With Mark'!X165&gt;=30),"D+",IF(AND('[1]Ledger With Mark'!X165&gt;=20),"D",IF(AND('[1]Ledger With Mark'!X165&gt;=1),"E","N")))))))))</f>
        <v>C</v>
      </c>
      <c r="Y163" s="13">
        <f t="shared" si="24"/>
        <v>2</v>
      </c>
      <c r="Z163" s="7" t="str">
        <f>IF(AND('[1]Ledger With Mark'!Z165&gt;=27),"A+",IF(AND('[1]Ledger With Mark'!Z165&gt;=24),"A",IF(AND('[1]Ledger With Mark'!Z165&gt;=21),"B+",IF(AND('[1]Ledger With Mark'!Z165&gt;=18),"B",IF(AND('[1]Ledger With Mark'!Z165&gt;=15),"C+",IF(AND('[1]Ledger With Mark'!Z165&gt;=12),"C",IF(AND('[1]Ledger With Mark'!Z165&gt;=9),"D+",IF(AND('[1]Ledger With Mark'!Z165&gt;=6),"D",IF(AND('[1]Ledger With Mark'!Z165&gt;=1),"E","N")))))))))</f>
        <v>C</v>
      </c>
      <c r="AA163" s="7" t="str">
        <f>IF(AND('[1]Ledger With Mark'!AA165&gt;=18),"A+",IF(AND('[1]Ledger With Mark'!AA165&gt;=16),"A",IF(AND('[1]Ledger With Mark'!AA165&gt;=14),"B+",IF(AND('[1]Ledger With Mark'!AA165&gt;=12),"B",IF(AND('[1]Ledger With Mark'!AA165&gt;=10),"C+",IF(AND('[1]Ledger With Mark'!AA165&gt;=8),"C",IF(AND('[1]Ledger With Mark'!AA165&gt;=6),"D+",IF(AND('[1]Ledger With Mark'!AA165&gt;=4),"D",IF(AND('[1]Ledger With Mark'!AA165&gt;=1),"E","N")))))))))</f>
        <v>B+</v>
      </c>
      <c r="AB163" s="7" t="str">
        <f>IF(AND('[1]Ledger With Mark'!AB165&gt;=45),"A+",IF(AND('[1]Ledger With Mark'!AB165&gt;=40),"A",IF(AND('[1]Ledger With Mark'!AB165&gt;=35),"B+",IF(AND('[1]Ledger With Mark'!AB165&gt;=30),"B",IF(AND('[1]Ledger With Mark'!AB165&gt;=25),"C+",IF(AND('[1]Ledger With Mark'!AB165&gt;=20),"C",IF(AND('[1]Ledger With Mark'!AB165&gt;=15),"D+",IF(AND('[1]Ledger With Mark'!AB165&gt;=10),"D",IF(AND('[1]Ledger With Mark'!AB165&gt;=1),"E","N")))))))))</f>
        <v>C+</v>
      </c>
      <c r="AC163" s="13">
        <f t="shared" si="25"/>
        <v>1.2</v>
      </c>
      <c r="AD163" s="7" t="str">
        <f>IF(AND('[1]Ledger With Mark'!AD165&gt;=22.5),"A+",IF(AND('[1]Ledger With Mark'!AD165&gt;=20),"A",IF(AND('[1]Ledger With Mark'!AD165&gt;=17.5),"B+",IF(AND('[1]Ledger With Mark'!AD165&gt;=15),"B",IF(AND('[1]Ledger With Mark'!AD165&gt;=12.5),"C+",IF(AND('[1]Ledger With Mark'!AD165&gt;=10),"C",IF(AND('[1]Ledger With Mark'!AD165&gt;=7.5),"D+",IF(AND('[1]Ledger With Mark'!AD165&gt;=5),"D",IF(AND('[1]Ledger With Mark'!AD165&gt;=1),"E","N")))))))))</f>
        <v>C+</v>
      </c>
      <c r="AE163" s="7" t="str">
        <f>IF(AND('[1]Ledger With Mark'!AE165&gt;=22.5),"A+",IF(AND('[1]Ledger With Mark'!AE165&gt;=20),"A",IF(AND('[1]Ledger With Mark'!AE165&gt;=17.5),"B+",IF(AND('[1]Ledger With Mark'!AE165&gt;=15),"B",IF(AND('[1]Ledger With Mark'!AE165&gt;=12.5),"C+",IF(AND('[1]Ledger With Mark'!AE165&gt;=10),"C",IF(AND('[1]Ledger With Mark'!AE165&gt;=7.5),"D+",IF(AND('[1]Ledger With Mark'!AE165&gt;=5),"D",IF(AND('[1]Ledger With Mark'!AE165&gt;=1),"E","N")))))))))</f>
        <v>B</v>
      </c>
      <c r="AF163" s="7" t="str">
        <f>IF(AND('[1]Ledger With Mark'!AF165&gt;=45),"A+",IF(AND('[1]Ledger With Mark'!AF165&gt;=40),"A",IF(AND('[1]Ledger With Mark'!AF165&gt;=35),"B+",IF(AND('[1]Ledger With Mark'!AF165&gt;=30),"B",IF(AND('[1]Ledger With Mark'!AF165&gt;=25),"C+",IF(AND('[1]Ledger With Mark'!AF165&gt;=20),"C",IF(AND('[1]Ledger With Mark'!AF165&gt;=15),"D+",IF(AND('[1]Ledger With Mark'!AF165&gt;=10),"D",IF(AND('[1]Ledger With Mark'!AF165&gt;=1),"E","N")))))))))</f>
        <v>B</v>
      </c>
      <c r="AG163" s="13">
        <f t="shared" si="26"/>
        <v>1.4</v>
      </c>
      <c r="AH163" s="7" t="str">
        <f>IF(AND('[1]Ledger With Mark'!AH165&gt;=45),"A+",IF(AND('[1]Ledger With Mark'!AH165&gt;=40),"A",IF(AND('[1]Ledger With Mark'!AH165&gt;=35),"B+",IF(AND('[1]Ledger With Mark'!AH165&gt;=30),"B",IF(AND('[1]Ledger With Mark'!AH165&gt;=25),"C+",IF(AND('[1]Ledger With Mark'!AH165&gt;=20),"C",IF(AND('[1]Ledger With Mark'!AH165&gt;=15),"D+",IF(AND('[1]Ledger With Mark'!AH165&gt;=10),"D",IF(AND('[1]Ledger With Mark'!AH165&gt;=1),"E","N")))))))))</f>
        <v>C</v>
      </c>
      <c r="AI163" s="7" t="str">
        <f>IF(AND('[1]Ledger With Mark'!AI165&gt;=45),"A+",IF(AND('[1]Ledger With Mark'!AI165&gt;=40),"A",IF(AND('[1]Ledger With Mark'!AI165&gt;=35),"B+",IF(AND('[1]Ledger With Mark'!AI165&gt;=30),"B",IF(AND('[1]Ledger With Mark'!AI165&gt;=25),"C+",IF(AND('[1]Ledger With Mark'!AI165&gt;=20),"C",IF(AND('[1]Ledger With Mark'!AI165&gt;=15),"D+",IF(AND('[1]Ledger With Mark'!AI165&gt;=10),"D",IF(AND('[1]Ledger With Mark'!AI165&gt;=1),"E","N")))))))))</f>
        <v>B+</v>
      </c>
      <c r="AJ163" s="7" t="str">
        <f>IF(AND('[1]Ledger With Mark'!AJ165&gt;=90),"A+",IF(AND('[1]Ledger With Mark'!AJ165&gt;=80),"A",IF(AND('[1]Ledger With Mark'!AJ165&gt;=70),"B+",IF(AND('[1]Ledger With Mark'!AJ165&gt;=60),"B",IF(AND('[1]Ledger With Mark'!AJ165&gt;=50),"C+",IF(AND('[1]Ledger With Mark'!AJ165&gt;=40),"C",IF(AND('[1]Ledger With Mark'!AJ165&gt;=30),"D+",IF(AND('[1]Ledger With Mark'!AJ165&gt;=20),"D",IF(AND('[1]Ledger With Mark'!AJ165&gt;=1),"E","N")))))))))</f>
        <v>C+</v>
      </c>
      <c r="AK163" s="13">
        <f t="shared" si="27"/>
        <v>2.4</v>
      </c>
      <c r="AL163" s="7" t="str">
        <f>IF(AND('[1]Ledger With Mark'!AL165&gt;=45),"A+",IF(AND('[1]Ledger With Mark'!AL165&gt;=40),"A",IF(AND('[1]Ledger With Mark'!AL165&gt;=35),"B+",IF(AND('[1]Ledger With Mark'!AL165&gt;=30),"B",IF(AND('[1]Ledger With Mark'!AL165&gt;=25),"C+",IF(AND('[1]Ledger With Mark'!AL165&gt;=20),"C",IF(AND('[1]Ledger With Mark'!AL165&gt;=15),"D+",IF(AND('[1]Ledger With Mark'!AL165&gt;=10),"D",IF(AND('[1]Ledger With Mark'!AL165&gt;=1),"E","N")))))))))</f>
        <v>C+</v>
      </c>
      <c r="AM163" s="7" t="str">
        <f>IF(AND('[1]Ledger With Mark'!AM165&gt;=45),"A+",IF(AND('[1]Ledger With Mark'!AM165&gt;=40),"A",IF(AND('[1]Ledger With Mark'!AM165&gt;=35),"B+",IF(AND('[1]Ledger With Mark'!AM165&gt;=30),"B",IF(AND('[1]Ledger With Mark'!AM165&gt;=25),"C+",IF(AND('[1]Ledger With Mark'!AM165&gt;=20),"C",IF(AND('[1]Ledger With Mark'!AM165&gt;=15),"D+",IF(AND('[1]Ledger With Mark'!AM165&gt;=10),"D",IF(AND('[1]Ledger With Mark'!AM165&gt;=1),"E","N")))))))))</f>
        <v>B</v>
      </c>
      <c r="AN163" s="7" t="str">
        <f>IF(AND('[1]Ledger With Mark'!AN165&gt;=90),"A+",IF(AND('[1]Ledger With Mark'!AN165&gt;=80),"A",IF(AND('[1]Ledger With Mark'!AN165&gt;=70),"B+",IF(AND('[1]Ledger With Mark'!AN165&gt;=60),"B",IF(AND('[1]Ledger With Mark'!AN165&gt;=50),"C+",IF(AND('[1]Ledger With Mark'!AN165&gt;=40),"C",IF(AND('[1]Ledger With Mark'!AN165&gt;=30),"D+",IF(AND('[1]Ledger With Mark'!AN165&gt;=20),"D",IF(AND('[1]Ledger With Mark'!AN165&gt;=1),"E","N")))))))))</f>
        <v>C+</v>
      </c>
      <c r="AO163" s="13">
        <f t="shared" si="28"/>
        <v>2.4</v>
      </c>
      <c r="AP163" s="14">
        <f t="shared" si="29"/>
        <v>2.1749999999999998</v>
      </c>
      <c r="AQ163" s="7"/>
      <c r="AR163" s="15" t="s">
        <v>241</v>
      </c>
      <c r="BB163" s="17">
        <v>163</v>
      </c>
    </row>
    <row r="164" spans="1:54" ht="15">
      <c r="A164" s="7">
        <f>'[1]Ledger With Mark'!A166</f>
        <v>163</v>
      </c>
      <c r="B164" s="8">
        <f>'[1]Ledger With Mark'!B166</f>
        <v>752163</v>
      </c>
      <c r="C164" s="9" t="str">
        <f>'[1]Ledger With Mark'!C166</f>
        <v>SABINA BUDHA MAGAR</v>
      </c>
      <c r="D164" s="10" t="str">
        <f>'[1]Ledger With Mark'!D166</f>
        <v>2062/07/03</v>
      </c>
      <c r="E164" s="11" t="str">
        <f>'[1]Ledger With Mark'!E166</f>
        <v>MAN PRASAD BUDHA</v>
      </c>
      <c r="F164" s="11" t="str">
        <f>'[1]Ledger With Mark'!F166</f>
        <v>JAMANPURA BUDHA</v>
      </c>
      <c r="G164" s="12" t="str">
        <f>'[1]Ledger With Mark'!G166</f>
        <v>BHUME 6 RUKUM EAST</v>
      </c>
      <c r="H164" s="7" t="str">
        <f>IF(AND('[1]Ledger With Mark'!H166&gt;=67.5),"A+",IF(AND('[1]Ledger With Mark'!H166&gt;=60),"A",IF(AND('[1]Ledger With Mark'!H166&gt;=52.5),"B+",IF(AND('[1]Ledger With Mark'!H166&gt;=45),"B",IF(AND('[1]Ledger With Mark'!H166&gt;=37.5),"C+",IF(AND('[1]Ledger With Mark'!H166&gt;=30),"C",IF(AND('[1]Ledger With Mark'!H166&gt;=22.5),"D+",IF(AND('[1]Ledger With Mark'!H166&gt;=15),"D",IF(AND('[1]Ledger With Mark'!H166&gt;=1),"E","N")))))))))</f>
        <v>D+</v>
      </c>
      <c r="I164" s="7" t="str">
        <f>IF(AND('[1]Ledger With Mark'!I166&gt;=22.5),"A+",IF(AND('[1]Ledger With Mark'!I166&gt;=20),"A",IF(AND('[1]Ledger With Mark'!I166&gt;=17.5),"B+",IF(AND('[1]Ledger With Mark'!I166&gt;=15),"B",IF(AND('[1]Ledger With Mark'!I166&gt;=12.5),"C+",IF(AND('[1]Ledger With Mark'!I166&gt;=10),"C",IF(AND('[1]Ledger With Mark'!I166&gt;=7.5),"D+",IF(AND('[1]Ledger With Mark'!I166&gt;=5),"D",IF(AND('[1]Ledger With Mark'!I166&gt;=1),"E","N")))))))))</f>
        <v>B+</v>
      </c>
      <c r="J164" s="7" t="str">
        <f>IF(AND('[1]Ledger With Mark'!J166&gt;=90),"A+",IF(AND('[1]Ledger With Mark'!J166&gt;=80),"A",IF(AND('[1]Ledger With Mark'!J166&gt;=70),"B+",IF(AND('[1]Ledger With Mark'!J166&gt;=60),"B",IF(AND('[1]Ledger With Mark'!J166&gt;=50),"C+",IF(AND('[1]Ledger With Mark'!J166&gt;=40),"C",IF(AND('[1]Ledger With Mark'!J166&gt;=30),"D+",IF(AND('[1]Ledger With Mark'!J166&gt;=20),"D",IF(AND('[1]Ledger With Mark'!J166&gt;=1),"E","N")))))))))</f>
        <v>C</v>
      </c>
      <c r="K164" s="13">
        <f t="shared" si="20"/>
        <v>2</v>
      </c>
      <c r="L164" s="7" t="str">
        <f>IF(AND('[1]Ledger With Mark'!L166&gt;=67.5),"A+",IF(AND('[1]Ledger With Mark'!L166&gt;=60),"A",IF(AND('[1]Ledger With Mark'!L166&gt;=52.5),"B+",IF(AND('[1]Ledger With Mark'!L166&gt;=45),"B",IF(AND('[1]Ledger With Mark'!L166&gt;=37.5),"C+",IF(AND('[1]Ledger With Mark'!L166&gt;=30),"C",IF(AND('[1]Ledger With Mark'!L166&gt;=22.5),"D+",IF(AND('[1]Ledger With Mark'!L166&gt;=15),"D",IF(AND('[1]Ledger With Mark'!L166&gt;=1),"E","N")))))))))</f>
        <v>D+</v>
      </c>
      <c r="M164" s="7" t="str">
        <f>IF(AND('[1]Ledger With Mark'!M166&gt;=22.5),"A+",IF(AND('[1]Ledger With Mark'!M166&gt;=20),"A",IF(AND('[1]Ledger With Mark'!M166&gt;=17.5),"B+",IF(AND('[1]Ledger With Mark'!M166&gt;=15),"B",IF(AND('[1]Ledger With Mark'!M166&gt;=12.5),"C+",IF(AND('[1]Ledger With Mark'!M166&gt;=10),"C",IF(AND('[1]Ledger With Mark'!M166&gt;=7.5),"D+",IF(AND('[1]Ledger With Mark'!M166&gt;=5),"D",IF(AND('[1]Ledger With Mark'!M166&gt;=1),"E","N")))))))))</f>
        <v>B</v>
      </c>
      <c r="N164" s="7" t="str">
        <f>IF(AND('[1]Ledger With Mark'!N166&gt;=90),"A+",IF(AND('[1]Ledger With Mark'!N166&gt;=80),"A",IF(AND('[1]Ledger With Mark'!N166&gt;=70),"B+",IF(AND('[1]Ledger With Mark'!N166&gt;=60),"B",IF(AND('[1]Ledger With Mark'!N166&gt;=50),"C+",IF(AND('[1]Ledger With Mark'!N166&gt;=40),"C",IF(AND('[1]Ledger With Mark'!N166&gt;=30),"D+",IF(AND('[1]Ledger With Mark'!N166&gt;=20),"D",IF(AND('[1]Ledger With Mark'!N166&gt;=1),"E","N")))))))))</f>
        <v>C</v>
      </c>
      <c r="O164" s="13">
        <f t="shared" si="21"/>
        <v>2</v>
      </c>
      <c r="P164" s="7" t="str">
        <f>IF(AND('[1]Ledger With Mark'!P166&gt;=90),"A+",IF(AND('[1]Ledger With Mark'!P166&gt;=80),"A",IF(AND('[1]Ledger With Mark'!P166&gt;=70),"B+",IF(AND('[1]Ledger With Mark'!P166&gt;=60),"B",IF(AND('[1]Ledger With Mark'!P166&gt;=50),"C+",IF(AND('[1]Ledger With Mark'!P166&gt;=40),"C",IF(AND('[1]Ledger With Mark'!P166&gt;=30),"D+",IF(AND('[1]Ledger With Mark'!P166&gt;=20),"D",IF(AND('[1]Ledger With Mark'!P166&gt;=1),"E","N")))))))))</f>
        <v>C</v>
      </c>
      <c r="Q164" s="13">
        <f t="shared" si="22"/>
        <v>2</v>
      </c>
      <c r="R164" s="7" t="str">
        <f>IF(AND('[1]Ledger With Mark'!R166&gt;=67.5),"A+",IF(AND('[1]Ledger With Mark'!R166&gt;=60),"A",IF(AND('[1]Ledger With Mark'!R166&gt;=52.5),"B+",IF(AND('[1]Ledger With Mark'!R166&gt;=45),"B",IF(AND('[1]Ledger With Mark'!R166&gt;=37.5),"C+",IF(AND('[1]Ledger With Mark'!R166&gt;=30),"C",IF(AND('[1]Ledger With Mark'!R166&gt;=22.5),"D+",IF(AND('[1]Ledger With Mark'!R166&gt;=15),"D",IF(AND('[1]Ledger With Mark'!R166&gt;=1),"E","N")))))))))</f>
        <v>D+</v>
      </c>
      <c r="S164" s="7" t="str">
        <f>IF(AND('[1]Ledger With Mark'!S166&gt;=22.5),"A+",IF(AND('[1]Ledger With Mark'!S166&gt;=20),"A",IF(AND('[1]Ledger With Mark'!S166&gt;=17.5),"B+",IF(AND('[1]Ledger With Mark'!S166&gt;=15),"B",IF(AND('[1]Ledger With Mark'!S166&gt;=12.5),"C+",IF(AND('[1]Ledger With Mark'!S166&gt;=10),"C",IF(AND('[1]Ledger With Mark'!S166&gt;=7.5),"D+",IF(AND('[1]Ledger With Mark'!S166&gt;=5),"D",IF(AND('[1]Ledger With Mark'!S166&gt;=1),"E","N")))))))))</f>
        <v>B</v>
      </c>
      <c r="T164" s="7" t="str">
        <f>IF(AND('[1]Ledger With Mark'!T166&gt;=90),"A+",IF(AND('[1]Ledger With Mark'!T166&gt;=80),"A",IF(AND('[1]Ledger With Mark'!T166&gt;=70),"B+",IF(AND('[1]Ledger With Mark'!T166&gt;=60),"B",IF(AND('[1]Ledger With Mark'!T166&gt;=50),"C+",IF(AND('[1]Ledger With Mark'!T166&gt;=40),"C",IF(AND('[1]Ledger With Mark'!T166&gt;=30),"D+",IF(AND('[1]Ledger With Mark'!T166&gt;=20),"D",IF(AND('[1]Ledger With Mark'!T166&gt;=1),"E","N")))))))))</f>
        <v>C</v>
      </c>
      <c r="U164" s="13">
        <f t="shared" si="23"/>
        <v>2</v>
      </c>
      <c r="V164" s="7" t="str">
        <f>IF(AND('[1]Ledger With Mark'!V166&gt;=67.5),"A+",IF(AND('[1]Ledger With Mark'!V166&gt;=60),"A",IF(AND('[1]Ledger With Mark'!V166&gt;=52.5),"B+",IF(AND('[1]Ledger With Mark'!V166&gt;=45),"B",IF(AND('[1]Ledger With Mark'!V166&gt;=37.5),"C+",IF(AND('[1]Ledger With Mark'!V166&gt;=30),"C",IF(AND('[1]Ledger With Mark'!V166&gt;=22.5),"D+",IF(AND('[1]Ledger With Mark'!V166&gt;=15),"D",IF(AND('[1]Ledger With Mark'!V166&gt;=1),"E","N")))))))))</f>
        <v>C</v>
      </c>
      <c r="W164" s="7" t="str">
        <f>IF(AND('[1]Ledger With Mark'!W166&gt;=22.5),"A+",IF(AND('[1]Ledger With Mark'!W166&gt;=20),"A",IF(AND('[1]Ledger With Mark'!W166&gt;=17.5),"B+",IF(AND('[1]Ledger With Mark'!W166&gt;=15),"B",IF(AND('[1]Ledger With Mark'!W166&gt;=12.5),"C+",IF(AND('[1]Ledger With Mark'!W166&gt;=10),"C",IF(AND('[1]Ledger With Mark'!W166&gt;=7.5),"D+",IF(AND('[1]Ledger With Mark'!W166&gt;=5),"D",IF(AND('[1]Ledger With Mark'!W166&gt;=1),"E","N")))))))))</f>
        <v>A</v>
      </c>
      <c r="X164" s="7" t="str">
        <f>IF(AND('[1]Ledger With Mark'!X166&gt;=90),"A+",IF(AND('[1]Ledger With Mark'!X166&gt;=80),"A",IF(AND('[1]Ledger With Mark'!X166&gt;=70),"B+",IF(AND('[1]Ledger With Mark'!X166&gt;=60),"B",IF(AND('[1]Ledger With Mark'!X166&gt;=50),"C+",IF(AND('[1]Ledger With Mark'!X166&gt;=40),"C",IF(AND('[1]Ledger With Mark'!X166&gt;=30),"D+",IF(AND('[1]Ledger With Mark'!X166&gt;=20),"D",IF(AND('[1]Ledger With Mark'!X166&gt;=1),"E","N")))))))))</f>
        <v>C+</v>
      </c>
      <c r="Y164" s="13">
        <f t="shared" si="24"/>
        <v>2.4</v>
      </c>
      <c r="Z164" s="7" t="str">
        <f>IF(AND('[1]Ledger With Mark'!Z166&gt;=27),"A+",IF(AND('[1]Ledger With Mark'!Z166&gt;=24),"A",IF(AND('[1]Ledger With Mark'!Z166&gt;=21),"B+",IF(AND('[1]Ledger With Mark'!Z166&gt;=18),"B",IF(AND('[1]Ledger With Mark'!Z166&gt;=15),"C+",IF(AND('[1]Ledger With Mark'!Z166&gt;=12),"C",IF(AND('[1]Ledger With Mark'!Z166&gt;=9),"D+",IF(AND('[1]Ledger With Mark'!Z166&gt;=6),"D",IF(AND('[1]Ledger With Mark'!Z166&gt;=1),"E","N")))))))))</f>
        <v>C</v>
      </c>
      <c r="AA164" s="7" t="str">
        <f>IF(AND('[1]Ledger With Mark'!AA166&gt;=18),"A+",IF(AND('[1]Ledger With Mark'!AA166&gt;=16),"A",IF(AND('[1]Ledger With Mark'!AA166&gt;=14),"B+",IF(AND('[1]Ledger With Mark'!AA166&gt;=12),"B",IF(AND('[1]Ledger With Mark'!AA166&gt;=10),"C+",IF(AND('[1]Ledger With Mark'!AA166&gt;=8),"C",IF(AND('[1]Ledger With Mark'!AA166&gt;=6),"D+",IF(AND('[1]Ledger With Mark'!AA166&gt;=4),"D",IF(AND('[1]Ledger With Mark'!AA166&gt;=1),"E","N")))))))))</f>
        <v>B+</v>
      </c>
      <c r="AB164" s="7" t="str">
        <f>IF(AND('[1]Ledger With Mark'!AB166&gt;=45),"A+",IF(AND('[1]Ledger With Mark'!AB166&gt;=40),"A",IF(AND('[1]Ledger With Mark'!AB166&gt;=35),"B+",IF(AND('[1]Ledger With Mark'!AB166&gt;=30),"B",IF(AND('[1]Ledger With Mark'!AB166&gt;=25),"C+",IF(AND('[1]Ledger With Mark'!AB166&gt;=20),"C",IF(AND('[1]Ledger With Mark'!AB166&gt;=15),"D+",IF(AND('[1]Ledger With Mark'!AB166&gt;=10),"D",IF(AND('[1]Ledger With Mark'!AB166&gt;=1),"E","N")))))))))</f>
        <v>C+</v>
      </c>
      <c r="AC164" s="13">
        <f t="shared" si="25"/>
        <v>1.2</v>
      </c>
      <c r="AD164" s="7" t="str">
        <f>IF(AND('[1]Ledger With Mark'!AD166&gt;=22.5),"A+",IF(AND('[1]Ledger With Mark'!AD166&gt;=20),"A",IF(AND('[1]Ledger With Mark'!AD166&gt;=17.5),"B+",IF(AND('[1]Ledger With Mark'!AD166&gt;=15),"B",IF(AND('[1]Ledger With Mark'!AD166&gt;=12.5),"C+",IF(AND('[1]Ledger With Mark'!AD166&gt;=10),"C",IF(AND('[1]Ledger With Mark'!AD166&gt;=7.5),"D+",IF(AND('[1]Ledger With Mark'!AD166&gt;=5),"D",IF(AND('[1]Ledger With Mark'!AD166&gt;=1),"E","N")))))))))</f>
        <v>B</v>
      </c>
      <c r="AE164" s="7" t="str">
        <f>IF(AND('[1]Ledger With Mark'!AE166&gt;=22.5),"A+",IF(AND('[1]Ledger With Mark'!AE166&gt;=20),"A",IF(AND('[1]Ledger With Mark'!AE166&gt;=17.5),"B+",IF(AND('[1]Ledger With Mark'!AE166&gt;=15),"B",IF(AND('[1]Ledger With Mark'!AE166&gt;=12.5),"C+",IF(AND('[1]Ledger With Mark'!AE166&gt;=10),"C",IF(AND('[1]Ledger With Mark'!AE166&gt;=7.5),"D+",IF(AND('[1]Ledger With Mark'!AE166&gt;=5),"D",IF(AND('[1]Ledger With Mark'!AE166&gt;=1),"E","N")))))))))</f>
        <v>C</v>
      </c>
      <c r="AF164" s="7" t="str">
        <f>IF(AND('[1]Ledger With Mark'!AF166&gt;=45),"A+",IF(AND('[1]Ledger With Mark'!AF166&gt;=40),"A",IF(AND('[1]Ledger With Mark'!AF166&gt;=35),"B+",IF(AND('[1]Ledger With Mark'!AF166&gt;=30),"B",IF(AND('[1]Ledger With Mark'!AF166&gt;=25),"C+",IF(AND('[1]Ledger With Mark'!AF166&gt;=20),"C",IF(AND('[1]Ledger With Mark'!AF166&gt;=15),"D+",IF(AND('[1]Ledger With Mark'!AF166&gt;=10),"D",IF(AND('[1]Ledger With Mark'!AF166&gt;=1),"E","N")))))))))</f>
        <v>C+</v>
      </c>
      <c r="AG164" s="13">
        <f t="shared" si="26"/>
        <v>1.2</v>
      </c>
      <c r="AH164" s="7" t="str">
        <f>IF(AND('[1]Ledger With Mark'!AH166&gt;=45),"A+",IF(AND('[1]Ledger With Mark'!AH166&gt;=40),"A",IF(AND('[1]Ledger With Mark'!AH166&gt;=35),"B+",IF(AND('[1]Ledger With Mark'!AH166&gt;=30),"B",IF(AND('[1]Ledger With Mark'!AH166&gt;=25),"C+",IF(AND('[1]Ledger With Mark'!AH166&gt;=20),"C",IF(AND('[1]Ledger With Mark'!AH166&gt;=15),"D+",IF(AND('[1]Ledger With Mark'!AH166&gt;=10),"D",IF(AND('[1]Ledger With Mark'!AH166&gt;=1),"E","N")))))))))</f>
        <v>C</v>
      </c>
      <c r="AI164" s="7" t="str">
        <f>IF(AND('[1]Ledger With Mark'!AI166&gt;=45),"A+",IF(AND('[1]Ledger With Mark'!AI166&gt;=40),"A",IF(AND('[1]Ledger With Mark'!AI166&gt;=35),"B+",IF(AND('[1]Ledger With Mark'!AI166&gt;=30),"B",IF(AND('[1]Ledger With Mark'!AI166&gt;=25),"C+",IF(AND('[1]Ledger With Mark'!AI166&gt;=20),"C",IF(AND('[1]Ledger With Mark'!AI166&gt;=15),"D+",IF(AND('[1]Ledger With Mark'!AI166&gt;=10),"D",IF(AND('[1]Ledger With Mark'!AI166&gt;=1),"E","N")))))))))</f>
        <v>B+</v>
      </c>
      <c r="AJ164" s="7" t="str">
        <f>IF(AND('[1]Ledger With Mark'!AJ166&gt;=90),"A+",IF(AND('[1]Ledger With Mark'!AJ166&gt;=80),"A",IF(AND('[1]Ledger With Mark'!AJ166&gt;=70),"B+",IF(AND('[1]Ledger With Mark'!AJ166&gt;=60),"B",IF(AND('[1]Ledger With Mark'!AJ166&gt;=50),"C+",IF(AND('[1]Ledger With Mark'!AJ166&gt;=40),"C",IF(AND('[1]Ledger With Mark'!AJ166&gt;=30),"D+",IF(AND('[1]Ledger With Mark'!AJ166&gt;=20),"D",IF(AND('[1]Ledger With Mark'!AJ166&gt;=1),"E","N")))))))))</f>
        <v>B</v>
      </c>
      <c r="AK164" s="13">
        <f t="shared" si="27"/>
        <v>2.8</v>
      </c>
      <c r="AL164" s="7" t="str">
        <f>IF(AND('[1]Ledger With Mark'!AL166&gt;=45),"A+",IF(AND('[1]Ledger With Mark'!AL166&gt;=40),"A",IF(AND('[1]Ledger With Mark'!AL166&gt;=35),"B+",IF(AND('[1]Ledger With Mark'!AL166&gt;=30),"B",IF(AND('[1]Ledger With Mark'!AL166&gt;=25),"C+",IF(AND('[1]Ledger With Mark'!AL166&gt;=20),"C",IF(AND('[1]Ledger With Mark'!AL166&gt;=15),"D+",IF(AND('[1]Ledger With Mark'!AL166&gt;=10),"D",IF(AND('[1]Ledger With Mark'!AL166&gt;=1),"E","N")))))))))</f>
        <v>C+</v>
      </c>
      <c r="AM164" s="7" t="str">
        <f>IF(AND('[1]Ledger With Mark'!AM166&gt;=45),"A+",IF(AND('[1]Ledger With Mark'!AM166&gt;=40),"A",IF(AND('[1]Ledger With Mark'!AM166&gt;=35),"B+",IF(AND('[1]Ledger With Mark'!AM166&gt;=30),"B",IF(AND('[1]Ledger With Mark'!AM166&gt;=25),"C+",IF(AND('[1]Ledger With Mark'!AM166&gt;=20),"C",IF(AND('[1]Ledger With Mark'!AM166&gt;=15),"D+",IF(AND('[1]Ledger With Mark'!AM166&gt;=10),"D",IF(AND('[1]Ledger With Mark'!AM166&gt;=1),"E","N")))))))))</f>
        <v>B</v>
      </c>
      <c r="AN164" s="7" t="str">
        <f>IF(AND('[1]Ledger With Mark'!AN166&gt;=90),"A+",IF(AND('[1]Ledger With Mark'!AN166&gt;=80),"A",IF(AND('[1]Ledger With Mark'!AN166&gt;=70),"B+",IF(AND('[1]Ledger With Mark'!AN166&gt;=60),"B",IF(AND('[1]Ledger With Mark'!AN166&gt;=50),"C+",IF(AND('[1]Ledger With Mark'!AN166&gt;=40),"C",IF(AND('[1]Ledger With Mark'!AN166&gt;=30),"D+",IF(AND('[1]Ledger With Mark'!AN166&gt;=20),"D",IF(AND('[1]Ledger With Mark'!AN166&gt;=1),"E","N")))))))))</f>
        <v>B</v>
      </c>
      <c r="AO164" s="13">
        <f t="shared" si="28"/>
        <v>2.8</v>
      </c>
      <c r="AP164" s="14">
        <f t="shared" si="29"/>
        <v>2.2999999999999998</v>
      </c>
      <c r="AQ164" s="7"/>
      <c r="AR164" s="15" t="s">
        <v>241</v>
      </c>
      <c r="BB164" s="17">
        <v>166</v>
      </c>
    </row>
    <row r="165" spans="1:54" ht="15">
      <c r="A165" s="7">
        <f>'[1]Ledger With Mark'!A167</f>
        <v>164</v>
      </c>
      <c r="B165" s="8">
        <f>'[1]Ledger With Mark'!B167</f>
        <v>752164</v>
      </c>
      <c r="C165" s="9" t="str">
        <f>'[1]Ledger With Mark'!C167</f>
        <v xml:space="preserve">SURESH CHHINAL </v>
      </c>
      <c r="D165" s="10" t="str">
        <f>'[1]Ledger With Mark'!D167</f>
        <v>2059/08/21</v>
      </c>
      <c r="E165" s="11" t="str">
        <f>'[1]Ledger With Mark'!E167</f>
        <v>MAN BAHADUR DAMAI</v>
      </c>
      <c r="F165" s="11" t="str">
        <f>'[1]Ledger With Mark'!F167</f>
        <v>MAN KUMARI DAMAI</v>
      </c>
      <c r="G165" s="12" t="str">
        <f>'[1]Ledger With Mark'!G167</f>
        <v>BHUME 6 RUKUM EAST</v>
      </c>
      <c r="H165" s="7" t="str">
        <f>IF(AND('[1]Ledger With Mark'!H167&gt;=67.5),"A+",IF(AND('[1]Ledger With Mark'!H167&gt;=60),"A",IF(AND('[1]Ledger With Mark'!H167&gt;=52.5),"B+",IF(AND('[1]Ledger With Mark'!H167&gt;=45),"B",IF(AND('[1]Ledger With Mark'!H167&gt;=37.5),"C+",IF(AND('[1]Ledger With Mark'!H167&gt;=30),"C",IF(AND('[1]Ledger With Mark'!H167&gt;=22.5),"D+",IF(AND('[1]Ledger With Mark'!H167&gt;=15),"D",IF(AND('[1]Ledger With Mark'!H167&gt;=1),"E","N")))))))))</f>
        <v>D+</v>
      </c>
      <c r="I165" s="7" t="str">
        <f>IF(AND('[1]Ledger With Mark'!I167&gt;=22.5),"A+",IF(AND('[1]Ledger With Mark'!I167&gt;=20),"A",IF(AND('[1]Ledger With Mark'!I167&gt;=17.5),"B+",IF(AND('[1]Ledger With Mark'!I167&gt;=15),"B",IF(AND('[1]Ledger With Mark'!I167&gt;=12.5),"C+",IF(AND('[1]Ledger With Mark'!I167&gt;=10),"C",IF(AND('[1]Ledger With Mark'!I167&gt;=7.5),"D+",IF(AND('[1]Ledger With Mark'!I167&gt;=5),"D",IF(AND('[1]Ledger With Mark'!I167&gt;=1),"E","N")))))))))</f>
        <v>B</v>
      </c>
      <c r="J165" s="7" t="str">
        <f>IF(AND('[1]Ledger With Mark'!J167&gt;=90),"A+",IF(AND('[1]Ledger With Mark'!J167&gt;=80),"A",IF(AND('[1]Ledger With Mark'!J167&gt;=70),"B+",IF(AND('[1]Ledger With Mark'!J167&gt;=60),"B",IF(AND('[1]Ledger With Mark'!J167&gt;=50),"C+",IF(AND('[1]Ledger With Mark'!J167&gt;=40),"C",IF(AND('[1]Ledger With Mark'!J167&gt;=30),"D+",IF(AND('[1]Ledger With Mark'!J167&gt;=20),"D",IF(AND('[1]Ledger With Mark'!J167&gt;=1),"E","N")))))))))</f>
        <v>C</v>
      </c>
      <c r="K165" s="13">
        <f t="shared" si="20"/>
        <v>2</v>
      </c>
      <c r="L165" s="7" t="str">
        <f>IF(AND('[1]Ledger With Mark'!L167&gt;=67.5),"A+",IF(AND('[1]Ledger With Mark'!L167&gt;=60),"A",IF(AND('[1]Ledger With Mark'!L167&gt;=52.5),"B+",IF(AND('[1]Ledger With Mark'!L167&gt;=45),"B",IF(AND('[1]Ledger With Mark'!L167&gt;=37.5),"C+",IF(AND('[1]Ledger With Mark'!L167&gt;=30),"C",IF(AND('[1]Ledger With Mark'!L167&gt;=22.5),"D+",IF(AND('[1]Ledger With Mark'!L167&gt;=15),"D",IF(AND('[1]Ledger With Mark'!L167&gt;=1),"E","N")))))))))</f>
        <v>C</v>
      </c>
      <c r="M165" s="7" t="str">
        <f>IF(AND('[1]Ledger With Mark'!M167&gt;=22.5),"A+",IF(AND('[1]Ledger With Mark'!M167&gt;=20),"A",IF(AND('[1]Ledger With Mark'!M167&gt;=17.5),"B+",IF(AND('[1]Ledger With Mark'!M167&gt;=15),"B",IF(AND('[1]Ledger With Mark'!M167&gt;=12.5),"C+",IF(AND('[1]Ledger With Mark'!M167&gt;=10),"C",IF(AND('[1]Ledger With Mark'!M167&gt;=7.5),"D+",IF(AND('[1]Ledger With Mark'!M167&gt;=5),"D",IF(AND('[1]Ledger With Mark'!M167&gt;=1),"E","N")))))))))</f>
        <v>B+</v>
      </c>
      <c r="N165" s="7" t="str">
        <f>IF(AND('[1]Ledger With Mark'!N167&gt;=90),"A+",IF(AND('[1]Ledger With Mark'!N167&gt;=80),"A",IF(AND('[1]Ledger With Mark'!N167&gt;=70),"B+",IF(AND('[1]Ledger With Mark'!N167&gt;=60),"B",IF(AND('[1]Ledger With Mark'!N167&gt;=50),"C+",IF(AND('[1]Ledger With Mark'!N167&gt;=40),"C",IF(AND('[1]Ledger With Mark'!N167&gt;=30),"D+",IF(AND('[1]Ledger With Mark'!N167&gt;=20),"D",IF(AND('[1]Ledger With Mark'!N167&gt;=1),"E","N")))))))))</f>
        <v>C</v>
      </c>
      <c r="O165" s="13">
        <f t="shared" si="21"/>
        <v>2</v>
      </c>
      <c r="P165" s="7" t="str">
        <f>IF(AND('[1]Ledger With Mark'!P167&gt;=90),"A+",IF(AND('[1]Ledger With Mark'!P167&gt;=80),"A",IF(AND('[1]Ledger With Mark'!P167&gt;=70),"B+",IF(AND('[1]Ledger With Mark'!P167&gt;=60),"B",IF(AND('[1]Ledger With Mark'!P167&gt;=50),"C+",IF(AND('[1]Ledger With Mark'!P167&gt;=40),"C",IF(AND('[1]Ledger With Mark'!P167&gt;=30),"D+",IF(AND('[1]Ledger With Mark'!P167&gt;=20),"D",IF(AND('[1]Ledger With Mark'!P167&gt;=1),"E","N")))))))))</f>
        <v>C</v>
      </c>
      <c r="Q165" s="13">
        <f t="shared" si="22"/>
        <v>2</v>
      </c>
      <c r="R165" s="7" t="str">
        <f>IF(AND('[1]Ledger With Mark'!R167&gt;=67.5),"A+",IF(AND('[1]Ledger With Mark'!R167&gt;=60),"A",IF(AND('[1]Ledger With Mark'!R167&gt;=52.5),"B+",IF(AND('[1]Ledger With Mark'!R167&gt;=45),"B",IF(AND('[1]Ledger With Mark'!R167&gt;=37.5),"C+",IF(AND('[1]Ledger With Mark'!R167&gt;=30),"C",IF(AND('[1]Ledger With Mark'!R167&gt;=22.5),"D+",IF(AND('[1]Ledger With Mark'!R167&gt;=15),"D",IF(AND('[1]Ledger With Mark'!R167&gt;=1),"E","N")))))))))</f>
        <v>D+</v>
      </c>
      <c r="S165" s="7" t="str">
        <f>IF(AND('[1]Ledger With Mark'!S167&gt;=22.5),"A+",IF(AND('[1]Ledger With Mark'!S167&gt;=20),"A",IF(AND('[1]Ledger With Mark'!S167&gt;=17.5),"B+",IF(AND('[1]Ledger With Mark'!S167&gt;=15),"B",IF(AND('[1]Ledger With Mark'!S167&gt;=12.5),"C+",IF(AND('[1]Ledger With Mark'!S167&gt;=10),"C",IF(AND('[1]Ledger With Mark'!S167&gt;=7.5),"D+",IF(AND('[1]Ledger With Mark'!S167&gt;=5),"D",IF(AND('[1]Ledger With Mark'!S167&gt;=1),"E","N")))))))))</f>
        <v>B+</v>
      </c>
      <c r="T165" s="7" t="str">
        <f>IF(AND('[1]Ledger With Mark'!T167&gt;=90),"A+",IF(AND('[1]Ledger With Mark'!T167&gt;=80),"A",IF(AND('[1]Ledger With Mark'!T167&gt;=70),"B+",IF(AND('[1]Ledger With Mark'!T167&gt;=60),"B",IF(AND('[1]Ledger With Mark'!T167&gt;=50),"C+",IF(AND('[1]Ledger With Mark'!T167&gt;=40),"C",IF(AND('[1]Ledger With Mark'!T167&gt;=30),"D+",IF(AND('[1]Ledger With Mark'!T167&gt;=20),"D",IF(AND('[1]Ledger With Mark'!T167&gt;=1),"E","N")))))))))</f>
        <v>C</v>
      </c>
      <c r="U165" s="13">
        <f t="shared" si="23"/>
        <v>2</v>
      </c>
      <c r="V165" s="7" t="str">
        <f>IF(AND('[1]Ledger With Mark'!V167&gt;=67.5),"A+",IF(AND('[1]Ledger With Mark'!V167&gt;=60),"A",IF(AND('[1]Ledger With Mark'!V167&gt;=52.5),"B+",IF(AND('[1]Ledger With Mark'!V167&gt;=45),"B",IF(AND('[1]Ledger With Mark'!V167&gt;=37.5),"C+",IF(AND('[1]Ledger With Mark'!V167&gt;=30),"C",IF(AND('[1]Ledger With Mark'!V167&gt;=22.5),"D+",IF(AND('[1]Ledger With Mark'!V167&gt;=15),"D",IF(AND('[1]Ledger With Mark'!V167&gt;=1),"E","N")))))))))</f>
        <v>C</v>
      </c>
      <c r="W165" s="7" t="str">
        <f>IF(AND('[1]Ledger With Mark'!W167&gt;=22.5),"A+",IF(AND('[1]Ledger With Mark'!W167&gt;=20),"A",IF(AND('[1]Ledger With Mark'!W167&gt;=17.5),"B+",IF(AND('[1]Ledger With Mark'!W167&gt;=15),"B",IF(AND('[1]Ledger With Mark'!W167&gt;=12.5),"C+",IF(AND('[1]Ledger With Mark'!W167&gt;=10),"C",IF(AND('[1]Ledger With Mark'!W167&gt;=7.5),"D+",IF(AND('[1]Ledger With Mark'!W167&gt;=5),"D",IF(AND('[1]Ledger With Mark'!W167&gt;=1),"E","N")))))))))</f>
        <v>B</v>
      </c>
      <c r="X165" s="7" t="str">
        <f>IF(AND('[1]Ledger With Mark'!X167&gt;=90),"A+",IF(AND('[1]Ledger With Mark'!X167&gt;=80),"A",IF(AND('[1]Ledger With Mark'!X167&gt;=70),"B+",IF(AND('[1]Ledger With Mark'!X167&gt;=60),"B",IF(AND('[1]Ledger With Mark'!X167&gt;=50),"C+",IF(AND('[1]Ledger With Mark'!X167&gt;=40),"C",IF(AND('[1]Ledger With Mark'!X167&gt;=30),"D+",IF(AND('[1]Ledger With Mark'!X167&gt;=20),"D",IF(AND('[1]Ledger With Mark'!X167&gt;=1),"E","N")))))))))</f>
        <v>C</v>
      </c>
      <c r="Y165" s="13">
        <f t="shared" si="24"/>
        <v>2</v>
      </c>
      <c r="Z165" s="7" t="str">
        <f>IF(AND('[1]Ledger With Mark'!Z167&gt;=27),"A+",IF(AND('[1]Ledger With Mark'!Z167&gt;=24),"A",IF(AND('[1]Ledger With Mark'!Z167&gt;=21),"B+",IF(AND('[1]Ledger With Mark'!Z167&gt;=18),"B",IF(AND('[1]Ledger With Mark'!Z167&gt;=15),"C+",IF(AND('[1]Ledger With Mark'!Z167&gt;=12),"C",IF(AND('[1]Ledger With Mark'!Z167&gt;=9),"D+",IF(AND('[1]Ledger With Mark'!Z167&gt;=6),"D",IF(AND('[1]Ledger With Mark'!Z167&gt;=1),"E","N")))))))))</f>
        <v>D+</v>
      </c>
      <c r="AA165" s="7" t="str">
        <f>IF(AND('[1]Ledger With Mark'!AA167&gt;=18),"A+",IF(AND('[1]Ledger With Mark'!AA167&gt;=16),"A",IF(AND('[1]Ledger With Mark'!AA167&gt;=14),"B+",IF(AND('[1]Ledger With Mark'!AA167&gt;=12),"B",IF(AND('[1]Ledger With Mark'!AA167&gt;=10),"C+",IF(AND('[1]Ledger With Mark'!AA167&gt;=8),"C",IF(AND('[1]Ledger With Mark'!AA167&gt;=6),"D+",IF(AND('[1]Ledger With Mark'!AA167&gt;=4),"D",IF(AND('[1]Ledger With Mark'!AA167&gt;=1),"E","N")))))))))</f>
        <v>A</v>
      </c>
      <c r="AB165" s="7" t="str">
        <f>IF(AND('[1]Ledger With Mark'!AB167&gt;=45),"A+",IF(AND('[1]Ledger With Mark'!AB167&gt;=40),"A",IF(AND('[1]Ledger With Mark'!AB167&gt;=35),"B+",IF(AND('[1]Ledger With Mark'!AB167&gt;=30),"B",IF(AND('[1]Ledger With Mark'!AB167&gt;=25),"C+",IF(AND('[1]Ledger With Mark'!AB167&gt;=20),"C",IF(AND('[1]Ledger With Mark'!AB167&gt;=15),"D+",IF(AND('[1]Ledger With Mark'!AB167&gt;=10),"D",IF(AND('[1]Ledger With Mark'!AB167&gt;=1),"E","N")))))))))</f>
        <v>C+</v>
      </c>
      <c r="AC165" s="13">
        <f t="shared" si="25"/>
        <v>1.2</v>
      </c>
      <c r="AD165" s="7" t="str">
        <f>IF(AND('[1]Ledger With Mark'!AD167&gt;=22.5),"A+",IF(AND('[1]Ledger With Mark'!AD167&gt;=20),"A",IF(AND('[1]Ledger With Mark'!AD167&gt;=17.5),"B+",IF(AND('[1]Ledger With Mark'!AD167&gt;=15),"B",IF(AND('[1]Ledger With Mark'!AD167&gt;=12.5),"C+",IF(AND('[1]Ledger With Mark'!AD167&gt;=10),"C",IF(AND('[1]Ledger With Mark'!AD167&gt;=7.5),"D+",IF(AND('[1]Ledger With Mark'!AD167&gt;=5),"D",IF(AND('[1]Ledger With Mark'!AD167&gt;=1),"E","N")))))))))</f>
        <v>C</v>
      </c>
      <c r="AE165" s="7" t="str">
        <f>IF(AND('[1]Ledger With Mark'!AE167&gt;=22.5),"A+",IF(AND('[1]Ledger With Mark'!AE167&gt;=20),"A",IF(AND('[1]Ledger With Mark'!AE167&gt;=17.5),"B+",IF(AND('[1]Ledger With Mark'!AE167&gt;=15),"B",IF(AND('[1]Ledger With Mark'!AE167&gt;=12.5),"C+",IF(AND('[1]Ledger With Mark'!AE167&gt;=10),"C",IF(AND('[1]Ledger With Mark'!AE167&gt;=7.5),"D+",IF(AND('[1]Ledger With Mark'!AE167&gt;=5),"D",IF(AND('[1]Ledger With Mark'!AE167&gt;=1),"E","N")))))))))</f>
        <v>B</v>
      </c>
      <c r="AF165" s="7" t="str">
        <f>IF(AND('[1]Ledger With Mark'!AF167&gt;=45),"A+",IF(AND('[1]Ledger With Mark'!AF167&gt;=40),"A",IF(AND('[1]Ledger With Mark'!AF167&gt;=35),"B+",IF(AND('[1]Ledger With Mark'!AF167&gt;=30),"B",IF(AND('[1]Ledger With Mark'!AF167&gt;=25),"C+",IF(AND('[1]Ledger With Mark'!AF167&gt;=20),"C",IF(AND('[1]Ledger With Mark'!AF167&gt;=15),"D+",IF(AND('[1]Ledger With Mark'!AF167&gt;=10),"D",IF(AND('[1]Ledger With Mark'!AF167&gt;=1),"E","N")))))))))</f>
        <v>C+</v>
      </c>
      <c r="AG165" s="13">
        <f t="shared" si="26"/>
        <v>1.2</v>
      </c>
      <c r="AH165" s="7" t="str">
        <f>IF(AND('[1]Ledger With Mark'!AH167&gt;=45),"A+",IF(AND('[1]Ledger With Mark'!AH167&gt;=40),"A",IF(AND('[1]Ledger With Mark'!AH167&gt;=35),"B+",IF(AND('[1]Ledger With Mark'!AH167&gt;=30),"B",IF(AND('[1]Ledger With Mark'!AH167&gt;=25),"C+",IF(AND('[1]Ledger With Mark'!AH167&gt;=20),"C",IF(AND('[1]Ledger With Mark'!AH167&gt;=15),"D+",IF(AND('[1]Ledger With Mark'!AH167&gt;=10),"D",IF(AND('[1]Ledger With Mark'!AH167&gt;=1),"E","N")))))))))</f>
        <v>C+</v>
      </c>
      <c r="AI165" s="7" t="str">
        <f>IF(AND('[1]Ledger With Mark'!AI167&gt;=45),"A+",IF(AND('[1]Ledger With Mark'!AI167&gt;=40),"A",IF(AND('[1]Ledger With Mark'!AI167&gt;=35),"B+",IF(AND('[1]Ledger With Mark'!AI167&gt;=30),"B",IF(AND('[1]Ledger With Mark'!AI167&gt;=25),"C+",IF(AND('[1]Ledger With Mark'!AI167&gt;=20),"C",IF(AND('[1]Ledger With Mark'!AI167&gt;=15),"D+",IF(AND('[1]Ledger With Mark'!AI167&gt;=10),"D",IF(AND('[1]Ledger With Mark'!AI167&gt;=1),"E","N")))))))))</f>
        <v>B</v>
      </c>
      <c r="AJ165" s="7" t="str">
        <f>IF(AND('[1]Ledger With Mark'!AJ167&gt;=90),"A+",IF(AND('[1]Ledger With Mark'!AJ167&gt;=80),"A",IF(AND('[1]Ledger With Mark'!AJ167&gt;=70),"B+",IF(AND('[1]Ledger With Mark'!AJ167&gt;=60),"B",IF(AND('[1]Ledger With Mark'!AJ167&gt;=50),"C+",IF(AND('[1]Ledger With Mark'!AJ167&gt;=40),"C",IF(AND('[1]Ledger With Mark'!AJ167&gt;=30),"D+",IF(AND('[1]Ledger With Mark'!AJ167&gt;=20),"D",IF(AND('[1]Ledger With Mark'!AJ167&gt;=1),"E","N")))))))))</f>
        <v>C+</v>
      </c>
      <c r="AK165" s="13">
        <f t="shared" si="27"/>
        <v>2.4</v>
      </c>
      <c r="AL165" s="7" t="str">
        <f>IF(AND('[1]Ledger With Mark'!AL167&gt;=45),"A+",IF(AND('[1]Ledger With Mark'!AL167&gt;=40),"A",IF(AND('[1]Ledger With Mark'!AL167&gt;=35),"B+",IF(AND('[1]Ledger With Mark'!AL167&gt;=30),"B",IF(AND('[1]Ledger With Mark'!AL167&gt;=25),"C+",IF(AND('[1]Ledger With Mark'!AL167&gt;=20),"C",IF(AND('[1]Ledger With Mark'!AL167&gt;=15),"D+",IF(AND('[1]Ledger With Mark'!AL167&gt;=10),"D",IF(AND('[1]Ledger With Mark'!AL167&gt;=1),"E","N")))))))))</f>
        <v>C+</v>
      </c>
      <c r="AM165" s="7" t="str">
        <f>IF(AND('[1]Ledger With Mark'!AM167&gt;=45),"A+",IF(AND('[1]Ledger With Mark'!AM167&gt;=40),"A",IF(AND('[1]Ledger With Mark'!AM167&gt;=35),"B+",IF(AND('[1]Ledger With Mark'!AM167&gt;=30),"B",IF(AND('[1]Ledger With Mark'!AM167&gt;=25),"C+",IF(AND('[1]Ledger With Mark'!AM167&gt;=20),"C",IF(AND('[1]Ledger With Mark'!AM167&gt;=15),"D+",IF(AND('[1]Ledger With Mark'!AM167&gt;=10),"D",IF(AND('[1]Ledger With Mark'!AM167&gt;=1),"E","N")))))))))</f>
        <v>B+</v>
      </c>
      <c r="AN165" s="7" t="str">
        <f>IF(AND('[1]Ledger With Mark'!AN167&gt;=90),"A+",IF(AND('[1]Ledger With Mark'!AN167&gt;=80),"A",IF(AND('[1]Ledger With Mark'!AN167&gt;=70),"B+",IF(AND('[1]Ledger With Mark'!AN167&gt;=60),"B",IF(AND('[1]Ledger With Mark'!AN167&gt;=50),"C+",IF(AND('[1]Ledger With Mark'!AN167&gt;=40),"C",IF(AND('[1]Ledger With Mark'!AN167&gt;=30),"D+",IF(AND('[1]Ledger With Mark'!AN167&gt;=20),"D",IF(AND('[1]Ledger With Mark'!AN167&gt;=1),"E","N")))))))))</f>
        <v>B</v>
      </c>
      <c r="AO165" s="13">
        <f t="shared" si="28"/>
        <v>2.8</v>
      </c>
      <c r="AP165" s="14">
        <f t="shared" si="29"/>
        <v>2.1999999999999997</v>
      </c>
      <c r="AQ165" s="7"/>
      <c r="AR165" s="15" t="s">
        <v>241</v>
      </c>
      <c r="BB165" s="17">
        <v>167</v>
      </c>
    </row>
    <row r="166" spans="1:54" ht="15">
      <c r="A166" s="7">
        <f>'[1]Ledger With Mark'!A168</f>
        <v>165</v>
      </c>
      <c r="B166" s="8">
        <f>'[1]Ledger With Mark'!B168</f>
        <v>752165</v>
      </c>
      <c r="C166" s="9" t="str">
        <f>'[1]Ledger With Mark'!C168</f>
        <v>SHAHAS BUDHA</v>
      </c>
      <c r="D166" s="10" t="str">
        <f>'[1]Ledger With Mark'!D168</f>
        <v>2060/10/06</v>
      </c>
      <c r="E166" s="11" t="str">
        <f>'[1]Ledger With Mark'!E168</f>
        <v>SUK BAHADUR BUDHA</v>
      </c>
      <c r="F166" s="11" t="str">
        <f>'[1]Ledger With Mark'!F168</f>
        <v>MIN KUMARI BUDHA</v>
      </c>
      <c r="G166" s="12" t="str">
        <f>'[1]Ledger With Mark'!G168</f>
        <v>BHUME 6 RUKUM EAST</v>
      </c>
      <c r="H166" s="7" t="str">
        <f>IF(AND('[1]Ledger With Mark'!H168&gt;=67.5),"A+",IF(AND('[1]Ledger With Mark'!H168&gt;=60),"A",IF(AND('[1]Ledger With Mark'!H168&gt;=52.5),"B+",IF(AND('[1]Ledger With Mark'!H168&gt;=45),"B",IF(AND('[1]Ledger With Mark'!H168&gt;=37.5),"C+",IF(AND('[1]Ledger With Mark'!H168&gt;=30),"C",IF(AND('[1]Ledger With Mark'!H168&gt;=22.5),"D+",IF(AND('[1]Ledger With Mark'!H168&gt;=15),"D",IF(AND('[1]Ledger With Mark'!H168&gt;=1),"E","N")))))))))</f>
        <v>C</v>
      </c>
      <c r="I166" s="7" t="str">
        <f>IF(AND('[1]Ledger With Mark'!I168&gt;=22.5),"A+",IF(AND('[1]Ledger With Mark'!I168&gt;=20),"A",IF(AND('[1]Ledger With Mark'!I168&gt;=17.5),"B+",IF(AND('[1]Ledger With Mark'!I168&gt;=15),"B",IF(AND('[1]Ledger With Mark'!I168&gt;=12.5),"C+",IF(AND('[1]Ledger With Mark'!I168&gt;=10),"C",IF(AND('[1]Ledger With Mark'!I168&gt;=7.5),"D+",IF(AND('[1]Ledger With Mark'!I168&gt;=5),"D",IF(AND('[1]Ledger With Mark'!I168&gt;=1),"E","N")))))))))</f>
        <v>B+</v>
      </c>
      <c r="J166" s="7" t="str">
        <f>IF(AND('[1]Ledger With Mark'!J168&gt;=90),"A+",IF(AND('[1]Ledger With Mark'!J168&gt;=80),"A",IF(AND('[1]Ledger With Mark'!J168&gt;=70),"B+",IF(AND('[1]Ledger With Mark'!J168&gt;=60),"B",IF(AND('[1]Ledger With Mark'!J168&gt;=50),"C+",IF(AND('[1]Ledger With Mark'!J168&gt;=40),"C",IF(AND('[1]Ledger With Mark'!J168&gt;=30),"D+",IF(AND('[1]Ledger With Mark'!J168&gt;=20),"D",IF(AND('[1]Ledger With Mark'!J168&gt;=1),"E","N")))))))))</f>
        <v>C</v>
      </c>
      <c r="K166" s="13">
        <f t="shared" si="20"/>
        <v>2</v>
      </c>
      <c r="L166" s="7" t="str">
        <f>IF(AND('[1]Ledger With Mark'!L168&gt;=67.5),"A+",IF(AND('[1]Ledger With Mark'!L168&gt;=60),"A",IF(AND('[1]Ledger With Mark'!L168&gt;=52.5),"B+",IF(AND('[1]Ledger With Mark'!L168&gt;=45),"B",IF(AND('[1]Ledger With Mark'!L168&gt;=37.5),"C+",IF(AND('[1]Ledger With Mark'!L168&gt;=30),"C",IF(AND('[1]Ledger With Mark'!L168&gt;=22.5),"D+",IF(AND('[1]Ledger With Mark'!L168&gt;=15),"D",IF(AND('[1]Ledger With Mark'!L168&gt;=1),"E","N")))))))))</f>
        <v>C</v>
      </c>
      <c r="M166" s="7" t="str">
        <f>IF(AND('[1]Ledger With Mark'!M168&gt;=22.5),"A+",IF(AND('[1]Ledger With Mark'!M168&gt;=20),"A",IF(AND('[1]Ledger With Mark'!M168&gt;=17.5),"B+",IF(AND('[1]Ledger With Mark'!M168&gt;=15),"B",IF(AND('[1]Ledger With Mark'!M168&gt;=12.5),"C+",IF(AND('[1]Ledger With Mark'!M168&gt;=10),"C",IF(AND('[1]Ledger With Mark'!M168&gt;=7.5),"D+",IF(AND('[1]Ledger With Mark'!M168&gt;=5),"D",IF(AND('[1]Ledger With Mark'!M168&gt;=1),"E","N")))))))))</f>
        <v>B</v>
      </c>
      <c r="N166" s="7" t="str">
        <f>IF(AND('[1]Ledger With Mark'!N168&gt;=90),"A+",IF(AND('[1]Ledger With Mark'!N168&gt;=80),"A",IF(AND('[1]Ledger With Mark'!N168&gt;=70),"B+",IF(AND('[1]Ledger With Mark'!N168&gt;=60),"B",IF(AND('[1]Ledger With Mark'!N168&gt;=50),"C+",IF(AND('[1]Ledger With Mark'!N168&gt;=40),"C",IF(AND('[1]Ledger With Mark'!N168&gt;=30),"D+",IF(AND('[1]Ledger With Mark'!N168&gt;=20),"D",IF(AND('[1]Ledger With Mark'!N168&gt;=1),"E","N")))))))))</f>
        <v>C</v>
      </c>
      <c r="O166" s="13">
        <f t="shared" si="21"/>
        <v>2</v>
      </c>
      <c r="P166" s="7" t="str">
        <f>IF(AND('[1]Ledger With Mark'!P168&gt;=90),"A+",IF(AND('[1]Ledger With Mark'!P168&gt;=80),"A",IF(AND('[1]Ledger With Mark'!P168&gt;=70),"B+",IF(AND('[1]Ledger With Mark'!P168&gt;=60),"B",IF(AND('[1]Ledger With Mark'!P168&gt;=50),"C+",IF(AND('[1]Ledger With Mark'!P168&gt;=40),"C",IF(AND('[1]Ledger With Mark'!P168&gt;=30),"D+",IF(AND('[1]Ledger With Mark'!P168&gt;=20),"D",IF(AND('[1]Ledger With Mark'!P168&gt;=1),"E","N")))))))))</f>
        <v>C</v>
      </c>
      <c r="Q166" s="13">
        <f t="shared" si="22"/>
        <v>2</v>
      </c>
      <c r="R166" s="7" t="str">
        <f>IF(AND('[1]Ledger With Mark'!R168&gt;=67.5),"A+",IF(AND('[1]Ledger With Mark'!R168&gt;=60),"A",IF(AND('[1]Ledger With Mark'!R168&gt;=52.5),"B+",IF(AND('[1]Ledger With Mark'!R168&gt;=45),"B",IF(AND('[1]Ledger With Mark'!R168&gt;=37.5),"C+",IF(AND('[1]Ledger With Mark'!R168&gt;=30),"C",IF(AND('[1]Ledger With Mark'!R168&gt;=22.5),"D+",IF(AND('[1]Ledger With Mark'!R168&gt;=15),"D",IF(AND('[1]Ledger With Mark'!R168&gt;=1),"E","N")))))))))</f>
        <v>C</v>
      </c>
      <c r="S166" s="7" t="str">
        <f>IF(AND('[1]Ledger With Mark'!S168&gt;=22.5),"A+",IF(AND('[1]Ledger With Mark'!S168&gt;=20),"A",IF(AND('[1]Ledger With Mark'!S168&gt;=17.5),"B+",IF(AND('[1]Ledger With Mark'!S168&gt;=15),"B",IF(AND('[1]Ledger With Mark'!S168&gt;=12.5),"C+",IF(AND('[1]Ledger With Mark'!S168&gt;=10),"C",IF(AND('[1]Ledger With Mark'!S168&gt;=7.5),"D+",IF(AND('[1]Ledger With Mark'!S168&gt;=5),"D",IF(AND('[1]Ledger With Mark'!S168&gt;=1),"E","N")))))))))</f>
        <v>A</v>
      </c>
      <c r="T166" s="7" t="str">
        <f>IF(AND('[1]Ledger With Mark'!T168&gt;=90),"A+",IF(AND('[1]Ledger With Mark'!T168&gt;=80),"A",IF(AND('[1]Ledger With Mark'!T168&gt;=70),"B+",IF(AND('[1]Ledger With Mark'!T168&gt;=60),"B",IF(AND('[1]Ledger With Mark'!T168&gt;=50),"C+",IF(AND('[1]Ledger With Mark'!T168&gt;=40),"C",IF(AND('[1]Ledger With Mark'!T168&gt;=30),"D+",IF(AND('[1]Ledger With Mark'!T168&gt;=20),"D",IF(AND('[1]Ledger With Mark'!T168&gt;=1),"E","N")))))))))</f>
        <v>C+</v>
      </c>
      <c r="U166" s="13">
        <f t="shared" si="23"/>
        <v>2.4</v>
      </c>
      <c r="V166" s="7" t="str">
        <f>IF(AND('[1]Ledger With Mark'!V168&gt;=67.5),"A+",IF(AND('[1]Ledger With Mark'!V168&gt;=60),"A",IF(AND('[1]Ledger With Mark'!V168&gt;=52.5),"B+",IF(AND('[1]Ledger With Mark'!V168&gt;=45),"B",IF(AND('[1]Ledger With Mark'!V168&gt;=37.5),"C+",IF(AND('[1]Ledger With Mark'!V168&gt;=30),"C",IF(AND('[1]Ledger With Mark'!V168&gt;=22.5),"D+",IF(AND('[1]Ledger With Mark'!V168&gt;=15),"D",IF(AND('[1]Ledger With Mark'!V168&gt;=1),"E","N")))))))))</f>
        <v>C</v>
      </c>
      <c r="W166" s="7" t="str">
        <f>IF(AND('[1]Ledger With Mark'!W168&gt;=22.5),"A+",IF(AND('[1]Ledger With Mark'!W168&gt;=20),"A",IF(AND('[1]Ledger With Mark'!W168&gt;=17.5),"B+",IF(AND('[1]Ledger With Mark'!W168&gt;=15),"B",IF(AND('[1]Ledger With Mark'!W168&gt;=12.5),"C+",IF(AND('[1]Ledger With Mark'!W168&gt;=10),"C",IF(AND('[1]Ledger With Mark'!W168&gt;=7.5),"D+",IF(AND('[1]Ledger With Mark'!W168&gt;=5),"D",IF(AND('[1]Ledger With Mark'!W168&gt;=1),"E","N")))))))))</f>
        <v>B+</v>
      </c>
      <c r="X166" s="7" t="str">
        <f>IF(AND('[1]Ledger With Mark'!X168&gt;=90),"A+",IF(AND('[1]Ledger With Mark'!X168&gt;=80),"A",IF(AND('[1]Ledger With Mark'!X168&gt;=70),"B+",IF(AND('[1]Ledger With Mark'!X168&gt;=60),"B",IF(AND('[1]Ledger With Mark'!X168&gt;=50),"C+",IF(AND('[1]Ledger With Mark'!X168&gt;=40),"C",IF(AND('[1]Ledger With Mark'!X168&gt;=30),"D+",IF(AND('[1]Ledger With Mark'!X168&gt;=20),"D",IF(AND('[1]Ledger With Mark'!X168&gt;=1),"E","N")))))))))</f>
        <v>C+</v>
      </c>
      <c r="Y166" s="13">
        <f t="shared" si="24"/>
        <v>2.4</v>
      </c>
      <c r="Z166" s="7" t="str">
        <f>IF(AND('[1]Ledger With Mark'!Z168&gt;=27),"A+",IF(AND('[1]Ledger With Mark'!Z168&gt;=24),"A",IF(AND('[1]Ledger With Mark'!Z168&gt;=21),"B+",IF(AND('[1]Ledger With Mark'!Z168&gt;=18),"B",IF(AND('[1]Ledger With Mark'!Z168&gt;=15),"C+",IF(AND('[1]Ledger With Mark'!Z168&gt;=12),"C",IF(AND('[1]Ledger With Mark'!Z168&gt;=9),"D+",IF(AND('[1]Ledger With Mark'!Z168&gt;=6),"D",IF(AND('[1]Ledger With Mark'!Z168&gt;=1),"E","N")))))))))</f>
        <v>C</v>
      </c>
      <c r="AA166" s="7" t="str">
        <f>IF(AND('[1]Ledger With Mark'!AA168&gt;=18),"A+",IF(AND('[1]Ledger With Mark'!AA168&gt;=16),"A",IF(AND('[1]Ledger With Mark'!AA168&gt;=14),"B+",IF(AND('[1]Ledger With Mark'!AA168&gt;=12),"B",IF(AND('[1]Ledger With Mark'!AA168&gt;=10),"C+",IF(AND('[1]Ledger With Mark'!AA168&gt;=8),"C",IF(AND('[1]Ledger With Mark'!AA168&gt;=6),"D+",IF(AND('[1]Ledger With Mark'!AA168&gt;=4),"D",IF(AND('[1]Ledger With Mark'!AA168&gt;=1),"E","N")))))))))</f>
        <v>B</v>
      </c>
      <c r="AB166" s="7" t="str">
        <f>IF(AND('[1]Ledger With Mark'!AB168&gt;=45),"A+",IF(AND('[1]Ledger With Mark'!AB168&gt;=40),"A",IF(AND('[1]Ledger With Mark'!AB168&gt;=35),"B+",IF(AND('[1]Ledger With Mark'!AB168&gt;=30),"B",IF(AND('[1]Ledger With Mark'!AB168&gt;=25),"C+",IF(AND('[1]Ledger With Mark'!AB168&gt;=20),"C",IF(AND('[1]Ledger With Mark'!AB168&gt;=15),"D+",IF(AND('[1]Ledger With Mark'!AB168&gt;=10),"D",IF(AND('[1]Ledger With Mark'!AB168&gt;=1),"E","N")))))))))</f>
        <v>C+</v>
      </c>
      <c r="AC166" s="13">
        <f t="shared" si="25"/>
        <v>1.2</v>
      </c>
      <c r="AD166" s="7" t="str">
        <f>IF(AND('[1]Ledger With Mark'!AD168&gt;=22.5),"A+",IF(AND('[1]Ledger With Mark'!AD168&gt;=20),"A",IF(AND('[1]Ledger With Mark'!AD168&gt;=17.5),"B+",IF(AND('[1]Ledger With Mark'!AD168&gt;=15),"B",IF(AND('[1]Ledger With Mark'!AD168&gt;=12.5),"C+",IF(AND('[1]Ledger With Mark'!AD168&gt;=10),"C",IF(AND('[1]Ledger With Mark'!AD168&gt;=7.5),"D+",IF(AND('[1]Ledger With Mark'!AD168&gt;=5),"D",IF(AND('[1]Ledger With Mark'!AD168&gt;=1),"E","N")))))))))</f>
        <v>C</v>
      </c>
      <c r="AE166" s="7" t="str">
        <f>IF(AND('[1]Ledger With Mark'!AE168&gt;=22.5),"A+",IF(AND('[1]Ledger With Mark'!AE168&gt;=20),"A",IF(AND('[1]Ledger With Mark'!AE168&gt;=17.5),"B+",IF(AND('[1]Ledger With Mark'!AE168&gt;=15),"B",IF(AND('[1]Ledger With Mark'!AE168&gt;=12.5),"C+",IF(AND('[1]Ledger With Mark'!AE168&gt;=10),"C",IF(AND('[1]Ledger With Mark'!AE168&gt;=7.5),"D+",IF(AND('[1]Ledger With Mark'!AE168&gt;=5),"D",IF(AND('[1]Ledger With Mark'!AE168&gt;=1),"E","N")))))))))</f>
        <v>C+</v>
      </c>
      <c r="AF166" s="7" t="str">
        <f>IF(AND('[1]Ledger With Mark'!AF168&gt;=45),"A+",IF(AND('[1]Ledger With Mark'!AF168&gt;=40),"A",IF(AND('[1]Ledger With Mark'!AF168&gt;=35),"B+",IF(AND('[1]Ledger With Mark'!AF168&gt;=30),"B",IF(AND('[1]Ledger With Mark'!AF168&gt;=25),"C+",IF(AND('[1]Ledger With Mark'!AF168&gt;=20),"C",IF(AND('[1]Ledger With Mark'!AF168&gt;=15),"D+",IF(AND('[1]Ledger With Mark'!AF168&gt;=10),"D",IF(AND('[1]Ledger With Mark'!AF168&gt;=1),"E","N")))))))))</f>
        <v>C+</v>
      </c>
      <c r="AG166" s="13">
        <f t="shared" si="26"/>
        <v>1.2</v>
      </c>
      <c r="AH166" s="7" t="str">
        <f>IF(AND('[1]Ledger With Mark'!AH168&gt;=45),"A+",IF(AND('[1]Ledger With Mark'!AH168&gt;=40),"A",IF(AND('[1]Ledger With Mark'!AH168&gt;=35),"B+",IF(AND('[1]Ledger With Mark'!AH168&gt;=30),"B",IF(AND('[1]Ledger With Mark'!AH168&gt;=25),"C+",IF(AND('[1]Ledger With Mark'!AH168&gt;=20),"C",IF(AND('[1]Ledger With Mark'!AH168&gt;=15),"D+",IF(AND('[1]Ledger With Mark'!AH168&gt;=10),"D",IF(AND('[1]Ledger With Mark'!AH168&gt;=1),"E","N")))))))))</f>
        <v>C+</v>
      </c>
      <c r="AI166" s="7" t="str">
        <f>IF(AND('[1]Ledger With Mark'!AI168&gt;=45),"A+",IF(AND('[1]Ledger With Mark'!AI168&gt;=40),"A",IF(AND('[1]Ledger With Mark'!AI168&gt;=35),"B+",IF(AND('[1]Ledger With Mark'!AI168&gt;=30),"B",IF(AND('[1]Ledger With Mark'!AI168&gt;=25),"C+",IF(AND('[1]Ledger With Mark'!AI168&gt;=20),"C",IF(AND('[1]Ledger With Mark'!AI168&gt;=15),"D+",IF(AND('[1]Ledger With Mark'!AI168&gt;=10),"D",IF(AND('[1]Ledger With Mark'!AI168&gt;=1),"E","N")))))))))</f>
        <v>B+</v>
      </c>
      <c r="AJ166" s="7" t="str">
        <f>IF(AND('[1]Ledger With Mark'!AJ168&gt;=90),"A+",IF(AND('[1]Ledger With Mark'!AJ168&gt;=80),"A",IF(AND('[1]Ledger With Mark'!AJ168&gt;=70),"B+",IF(AND('[1]Ledger With Mark'!AJ168&gt;=60),"B",IF(AND('[1]Ledger With Mark'!AJ168&gt;=50),"C+",IF(AND('[1]Ledger With Mark'!AJ168&gt;=40),"C",IF(AND('[1]Ledger With Mark'!AJ168&gt;=30),"D+",IF(AND('[1]Ledger With Mark'!AJ168&gt;=20),"D",IF(AND('[1]Ledger With Mark'!AJ168&gt;=1),"E","N")))))))))</f>
        <v>B</v>
      </c>
      <c r="AK166" s="13">
        <f t="shared" si="27"/>
        <v>2.8</v>
      </c>
      <c r="AL166" s="7" t="str">
        <f>IF(AND('[1]Ledger With Mark'!AL168&gt;=45),"A+",IF(AND('[1]Ledger With Mark'!AL168&gt;=40),"A",IF(AND('[1]Ledger With Mark'!AL168&gt;=35),"B+",IF(AND('[1]Ledger With Mark'!AL168&gt;=30),"B",IF(AND('[1]Ledger With Mark'!AL168&gt;=25),"C+",IF(AND('[1]Ledger With Mark'!AL168&gt;=20),"C",IF(AND('[1]Ledger With Mark'!AL168&gt;=15),"D+",IF(AND('[1]Ledger With Mark'!AL168&gt;=10),"D",IF(AND('[1]Ledger With Mark'!AL168&gt;=1),"E","N")))))))))</f>
        <v>C+</v>
      </c>
      <c r="AM166" s="7" t="str">
        <f>IF(AND('[1]Ledger With Mark'!AM168&gt;=45),"A+",IF(AND('[1]Ledger With Mark'!AM168&gt;=40),"A",IF(AND('[1]Ledger With Mark'!AM168&gt;=35),"B+",IF(AND('[1]Ledger With Mark'!AM168&gt;=30),"B",IF(AND('[1]Ledger With Mark'!AM168&gt;=25),"C+",IF(AND('[1]Ledger With Mark'!AM168&gt;=20),"C",IF(AND('[1]Ledger With Mark'!AM168&gt;=15),"D+",IF(AND('[1]Ledger With Mark'!AM168&gt;=10),"D",IF(AND('[1]Ledger With Mark'!AM168&gt;=1),"E","N")))))))))</f>
        <v>B+</v>
      </c>
      <c r="AN166" s="7" t="str">
        <f>IF(AND('[1]Ledger With Mark'!AN168&gt;=90),"A+",IF(AND('[1]Ledger With Mark'!AN168&gt;=80),"A",IF(AND('[1]Ledger With Mark'!AN168&gt;=70),"B+",IF(AND('[1]Ledger With Mark'!AN168&gt;=60),"B",IF(AND('[1]Ledger With Mark'!AN168&gt;=50),"C+",IF(AND('[1]Ledger With Mark'!AN168&gt;=40),"C",IF(AND('[1]Ledger With Mark'!AN168&gt;=30),"D+",IF(AND('[1]Ledger With Mark'!AN168&gt;=20),"D",IF(AND('[1]Ledger With Mark'!AN168&gt;=1),"E","N")))))))))</f>
        <v>B</v>
      </c>
      <c r="AO166" s="13">
        <f t="shared" si="28"/>
        <v>2.8</v>
      </c>
      <c r="AP166" s="14">
        <f t="shared" si="29"/>
        <v>2.35</v>
      </c>
      <c r="AQ166" s="7"/>
      <c r="AR166" s="15" t="s">
        <v>241</v>
      </c>
      <c r="BB166" s="17">
        <v>168</v>
      </c>
    </row>
    <row r="167" spans="1:54" ht="15">
      <c r="A167" s="7">
        <f>'[1]Ledger With Mark'!A169</f>
        <v>166</v>
      </c>
      <c r="B167" s="8">
        <f>'[1]Ledger With Mark'!B169</f>
        <v>752166</v>
      </c>
      <c r="C167" s="9" t="str">
        <f>'[1]Ledger With Mark'!C169</f>
        <v>SHAI KUMARI BUDHA</v>
      </c>
      <c r="D167" s="10" t="str">
        <f>'[1]Ledger With Mark'!D169</f>
        <v>2058/05/20</v>
      </c>
      <c r="E167" s="11" t="str">
        <f>'[1]Ledger With Mark'!E169</f>
        <v>JANA BUDHA</v>
      </c>
      <c r="F167" s="11" t="str">
        <f>'[1]Ledger With Mark'!F169</f>
        <v>JANSARI BUDHA</v>
      </c>
      <c r="G167" s="12" t="str">
        <f>'[1]Ledger With Mark'!G169</f>
        <v>BHUME 6 RUKUM EAST</v>
      </c>
      <c r="H167" s="7" t="str">
        <f>IF(AND('[1]Ledger With Mark'!H169&gt;=67.5),"A+",IF(AND('[1]Ledger With Mark'!H169&gt;=60),"A",IF(AND('[1]Ledger With Mark'!H169&gt;=52.5),"B+",IF(AND('[1]Ledger With Mark'!H169&gt;=45),"B",IF(AND('[1]Ledger With Mark'!H169&gt;=37.5),"C+",IF(AND('[1]Ledger With Mark'!H169&gt;=30),"C",IF(AND('[1]Ledger With Mark'!H169&gt;=22.5),"D+",IF(AND('[1]Ledger With Mark'!H169&gt;=15),"D",IF(AND('[1]Ledger With Mark'!H169&gt;=1),"E","N")))))))))</f>
        <v>C</v>
      </c>
      <c r="I167" s="7" t="str">
        <f>IF(AND('[1]Ledger With Mark'!I169&gt;=22.5),"A+",IF(AND('[1]Ledger With Mark'!I169&gt;=20),"A",IF(AND('[1]Ledger With Mark'!I169&gt;=17.5),"B+",IF(AND('[1]Ledger With Mark'!I169&gt;=15),"B",IF(AND('[1]Ledger With Mark'!I169&gt;=12.5),"C+",IF(AND('[1]Ledger With Mark'!I169&gt;=10),"C",IF(AND('[1]Ledger With Mark'!I169&gt;=7.5),"D+",IF(AND('[1]Ledger With Mark'!I169&gt;=5),"D",IF(AND('[1]Ledger With Mark'!I169&gt;=1),"E","N")))))))))</f>
        <v>A</v>
      </c>
      <c r="J167" s="7" t="str">
        <f>IF(AND('[1]Ledger With Mark'!J169&gt;=90),"A+",IF(AND('[1]Ledger With Mark'!J169&gt;=80),"A",IF(AND('[1]Ledger With Mark'!J169&gt;=70),"B+",IF(AND('[1]Ledger With Mark'!J169&gt;=60),"B",IF(AND('[1]Ledger With Mark'!J169&gt;=50),"C+",IF(AND('[1]Ledger With Mark'!J169&gt;=40),"C",IF(AND('[1]Ledger With Mark'!J169&gt;=30),"D+",IF(AND('[1]Ledger With Mark'!J169&gt;=20),"D",IF(AND('[1]Ledger With Mark'!J169&gt;=1),"E","N")))))))))</f>
        <v>C+</v>
      </c>
      <c r="K167" s="13">
        <f t="shared" si="20"/>
        <v>2.4</v>
      </c>
      <c r="L167" s="7" t="str">
        <f>IF(AND('[1]Ledger With Mark'!L169&gt;=67.5),"A+",IF(AND('[1]Ledger With Mark'!L169&gt;=60),"A",IF(AND('[1]Ledger With Mark'!L169&gt;=52.5),"B+",IF(AND('[1]Ledger With Mark'!L169&gt;=45),"B",IF(AND('[1]Ledger With Mark'!L169&gt;=37.5),"C+",IF(AND('[1]Ledger With Mark'!L169&gt;=30),"C",IF(AND('[1]Ledger With Mark'!L169&gt;=22.5),"D+",IF(AND('[1]Ledger With Mark'!L169&gt;=15),"D",IF(AND('[1]Ledger With Mark'!L169&gt;=1),"E","N")))))))))</f>
        <v>D+</v>
      </c>
      <c r="M167" s="7" t="str">
        <f>IF(AND('[1]Ledger With Mark'!M169&gt;=22.5),"A+",IF(AND('[1]Ledger With Mark'!M169&gt;=20),"A",IF(AND('[1]Ledger With Mark'!M169&gt;=17.5),"B+",IF(AND('[1]Ledger With Mark'!M169&gt;=15),"B",IF(AND('[1]Ledger With Mark'!M169&gt;=12.5),"C+",IF(AND('[1]Ledger With Mark'!M169&gt;=10),"C",IF(AND('[1]Ledger With Mark'!M169&gt;=7.5),"D+",IF(AND('[1]Ledger With Mark'!M169&gt;=5),"D",IF(AND('[1]Ledger With Mark'!M169&gt;=1),"E","N")))))))))</f>
        <v>B+</v>
      </c>
      <c r="N167" s="7" t="str">
        <f>IF(AND('[1]Ledger With Mark'!N169&gt;=90),"A+",IF(AND('[1]Ledger With Mark'!N169&gt;=80),"A",IF(AND('[1]Ledger With Mark'!N169&gt;=70),"B+",IF(AND('[1]Ledger With Mark'!N169&gt;=60),"B",IF(AND('[1]Ledger With Mark'!N169&gt;=50),"C+",IF(AND('[1]Ledger With Mark'!N169&gt;=40),"C",IF(AND('[1]Ledger With Mark'!N169&gt;=30),"D+",IF(AND('[1]Ledger With Mark'!N169&gt;=20),"D",IF(AND('[1]Ledger With Mark'!N169&gt;=1),"E","N")))))))))</f>
        <v>C</v>
      </c>
      <c r="O167" s="13">
        <f t="shared" si="21"/>
        <v>2</v>
      </c>
      <c r="P167" s="7" t="str">
        <f>IF(AND('[1]Ledger With Mark'!P169&gt;=90),"A+",IF(AND('[1]Ledger With Mark'!P169&gt;=80),"A",IF(AND('[1]Ledger With Mark'!P169&gt;=70),"B+",IF(AND('[1]Ledger With Mark'!P169&gt;=60),"B",IF(AND('[1]Ledger With Mark'!P169&gt;=50),"C+",IF(AND('[1]Ledger With Mark'!P169&gt;=40),"C",IF(AND('[1]Ledger With Mark'!P169&gt;=30),"D+",IF(AND('[1]Ledger With Mark'!P169&gt;=20),"D",IF(AND('[1]Ledger With Mark'!P169&gt;=1),"E","N")))))))))</f>
        <v>C</v>
      </c>
      <c r="Q167" s="13">
        <f t="shared" si="22"/>
        <v>2</v>
      </c>
      <c r="R167" s="7" t="str">
        <f>IF(AND('[1]Ledger With Mark'!R169&gt;=67.5),"A+",IF(AND('[1]Ledger With Mark'!R169&gt;=60),"A",IF(AND('[1]Ledger With Mark'!R169&gt;=52.5),"B+",IF(AND('[1]Ledger With Mark'!R169&gt;=45),"B",IF(AND('[1]Ledger With Mark'!R169&gt;=37.5),"C+",IF(AND('[1]Ledger With Mark'!R169&gt;=30),"C",IF(AND('[1]Ledger With Mark'!R169&gt;=22.5),"D+",IF(AND('[1]Ledger With Mark'!R169&gt;=15),"D",IF(AND('[1]Ledger With Mark'!R169&gt;=1),"E","N")))))))))</f>
        <v>C</v>
      </c>
      <c r="S167" s="7" t="str">
        <f>IF(AND('[1]Ledger With Mark'!S169&gt;=22.5),"A+",IF(AND('[1]Ledger With Mark'!S169&gt;=20),"A",IF(AND('[1]Ledger With Mark'!S169&gt;=17.5),"B+",IF(AND('[1]Ledger With Mark'!S169&gt;=15),"B",IF(AND('[1]Ledger With Mark'!S169&gt;=12.5),"C+",IF(AND('[1]Ledger With Mark'!S169&gt;=10),"C",IF(AND('[1]Ledger With Mark'!S169&gt;=7.5),"D+",IF(AND('[1]Ledger With Mark'!S169&gt;=5),"D",IF(AND('[1]Ledger With Mark'!S169&gt;=1),"E","N")))))))))</f>
        <v>A</v>
      </c>
      <c r="T167" s="7" t="str">
        <f>IF(AND('[1]Ledger With Mark'!T169&gt;=90),"A+",IF(AND('[1]Ledger With Mark'!T169&gt;=80),"A",IF(AND('[1]Ledger With Mark'!T169&gt;=70),"B+",IF(AND('[1]Ledger With Mark'!T169&gt;=60),"B",IF(AND('[1]Ledger With Mark'!T169&gt;=50),"C+",IF(AND('[1]Ledger With Mark'!T169&gt;=40),"C",IF(AND('[1]Ledger With Mark'!T169&gt;=30),"D+",IF(AND('[1]Ledger With Mark'!T169&gt;=20),"D",IF(AND('[1]Ledger With Mark'!T169&gt;=1),"E","N")))))))))</f>
        <v>C+</v>
      </c>
      <c r="U167" s="13">
        <f t="shared" si="23"/>
        <v>2.4</v>
      </c>
      <c r="V167" s="7" t="str">
        <f>IF(AND('[1]Ledger With Mark'!V169&gt;=67.5),"A+",IF(AND('[1]Ledger With Mark'!V169&gt;=60),"A",IF(AND('[1]Ledger With Mark'!V169&gt;=52.5),"B+",IF(AND('[1]Ledger With Mark'!V169&gt;=45),"B",IF(AND('[1]Ledger With Mark'!V169&gt;=37.5),"C+",IF(AND('[1]Ledger With Mark'!V169&gt;=30),"C",IF(AND('[1]Ledger With Mark'!V169&gt;=22.5),"D+",IF(AND('[1]Ledger With Mark'!V169&gt;=15),"D",IF(AND('[1]Ledger With Mark'!V169&gt;=1),"E","N")))))))))</f>
        <v>C</v>
      </c>
      <c r="W167" s="7" t="str">
        <f>IF(AND('[1]Ledger With Mark'!W169&gt;=22.5),"A+",IF(AND('[1]Ledger With Mark'!W169&gt;=20),"A",IF(AND('[1]Ledger With Mark'!W169&gt;=17.5),"B+",IF(AND('[1]Ledger With Mark'!W169&gt;=15),"B",IF(AND('[1]Ledger With Mark'!W169&gt;=12.5),"C+",IF(AND('[1]Ledger With Mark'!W169&gt;=10),"C",IF(AND('[1]Ledger With Mark'!W169&gt;=7.5),"D+",IF(AND('[1]Ledger With Mark'!W169&gt;=5),"D",IF(AND('[1]Ledger With Mark'!W169&gt;=1),"E","N")))))))))</f>
        <v>B+</v>
      </c>
      <c r="X167" s="7" t="str">
        <f>IF(AND('[1]Ledger With Mark'!X169&gt;=90),"A+",IF(AND('[1]Ledger With Mark'!X169&gt;=80),"A",IF(AND('[1]Ledger With Mark'!X169&gt;=70),"B+",IF(AND('[1]Ledger With Mark'!X169&gt;=60),"B",IF(AND('[1]Ledger With Mark'!X169&gt;=50),"C+",IF(AND('[1]Ledger With Mark'!X169&gt;=40),"C",IF(AND('[1]Ledger With Mark'!X169&gt;=30),"D+",IF(AND('[1]Ledger With Mark'!X169&gt;=20),"D",IF(AND('[1]Ledger With Mark'!X169&gt;=1),"E","N")))))))))</f>
        <v>C+</v>
      </c>
      <c r="Y167" s="13">
        <f t="shared" si="24"/>
        <v>2.4</v>
      </c>
      <c r="Z167" s="7" t="str">
        <f>IF(AND('[1]Ledger With Mark'!Z169&gt;=27),"A+",IF(AND('[1]Ledger With Mark'!Z169&gt;=24),"A",IF(AND('[1]Ledger With Mark'!Z169&gt;=21),"B+",IF(AND('[1]Ledger With Mark'!Z169&gt;=18),"B",IF(AND('[1]Ledger With Mark'!Z169&gt;=15),"C+",IF(AND('[1]Ledger With Mark'!Z169&gt;=12),"C",IF(AND('[1]Ledger With Mark'!Z169&gt;=9),"D+",IF(AND('[1]Ledger With Mark'!Z169&gt;=6),"D",IF(AND('[1]Ledger With Mark'!Z169&gt;=1),"E","N")))))))))</f>
        <v>C</v>
      </c>
      <c r="AA167" s="7" t="str">
        <f>IF(AND('[1]Ledger With Mark'!AA169&gt;=18),"A+",IF(AND('[1]Ledger With Mark'!AA169&gt;=16),"A",IF(AND('[1]Ledger With Mark'!AA169&gt;=14),"B+",IF(AND('[1]Ledger With Mark'!AA169&gt;=12),"B",IF(AND('[1]Ledger With Mark'!AA169&gt;=10),"C+",IF(AND('[1]Ledger With Mark'!AA169&gt;=8),"C",IF(AND('[1]Ledger With Mark'!AA169&gt;=6),"D+",IF(AND('[1]Ledger With Mark'!AA169&gt;=4),"D",IF(AND('[1]Ledger With Mark'!AA169&gt;=1),"E","N")))))))))</f>
        <v>B</v>
      </c>
      <c r="AB167" s="7" t="str">
        <f>IF(AND('[1]Ledger With Mark'!AB169&gt;=45),"A+",IF(AND('[1]Ledger With Mark'!AB169&gt;=40),"A",IF(AND('[1]Ledger With Mark'!AB169&gt;=35),"B+",IF(AND('[1]Ledger With Mark'!AB169&gt;=30),"B",IF(AND('[1]Ledger With Mark'!AB169&gt;=25),"C+",IF(AND('[1]Ledger With Mark'!AB169&gt;=20),"C",IF(AND('[1]Ledger With Mark'!AB169&gt;=15),"D+",IF(AND('[1]Ledger With Mark'!AB169&gt;=10),"D",IF(AND('[1]Ledger With Mark'!AB169&gt;=1),"E","N")))))))))</f>
        <v>C+</v>
      </c>
      <c r="AC167" s="13">
        <f t="shared" si="25"/>
        <v>1.2</v>
      </c>
      <c r="AD167" s="7" t="str">
        <f>IF(AND('[1]Ledger With Mark'!AD169&gt;=22.5),"A+",IF(AND('[1]Ledger With Mark'!AD169&gt;=20),"A",IF(AND('[1]Ledger With Mark'!AD169&gt;=17.5),"B+",IF(AND('[1]Ledger With Mark'!AD169&gt;=15),"B",IF(AND('[1]Ledger With Mark'!AD169&gt;=12.5),"C+",IF(AND('[1]Ledger With Mark'!AD169&gt;=10),"C",IF(AND('[1]Ledger With Mark'!AD169&gt;=7.5),"D+",IF(AND('[1]Ledger With Mark'!AD169&gt;=5),"D",IF(AND('[1]Ledger With Mark'!AD169&gt;=1),"E","N")))))))))</f>
        <v>B</v>
      </c>
      <c r="AE167" s="7" t="str">
        <f>IF(AND('[1]Ledger With Mark'!AE169&gt;=22.5),"A+",IF(AND('[1]Ledger With Mark'!AE169&gt;=20),"A",IF(AND('[1]Ledger With Mark'!AE169&gt;=17.5),"B+",IF(AND('[1]Ledger With Mark'!AE169&gt;=15),"B",IF(AND('[1]Ledger With Mark'!AE169&gt;=12.5),"C+",IF(AND('[1]Ledger With Mark'!AE169&gt;=10),"C",IF(AND('[1]Ledger With Mark'!AE169&gt;=7.5),"D+",IF(AND('[1]Ledger With Mark'!AE169&gt;=5),"D",IF(AND('[1]Ledger With Mark'!AE169&gt;=1),"E","N")))))))))</f>
        <v>C</v>
      </c>
      <c r="AF167" s="7" t="str">
        <f>IF(AND('[1]Ledger With Mark'!AF169&gt;=45),"A+",IF(AND('[1]Ledger With Mark'!AF169&gt;=40),"A",IF(AND('[1]Ledger With Mark'!AF169&gt;=35),"B+",IF(AND('[1]Ledger With Mark'!AF169&gt;=30),"B",IF(AND('[1]Ledger With Mark'!AF169&gt;=25),"C+",IF(AND('[1]Ledger With Mark'!AF169&gt;=20),"C",IF(AND('[1]Ledger With Mark'!AF169&gt;=15),"D+",IF(AND('[1]Ledger With Mark'!AF169&gt;=10),"D",IF(AND('[1]Ledger With Mark'!AF169&gt;=1),"E","N")))))))))</f>
        <v>C+</v>
      </c>
      <c r="AG167" s="13">
        <f t="shared" si="26"/>
        <v>1.2</v>
      </c>
      <c r="AH167" s="7" t="str">
        <f>IF(AND('[1]Ledger With Mark'!AH169&gt;=45),"A+",IF(AND('[1]Ledger With Mark'!AH169&gt;=40),"A",IF(AND('[1]Ledger With Mark'!AH169&gt;=35),"B+",IF(AND('[1]Ledger With Mark'!AH169&gt;=30),"B",IF(AND('[1]Ledger With Mark'!AH169&gt;=25),"C+",IF(AND('[1]Ledger With Mark'!AH169&gt;=20),"C",IF(AND('[1]Ledger With Mark'!AH169&gt;=15),"D+",IF(AND('[1]Ledger With Mark'!AH169&gt;=10),"D",IF(AND('[1]Ledger With Mark'!AH169&gt;=1),"E","N")))))))))</f>
        <v>C+</v>
      </c>
      <c r="AI167" s="7" t="str">
        <f>IF(AND('[1]Ledger With Mark'!AI169&gt;=45),"A+",IF(AND('[1]Ledger With Mark'!AI169&gt;=40),"A",IF(AND('[1]Ledger With Mark'!AI169&gt;=35),"B+",IF(AND('[1]Ledger With Mark'!AI169&gt;=30),"B",IF(AND('[1]Ledger With Mark'!AI169&gt;=25),"C+",IF(AND('[1]Ledger With Mark'!AI169&gt;=20),"C",IF(AND('[1]Ledger With Mark'!AI169&gt;=15),"D+",IF(AND('[1]Ledger With Mark'!AI169&gt;=10),"D",IF(AND('[1]Ledger With Mark'!AI169&gt;=1),"E","N")))))))))</f>
        <v>B+</v>
      </c>
      <c r="AJ167" s="7" t="str">
        <f>IF(AND('[1]Ledger With Mark'!AJ169&gt;=90),"A+",IF(AND('[1]Ledger With Mark'!AJ169&gt;=80),"A",IF(AND('[1]Ledger With Mark'!AJ169&gt;=70),"B+",IF(AND('[1]Ledger With Mark'!AJ169&gt;=60),"B",IF(AND('[1]Ledger With Mark'!AJ169&gt;=50),"C+",IF(AND('[1]Ledger With Mark'!AJ169&gt;=40),"C",IF(AND('[1]Ledger With Mark'!AJ169&gt;=30),"D+",IF(AND('[1]Ledger With Mark'!AJ169&gt;=20),"D",IF(AND('[1]Ledger With Mark'!AJ169&gt;=1),"E","N")))))))))</f>
        <v>B</v>
      </c>
      <c r="AK167" s="13">
        <f t="shared" si="27"/>
        <v>2.8</v>
      </c>
      <c r="AL167" s="7" t="str">
        <f>IF(AND('[1]Ledger With Mark'!AL169&gt;=45),"A+",IF(AND('[1]Ledger With Mark'!AL169&gt;=40),"A",IF(AND('[1]Ledger With Mark'!AL169&gt;=35),"B+",IF(AND('[1]Ledger With Mark'!AL169&gt;=30),"B",IF(AND('[1]Ledger With Mark'!AL169&gt;=25),"C+",IF(AND('[1]Ledger With Mark'!AL169&gt;=20),"C",IF(AND('[1]Ledger With Mark'!AL169&gt;=15),"D+",IF(AND('[1]Ledger With Mark'!AL169&gt;=10),"D",IF(AND('[1]Ledger With Mark'!AL169&gt;=1),"E","N")))))))))</f>
        <v>C+</v>
      </c>
      <c r="AM167" s="7" t="str">
        <f>IF(AND('[1]Ledger With Mark'!AM169&gt;=45),"A+",IF(AND('[1]Ledger With Mark'!AM169&gt;=40),"A",IF(AND('[1]Ledger With Mark'!AM169&gt;=35),"B+",IF(AND('[1]Ledger With Mark'!AM169&gt;=30),"B",IF(AND('[1]Ledger With Mark'!AM169&gt;=25),"C+",IF(AND('[1]Ledger With Mark'!AM169&gt;=20),"C",IF(AND('[1]Ledger With Mark'!AM169&gt;=15),"D+",IF(AND('[1]Ledger With Mark'!AM169&gt;=10),"D",IF(AND('[1]Ledger With Mark'!AM169&gt;=1),"E","N")))))))))</f>
        <v>B+</v>
      </c>
      <c r="AN167" s="7" t="str">
        <f>IF(AND('[1]Ledger With Mark'!AN169&gt;=90),"A+",IF(AND('[1]Ledger With Mark'!AN169&gt;=80),"A",IF(AND('[1]Ledger With Mark'!AN169&gt;=70),"B+",IF(AND('[1]Ledger With Mark'!AN169&gt;=60),"B",IF(AND('[1]Ledger With Mark'!AN169&gt;=50),"C+",IF(AND('[1]Ledger With Mark'!AN169&gt;=40),"C",IF(AND('[1]Ledger With Mark'!AN169&gt;=30),"D+",IF(AND('[1]Ledger With Mark'!AN169&gt;=20),"D",IF(AND('[1]Ledger With Mark'!AN169&gt;=1),"E","N")))))))))</f>
        <v>B</v>
      </c>
      <c r="AO167" s="13">
        <f t="shared" si="28"/>
        <v>2.8</v>
      </c>
      <c r="AP167" s="14">
        <f t="shared" si="29"/>
        <v>2.4</v>
      </c>
      <c r="AQ167" s="7"/>
      <c r="AR167" s="15" t="s">
        <v>241</v>
      </c>
      <c r="BB167" s="17">
        <v>169</v>
      </c>
    </row>
    <row r="168" spans="1:54" ht="15">
      <c r="A168" s="7">
        <f>'[1]Ledger With Mark'!A170</f>
        <v>167</v>
      </c>
      <c r="B168" s="8">
        <f>'[1]Ledger With Mark'!B170</f>
        <v>752167</v>
      </c>
      <c r="C168" s="9" t="str">
        <f>'[1]Ledger With Mark'!C170</f>
        <v>RAMSHAHI BUDHA MAGAR</v>
      </c>
      <c r="D168" s="10" t="str">
        <f>'[1]Ledger With Mark'!D170</f>
        <v>2063/10/06</v>
      </c>
      <c r="E168" s="11" t="str">
        <f>'[1]Ledger With Mark'!E170</f>
        <v>DHANTU BUDHA</v>
      </c>
      <c r="F168" s="11" t="str">
        <f>'[1]Ledger With Mark'!F170</f>
        <v>RAM KUMARI BUDHA</v>
      </c>
      <c r="G168" s="12" t="str">
        <f>'[1]Ledger With Mark'!G170</f>
        <v>BHUME 6 RUKUM EAST</v>
      </c>
      <c r="H168" s="7" t="str">
        <f>IF(AND('[1]Ledger With Mark'!H170&gt;=67.5),"A+",IF(AND('[1]Ledger With Mark'!H170&gt;=60),"A",IF(AND('[1]Ledger With Mark'!H170&gt;=52.5),"B+",IF(AND('[1]Ledger With Mark'!H170&gt;=45),"B",IF(AND('[1]Ledger With Mark'!H170&gt;=37.5),"C+",IF(AND('[1]Ledger With Mark'!H170&gt;=30),"C",IF(AND('[1]Ledger With Mark'!H170&gt;=22.5),"D+",IF(AND('[1]Ledger With Mark'!H170&gt;=15),"D",IF(AND('[1]Ledger With Mark'!H170&gt;=1),"E","N")))))))))</f>
        <v>C</v>
      </c>
      <c r="I168" s="7" t="str">
        <f>IF(AND('[1]Ledger With Mark'!I170&gt;=22.5),"A+",IF(AND('[1]Ledger With Mark'!I170&gt;=20),"A",IF(AND('[1]Ledger With Mark'!I170&gt;=17.5),"B+",IF(AND('[1]Ledger With Mark'!I170&gt;=15),"B",IF(AND('[1]Ledger With Mark'!I170&gt;=12.5),"C+",IF(AND('[1]Ledger With Mark'!I170&gt;=10),"C",IF(AND('[1]Ledger With Mark'!I170&gt;=7.5),"D+",IF(AND('[1]Ledger With Mark'!I170&gt;=5),"D",IF(AND('[1]Ledger With Mark'!I170&gt;=1),"E","N")))))))))</f>
        <v>A</v>
      </c>
      <c r="J168" s="7" t="str">
        <f>IF(AND('[1]Ledger With Mark'!J170&gt;=90),"A+",IF(AND('[1]Ledger With Mark'!J170&gt;=80),"A",IF(AND('[1]Ledger With Mark'!J170&gt;=70),"B+",IF(AND('[1]Ledger With Mark'!J170&gt;=60),"B",IF(AND('[1]Ledger With Mark'!J170&gt;=50),"C+",IF(AND('[1]Ledger With Mark'!J170&gt;=40),"C",IF(AND('[1]Ledger With Mark'!J170&gt;=30),"D+",IF(AND('[1]Ledger With Mark'!J170&gt;=20),"D",IF(AND('[1]Ledger With Mark'!J170&gt;=1),"E","N")))))))))</f>
        <v>C+</v>
      </c>
      <c r="K168" s="13">
        <f t="shared" si="20"/>
        <v>2.4</v>
      </c>
      <c r="L168" s="7" t="str">
        <f>IF(AND('[1]Ledger With Mark'!L170&gt;=67.5),"A+",IF(AND('[1]Ledger With Mark'!L170&gt;=60),"A",IF(AND('[1]Ledger With Mark'!L170&gt;=52.5),"B+",IF(AND('[1]Ledger With Mark'!L170&gt;=45),"B",IF(AND('[1]Ledger With Mark'!L170&gt;=37.5),"C+",IF(AND('[1]Ledger With Mark'!L170&gt;=30),"C",IF(AND('[1]Ledger With Mark'!L170&gt;=22.5),"D+",IF(AND('[1]Ledger With Mark'!L170&gt;=15),"D",IF(AND('[1]Ledger With Mark'!L170&gt;=1),"E","N")))))))))</f>
        <v>D+</v>
      </c>
      <c r="M168" s="7" t="str">
        <f>IF(AND('[1]Ledger With Mark'!M170&gt;=22.5),"A+",IF(AND('[1]Ledger With Mark'!M170&gt;=20),"A",IF(AND('[1]Ledger With Mark'!M170&gt;=17.5),"B+",IF(AND('[1]Ledger With Mark'!M170&gt;=15),"B",IF(AND('[1]Ledger With Mark'!M170&gt;=12.5),"C+",IF(AND('[1]Ledger With Mark'!M170&gt;=10),"C",IF(AND('[1]Ledger With Mark'!M170&gt;=7.5),"D+",IF(AND('[1]Ledger With Mark'!M170&gt;=5),"D",IF(AND('[1]Ledger With Mark'!M170&gt;=1),"E","N")))))))))</f>
        <v>B</v>
      </c>
      <c r="N168" s="7" t="str">
        <f>IF(AND('[1]Ledger With Mark'!N170&gt;=90),"A+",IF(AND('[1]Ledger With Mark'!N170&gt;=80),"A",IF(AND('[1]Ledger With Mark'!N170&gt;=70),"B+",IF(AND('[1]Ledger With Mark'!N170&gt;=60),"B",IF(AND('[1]Ledger With Mark'!N170&gt;=50),"C+",IF(AND('[1]Ledger With Mark'!N170&gt;=40),"C",IF(AND('[1]Ledger With Mark'!N170&gt;=30),"D+",IF(AND('[1]Ledger With Mark'!N170&gt;=20),"D",IF(AND('[1]Ledger With Mark'!N170&gt;=1),"E","N")))))))))</f>
        <v>C</v>
      </c>
      <c r="O168" s="13">
        <f t="shared" si="21"/>
        <v>2</v>
      </c>
      <c r="P168" s="7" t="str">
        <f>IF(AND('[1]Ledger With Mark'!P170&gt;=90),"A+",IF(AND('[1]Ledger With Mark'!P170&gt;=80),"A",IF(AND('[1]Ledger With Mark'!P170&gt;=70),"B+",IF(AND('[1]Ledger With Mark'!P170&gt;=60),"B",IF(AND('[1]Ledger With Mark'!P170&gt;=50),"C+",IF(AND('[1]Ledger With Mark'!P170&gt;=40),"C",IF(AND('[1]Ledger With Mark'!P170&gt;=30),"D+",IF(AND('[1]Ledger With Mark'!P170&gt;=20),"D",IF(AND('[1]Ledger With Mark'!P170&gt;=1),"E","N")))))))))</f>
        <v>C</v>
      </c>
      <c r="Q168" s="13">
        <f t="shared" si="22"/>
        <v>2</v>
      </c>
      <c r="R168" s="7" t="str">
        <f>IF(AND('[1]Ledger With Mark'!R170&gt;=67.5),"A+",IF(AND('[1]Ledger With Mark'!R170&gt;=60),"A",IF(AND('[1]Ledger With Mark'!R170&gt;=52.5),"B+",IF(AND('[1]Ledger With Mark'!R170&gt;=45),"B",IF(AND('[1]Ledger With Mark'!R170&gt;=37.5),"C+",IF(AND('[1]Ledger With Mark'!R170&gt;=30),"C",IF(AND('[1]Ledger With Mark'!R170&gt;=22.5),"D+",IF(AND('[1]Ledger With Mark'!R170&gt;=15),"D",IF(AND('[1]Ledger With Mark'!R170&gt;=1),"E","N")))))))))</f>
        <v>C</v>
      </c>
      <c r="S168" s="7" t="str">
        <f>IF(AND('[1]Ledger With Mark'!S170&gt;=22.5),"A+",IF(AND('[1]Ledger With Mark'!S170&gt;=20),"A",IF(AND('[1]Ledger With Mark'!S170&gt;=17.5),"B+",IF(AND('[1]Ledger With Mark'!S170&gt;=15),"B",IF(AND('[1]Ledger With Mark'!S170&gt;=12.5),"C+",IF(AND('[1]Ledger With Mark'!S170&gt;=10),"C",IF(AND('[1]Ledger With Mark'!S170&gt;=7.5),"D+",IF(AND('[1]Ledger With Mark'!S170&gt;=5),"D",IF(AND('[1]Ledger With Mark'!S170&gt;=1),"E","N")))))))))</f>
        <v>B</v>
      </c>
      <c r="T168" s="7" t="str">
        <f>IF(AND('[1]Ledger With Mark'!T170&gt;=90),"A+",IF(AND('[1]Ledger With Mark'!T170&gt;=80),"A",IF(AND('[1]Ledger With Mark'!T170&gt;=70),"B+",IF(AND('[1]Ledger With Mark'!T170&gt;=60),"B",IF(AND('[1]Ledger With Mark'!T170&gt;=50),"C+",IF(AND('[1]Ledger With Mark'!T170&gt;=40),"C",IF(AND('[1]Ledger With Mark'!T170&gt;=30),"D+",IF(AND('[1]Ledger With Mark'!T170&gt;=20),"D",IF(AND('[1]Ledger With Mark'!T170&gt;=1),"E","N")))))))))</f>
        <v>C</v>
      </c>
      <c r="U168" s="13">
        <f t="shared" si="23"/>
        <v>2</v>
      </c>
      <c r="V168" s="7" t="str">
        <f>IF(AND('[1]Ledger With Mark'!V170&gt;=67.5),"A+",IF(AND('[1]Ledger With Mark'!V170&gt;=60),"A",IF(AND('[1]Ledger With Mark'!V170&gt;=52.5),"B+",IF(AND('[1]Ledger With Mark'!V170&gt;=45),"B",IF(AND('[1]Ledger With Mark'!V170&gt;=37.5),"C+",IF(AND('[1]Ledger With Mark'!V170&gt;=30),"C",IF(AND('[1]Ledger With Mark'!V170&gt;=22.5),"D+",IF(AND('[1]Ledger With Mark'!V170&gt;=15),"D",IF(AND('[1]Ledger With Mark'!V170&gt;=1),"E","N")))))))))</f>
        <v>C</v>
      </c>
      <c r="W168" s="7" t="str">
        <f>IF(AND('[1]Ledger With Mark'!W170&gt;=22.5),"A+",IF(AND('[1]Ledger With Mark'!W170&gt;=20),"A",IF(AND('[1]Ledger With Mark'!W170&gt;=17.5),"B+",IF(AND('[1]Ledger With Mark'!W170&gt;=15),"B",IF(AND('[1]Ledger With Mark'!W170&gt;=12.5),"C+",IF(AND('[1]Ledger With Mark'!W170&gt;=10),"C",IF(AND('[1]Ledger With Mark'!W170&gt;=7.5),"D+",IF(AND('[1]Ledger With Mark'!W170&gt;=5),"D",IF(AND('[1]Ledger With Mark'!W170&gt;=1),"E","N")))))))))</f>
        <v>B</v>
      </c>
      <c r="X168" s="7" t="str">
        <f>IF(AND('[1]Ledger With Mark'!X170&gt;=90),"A+",IF(AND('[1]Ledger With Mark'!X170&gt;=80),"A",IF(AND('[1]Ledger With Mark'!X170&gt;=70),"B+",IF(AND('[1]Ledger With Mark'!X170&gt;=60),"B",IF(AND('[1]Ledger With Mark'!X170&gt;=50),"C+",IF(AND('[1]Ledger With Mark'!X170&gt;=40),"C",IF(AND('[1]Ledger With Mark'!X170&gt;=30),"D+",IF(AND('[1]Ledger With Mark'!X170&gt;=20),"D",IF(AND('[1]Ledger With Mark'!X170&gt;=1),"E","N")))))))))</f>
        <v>C+</v>
      </c>
      <c r="Y168" s="13">
        <f t="shared" si="24"/>
        <v>2.4</v>
      </c>
      <c r="Z168" s="7" t="str">
        <f>IF(AND('[1]Ledger With Mark'!Z170&gt;=27),"A+",IF(AND('[1]Ledger With Mark'!Z170&gt;=24),"A",IF(AND('[1]Ledger With Mark'!Z170&gt;=21),"B+",IF(AND('[1]Ledger With Mark'!Z170&gt;=18),"B",IF(AND('[1]Ledger With Mark'!Z170&gt;=15),"C+",IF(AND('[1]Ledger With Mark'!Z170&gt;=12),"C",IF(AND('[1]Ledger With Mark'!Z170&gt;=9),"D+",IF(AND('[1]Ledger With Mark'!Z170&gt;=6),"D",IF(AND('[1]Ledger With Mark'!Z170&gt;=1),"E","N")))))))))</f>
        <v>C</v>
      </c>
      <c r="AA168" s="7" t="str">
        <f>IF(AND('[1]Ledger With Mark'!AA170&gt;=18),"A+",IF(AND('[1]Ledger With Mark'!AA170&gt;=16),"A",IF(AND('[1]Ledger With Mark'!AA170&gt;=14),"B+",IF(AND('[1]Ledger With Mark'!AA170&gt;=12),"B",IF(AND('[1]Ledger With Mark'!AA170&gt;=10),"C+",IF(AND('[1]Ledger With Mark'!AA170&gt;=8),"C",IF(AND('[1]Ledger With Mark'!AA170&gt;=6),"D+",IF(AND('[1]Ledger With Mark'!AA170&gt;=4),"D",IF(AND('[1]Ledger With Mark'!AA170&gt;=1),"E","N")))))))))</f>
        <v>B+</v>
      </c>
      <c r="AB168" s="7" t="str">
        <f>IF(AND('[1]Ledger With Mark'!AB170&gt;=45),"A+",IF(AND('[1]Ledger With Mark'!AB170&gt;=40),"A",IF(AND('[1]Ledger With Mark'!AB170&gt;=35),"B+",IF(AND('[1]Ledger With Mark'!AB170&gt;=30),"B",IF(AND('[1]Ledger With Mark'!AB170&gt;=25),"C+",IF(AND('[1]Ledger With Mark'!AB170&gt;=20),"C",IF(AND('[1]Ledger With Mark'!AB170&gt;=15),"D+",IF(AND('[1]Ledger With Mark'!AB170&gt;=10),"D",IF(AND('[1]Ledger With Mark'!AB170&gt;=1),"E","N")))))))))</f>
        <v>C+</v>
      </c>
      <c r="AC168" s="13">
        <f t="shared" si="25"/>
        <v>1.2</v>
      </c>
      <c r="AD168" s="7" t="str">
        <f>IF(AND('[1]Ledger With Mark'!AD170&gt;=22.5),"A+",IF(AND('[1]Ledger With Mark'!AD170&gt;=20),"A",IF(AND('[1]Ledger With Mark'!AD170&gt;=17.5),"B+",IF(AND('[1]Ledger With Mark'!AD170&gt;=15),"B",IF(AND('[1]Ledger With Mark'!AD170&gt;=12.5),"C+",IF(AND('[1]Ledger With Mark'!AD170&gt;=10),"C",IF(AND('[1]Ledger With Mark'!AD170&gt;=7.5),"D+",IF(AND('[1]Ledger With Mark'!AD170&gt;=5),"D",IF(AND('[1]Ledger With Mark'!AD170&gt;=1),"E","N")))))))))</f>
        <v>C+</v>
      </c>
      <c r="AE168" s="7" t="str">
        <f>IF(AND('[1]Ledger With Mark'!AE170&gt;=22.5),"A+",IF(AND('[1]Ledger With Mark'!AE170&gt;=20),"A",IF(AND('[1]Ledger With Mark'!AE170&gt;=17.5),"B+",IF(AND('[1]Ledger With Mark'!AE170&gt;=15),"B",IF(AND('[1]Ledger With Mark'!AE170&gt;=12.5),"C+",IF(AND('[1]Ledger With Mark'!AE170&gt;=10),"C",IF(AND('[1]Ledger With Mark'!AE170&gt;=7.5),"D+",IF(AND('[1]Ledger With Mark'!AE170&gt;=5),"D",IF(AND('[1]Ledger With Mark'!AE170&gt;=1),"E","N")))))))))</f>
        <v>C+</v>
      </c>
      <c r="AF168" s="7" t="str">
        <f>IF(AND('[1]Ledger With Mark'!AF170&gt;=45),"A+",IF(AND('[1]Ledger With Mark'!AF170&gt;=40),"A",IF(AND('[1]Ledger With Mark'!AF170&gt;=35),"B+",IF(AND('[1]Ledger With Mark'!AF170&gt;=30),"B",IF(AND('[1]Ledger With Mark'!AF170&gt;=25),"C+",IF(AND('[1]Ledger With Mark'!AF170&gt;=20),"C",IF(AND('[1]Ledger With Mark'!AF170&gt;=15),"D+",IF(AND('[1]Ledger With Mark'!AF170&gt;=10),"D",IF(AND('[1]Ledger With Mark'!AF170&gt;=1),"E","N")))))))))</f>
        <v>C+</v>
      </c>
      <c r="AG168" s="13">
        <f t="shared" si="26"/>
        <v>1.2</v>
      </c>
      <c r="AH168" s="7" t="str">
        <f>IF(AND('[1]Ledger With Mark'!AH170&gt;=45),"A+",IF(AND('[1]Ledger With Mark'!AH170&gt;=40),"A",IF(AND('[1]Ledger With Mark'!AH170&gt;=35),"B+",IF(AND('[1]Ledger With Mark'!AH170&gt;=30),"B",IF(AND('[1]Ledger With Mark'!AH170&gt;=25),"C+",IF(AND('[1]Ledger With Mark'!AH170&gt;=20),"C",IF(AND('[1]Ledger With Mark'!AH170&gt;=15),"D+",IF(AND('[1]Ledger With Mark'!AH170&gt;=10),"D",IF(AND('[1]Ledger With Mark'!AH170&gt;=1),"E","N")))))))))</f>
        <v>C+</v>
      </c>
      <c r="AI168" s="7" t="str">
        <f>IF(AND('[1]Ledger With Mark'!AI170&gt;=45),"A+",IF(AND('[1]Ledger With Mark'!AI170&gt;=40),"A",IF(AND('[1]Ledger With Mark'!AI170&gt;=35),"B+",IF(AND('[1]Ledger With Mark'!AI170&gt;=30),"B",IF(AND('[1]Ledger With Mark'!AI170&gt;=25),"C+",IF(AND('[1]Ledger With Mark'!AI170&gt;=20),"C",IF(AND('[1]Ledger With Mark'!AI170&gt;=15),"D+",IF(AND('[1]Ledger With Mark'!AI170&gt;=10),"D",IF(AND('[1]Ledger With Mark'!AI170&gt;=1),"E","N")))))))))</f>
        <v>B+</v>
      </c>
      <c r="AJ168" s="7" t="str">
        <f>IF(AND('[1]Ledger With Mark'!AJ170&gt;=90),"A+",IF(AND('[1]Ledger With Mark'!AJ170&gt;=80),"A",IF(AND('[1]Ledger With Mark'!AJ170&gt;=70),"B+",IF(AND('[1]Ledger With Mark'!AJ170&gt;=60),"B",IF(AND('[1]Ledger With Mark'!AJ170&gt;=50),"C+",IF(AND('[1]Ledger With Mark'!AJ170&gt;=40),"C",IF(AND('[1]Ledger With Mark'!AJ170&gt;=30),"D+",IF(AND('[1]Ledger With Mark'!AJ170&gt;=20),"D",IF(AND('[1]Ledger With Mark'!AJ170&gt;=1),"E","N")))))))))</f>
        <v>B</v>
      </c>
      <c r="AK168" s="13">
        <f t="shared" si="27"/>
        <v>2.8</v>
      </c>
      <c r="AL168" s="7" t="str">
        <f>IF(AND('[1]Ledger With Mark'!AL170&gt;=45),"A+",IF(AND('[1]Ledger With Mark'!AL170&gt;=40),"A",IF(AND('[1]Ledger With Mark'!AL170&gt;=35),"B+",IF(AND('[1]Ledger With Mark'!AL170&gt;=30),"B",IF(AND('[1]Ledger With Mark'!AL170&gt;=25),"C+",IF(AND('[1]Ledger With Mark'!AL170&gt;=20),"C",IF(AND('[1]Ledger With Mark'!AL170&gt;=15),"D+",IF(AND('[1]Ledger With Mark'!AL170&gt;=10),"D",IF(AND('[1]Ledger With Mark'!AL170&gt;=1),"E","N")))))))))</f>
        <v>C+</v>
      </c>
      <c r="AM168" s="7" t="str">
        <f>IF(AND('[1]Ledger With Mark'!AM170&gt;=45),"A+",IF(AND('[1]Ledger With Mark'!AM170&gt;=40),"A",IF(AND('[1]Ledger With Mark'!AM170&gt;=35),"B+",IF(AND('[1]Ledger With Mark'!AM170&gt;=30),"B",IF(AND('[1]Ledger With Mark'!AM170&gt;=25),"C+",IF(AND('[1]Ledger With Mark'!AM170&gt;=20),"C",IF(AND('[1]Ledger With Mark'!AM170&gt;=15),"D+",IF(AND('[1]Ledger With Mark'!AM170&gt;=10),"D",IF(AND('[1]Ledger With Mark'!AM170&gt;=1),"E","N")))))))))</f>
        <v>B</v>
      </c>
      <c r="AN168" s="7" t="str">
        <f>IF(AND('[1]Ledger With Mark'!AN170&gt;=90),"A+",IF(AND('[1]Ledger With Mark'!AN170&gt;=80),"A",IF(AND('[1]Ledger With Mark'!AN170&gt;=70),"B+",IF(AND('[1]Ledger With Mark'!AN170&gt;=60),"B",IF(AND('[1]Ledger With Mark'!AN170&gt;=50),"C+",IF(AND('[1]Ledger With Mark'!AN170&gt;=40),"C",IF(AND('[1]Ledger With Mark'!AN170&gt;=30),"D+",IF(AND('[1]Ledger With Mark'!AN170&gt;=20),"D",IF(AND('[1]Ledger With Mark'!AN170&gt;=1),"E","N")))))))))</f>
        <v>B</v>
      </c>
      <c r="AO168" s="13">
        <f t="shared" si="28"/>
        <v>2.8</v>
      </c>
      <c r="AP168" s="14">
        <f t="shared" si="29"/>
        <v>2.35</v>
      </c>
      <c r="AQ168" s="7"/>
      <c r="AR168" s="15" t="s">
        <v>241</v>
      </c>
      <c r="BB168" s="17">
        <v>170</v>
      </c>
    </row>
    <row r="169" spans="1:54" ht="15">
      <c r="A169" s="7">
        <f>'[1]Ledger With Mark'!A171</f>
        <v>168</v>
      </c>
      <c r="B169" s="8">
        <f>'[1]Ledger With Mark'!B171</f>
        <v>752168</v>
      </c>
      <c r="C169" s="9" t="str">
        <f>'[1]Ledger With Mark'!C171</f>
        <v>ANJALEE OLI</v>
      </c>
      <c r="D169" s="10" t="str">
        <f>'[1]Ledger With Mark'!D171</f>
        <v>2062/06/18</v>
      </c>
      <c r="E169" s="11" t="str">
        <f>'[1]Ledger With Mark'!E171</f>
        <v>JANGA BAHADUR OLI</v>
      </c>
      <c r="F169" s="11" t="str">
        <f>'[1]Ledger With Mark'!F171</f>
        <v>PREM KUMARI OLI</v>
      </c>
      <c r="G169" s="12" t="str">
        <f>'[1]Ledger With Mark'!G171</f>
        <v>BHUME 6 RUKUM EAST</v>
      </c>
      <c r="H169" s="7" t="str">
        <f>IF(AND('[1]Ledger With Mark'!H171&gt;=67.5),"A+",IF(AND('[1]Ledger With Mark'!H171&gt;=60),"A",IF(AND('[1]Ledger With Mark'!H171&gt;=52.5),"B+",IF(AND('[1]Ledger With Mark'!H171&gt;=45),"B",IF(AND('[1]Ledger With Mark'!H171&gt;=37.5),"C+",IF(AND('[1]Ledger With Mark'!H171&gt;=30),"C",IF(AND('[1]Ledger With Mark'!H171&gt;=22.5),"D+",IF(AND('[1]Ledger With Mark'!H171&gt;=15),"D",IF(AND('[1]Ledger With Mark'!H171&gt;=1),"E","N")))))))))</f>
        <v>C+</v>
      </c>
      <c r="I169" s="7" t="str">
        <f>IF(AND('[1]Ledger With Mark'!I171&gt;=22.5),"A+",IF(AND('[1]Ledger With Mark'!I171&gt;=20),"A",IF(AND('[1]Ledger With Mark'!I171&gt;=17.5),"B+",IF(AND('[1]Ledger With Mark'!I171&gt;=15),"B",IF(AND('[1]Ledger With Mark'!I171&gt;=12.5),"C+",IF(AND('[1]Ledger With Mark'!I171&gt;=10),"C",IF(AND('[1]Ledger With Mark'!I171&gt;=7.5),"D+",IF(AND('[1]Ledger With Mark'!I171&gt;=5),"D",IF(AND('[1]Ledger With Mark'!I171&gt;=1),"E","N")))))))))</f>
        <v>C+</v>
      </c>
      <c r="J169" s="7" t="str">
        <f>IF(AND('[1]Ledger With Mark'!J171&gt;=90),"A+",IF(AND('[1]Ledger With Mark'!J171&gt;=80),"A",IF(AND('[1]Ledger With Mark'!J171&gt;=70),"B+",IF(AND('[1]Ledger With Mark'!J171&gt;=60),"B",IF(AND('[1]Ledger With Mark'!J171&gt;=50),"C+",IF(AND('[1]Ledger With Mark'!J171&gt;=40),"C",IF(AND('[1]Ledger With Mark'!J171&gt;=30),"D+",IF(AND('[1]Ledger With Mark'!J171&gt;=20),"D",IF(AND('[1]Ledger With Mark'!J171&gt;=1),"E","N")))))))))</f>
        <v>C+</v>
      </c>
      <c r="K169" s="13">
        <f t="shared" si="20"/>
        <v>2.4</v>
      </c>
      <c r="L169" s="7" t="str">
        <f>IF(AND('[1]Ledger With Mark'!L171&gt;=67.5),"A+",IF(AND('[1]Ledger With Mark'!L171&gt;=60),"A",IF(AND('[1]Ledger With Mark'!L171&gt;=52.5),"B+",IF(AND('[1]Ledger With Mark'!L171&gt;=45),"B",IF(AND('[1]Ledger With Mark'!L171&gt;=37.5),"C+",IF(AND('[1]Ledger With Mark'!L171&gt;=30),"C",IF(AND('[1]Ledger With Mark'!L171&gt;=22.5),"D+",IF(AND('[1]Ledger With Mark'!L171&gt;=15),"D",IF(AND('[1]Ledger With Mark'!L171&gt;=1),"E","N")))))))))</f>
        <v>B</v>
      </c>
      <c r="M169" s="7" t="str">
        <f>IF(AND('[1]Ledger With Mark'!M171&gt;=22.5),"A+",IF(AND('[1]Ledger With Mark'!M171&gt;=20),"A",IF(AND('[1]Ledger With Mark'!M171&gt;=17.5),"B+",IF(AND('[1]Ledger With Mark'!M171&gt;=15),"B",IF(AND('[1]Ledger With Mark'!M171&gt;=12.5),"C+",IF(AND('[1]Ledger With Mark'!M171&gt;=10),"C",IF(AND('[1]Ledger With Mark'!M171&gt;=7.5),"D+",IF(AND('[1]Ledger With Mark'!M171&gt;=5),"D",IF(AND('[1]Ledger With Mark'!M171&gt;=1),"E","N")))))))))</f>
        <v>A</v>
      </c>
      <c r="N169" s="7" t="str">
        <f>IF(AND('[1]Ledger With Mark'!N171&gt;=90),"A+",IF(AND('[1]Ledger With Mark'!N171&gt;=80),"A",IF(AND('[1]Ledger With Mark'!N171&gt;=70),"B+",IF(AND('[1]Ledger With Mark'!N171&gt;=60),"B",IF(AND('[1]Ledger With Mark'!N171&gt;=50),"C+",IF(AND('[1]Ledger With Mark'!N171&gt;=40),"C",IF(AND('[1]Ledger With Mark'!N171&gt;=30),"D+",IF(AND('[1]Ledger With Mark'!N171&gt;=20),"D",IF(AND('[1]Ledger With Mark'!N171&gt;=1),"E","N")))))))))</f>
        <v>B</v>
      </c>
      <c r="O169" s="13">
        <f t="shared" si="21"/>
        <v>2.8</v>
      </c>
      <c r="P169" s="7" t="str">
        <f>IF(AND('[1]Ledger With Mark'!P171&gt;=90),"A+",IF(AND('[1]Ledger With Mark'!P171&gt;=80),"A",IF(AND('[1]Ledger With Mark'!P171&gt;=70),"B+",IF(AND('[1]Ledger With Mark'!P171&gt;=60),"B",IF(AND('[1]Ledger With Mark'!P171&gt;=50),"C+",IF(AND('[1]Ledger With Mark'!P171&gt;=40),"C",IF(AND('[1]Ledger With Mark'!P171&gt;=30),"D+",IF(AND('[1]Ledger With Mark'!P171&gt;=20),"D",IF(AND('[1]Ledger With Mark'!P171&gt;=1),"E","N")))))))))</f>
        <v>C+</v>
      </c>
      <c r="Q169" s="13">
        <f t="shared" si="22"/>
        <v>2.4</v>
      </c>
      <c r="R169" s="7" t="str">
        <f>IF(AND('[1]Ledger With Mark'!R171&gt;=67.5),"A+",IF(AND('[1]Ledger With Mark'!R171&gt;=60),"A",IF(AND('[1]Ledger With Mark'!R171&gt;=52.5),"B+",IF(AND('[1]Ledger With Mark'!R171&gt;=45),"B",IF(AND('[1]Ledger With Mark'!R171&gt;=37.5),"C+",IF(AND('[1]Ledger With Mark'!R171&gt;=30),"C",IF(AND('[1]Ledger With Mark'!R171&gt;=22.5),"D+",IF(AND('[1]Ledger With Mark'!R171&gt;=15),"D",IF(AND('[1]Ledger With Mark'!R171&gt;=1),"E","N")))))))))</f>
        <v>B</v>
      </c>
      <c r="S169" s="7" t="str">
        <f>IF(AND('[1]Ledger With Mark'!S171&gt;=22.5),"A+",IF(AND('[1]Ledger With Mark'!S171&gt;=20),"A",IF(AND('[1]Ledger With Mark'!S171&gt;=17.5),"B+",IF(AND('[1]Ledger With Mark'!S171&gt;=15),"B",IF(AND('[1]Ledger With Mark'!S171&gt;=12.5),"C+",IF(AND('[1]Ledger With Mark'!S171&gt;=10),"C",IF(AND('[1]Ledger With Mark'!S171&gt;=7.5),"D+",IF(AND('[1]Ledger With Mark'!S171&gt;=5),"D",IF(AND('[1]Ledger With Mark'!S171&gt;=1),"E","N")))))))))</f>
        <v>B+</v>
      </c>
      <c r="T169" s="7" t="str">
        <f>IF(AND('[1]Ledger With Mark'!T171&gt;=90),"A+",IF(AND('[1]Ledger With Mark'!T171&gt;=80),"A",IF(AND('[1]Ledger With Mark'!T171&gt;=70),"B+",IF(AND('[1]Ledger With Mark'!T171&gt;=60),"B",IF(AND('[1]Ledger With Mark'!T171&gt;=50),"C+",IF(AND('[1]Ledger With Mark'!T171&gt;=40),"C",IF(AND('[1]Ledger With Mark'!T171&gt;=30),"D+",IF(AND('[1]Ledger With Mark'!T171&gt;=20),"D",IF(AND('[1]Ledger With Mark'!T171&gt;=1),"E","N")))))))))</f>
        <v>B</v>
      </c>
      <c r="U169" s="13">
        <f t="shared" si="23"/>
        <v>2.8</v>
      </c>
      <c r="V169" s="7" t="str">
        <f>IF(AND('[1]Ledger With Mark'!V171&gt;=67.5),"A+",IF(AND('[1]Ledger With Mark'!V171&gt;=60),"A",IF(AND('[1]Ledger With Mark'!V171&gt;=52.5),"B+",IF(AND('[1]Ledger With Mark'!V171&gt;=45),"B",IF(AND('[1]Ledger With Mark'!V171&gt;=37.5),"C+",IF(AND('[1]Ledger With Mark'!V171&gt;=30),"C",IF(AND('[1]Ledger With Mark'!V171&gt;=22.5),"D+",IF(AND('[1]Ledger With Mark'!V171&gt;=15),"D",IF(AND('[1]Ledger With Mark'!V171&gt;=1),"E","N")))))))))</f>
        <v>B</v>
      </c>
      <c r="W169" s="7" t="str">
        <f>IF(AND('[1]Ledger With Mark'!W171&gt;=22.5),"A+",IF(AND('[1]Ledger With Mark'!W171&gt;=20),"A",IF(AND('[1]Ledger With Mark'!W171&gt;=17.5),"B+",IF(AND('[1]Ledger With Mark'!W171&gt;=15),"B",IF(AND('[1]Ledger With Mark'!W171&gt;=12.5),"C+",IF(AND('[1]Ledger With Mark'!W171&gt;=10),"C",IF(AND('[1]Ledger With Mark'!W171&gt;=7.5),"D+",IF(AND('[1]Ledger With Mark'!W171&gt;=5),"D",IF(AND('[1]Ledger With Mark'!W171&gt;=1),"E","N")))))))))</f>
        <v>C+</v>
      </c>
      <c r="X169" s="7" t="str">
        <f>IF(AND('[1]Ledger With Mark'!X171&gt;=90),"A+",IF(AND('[1]Ledger With Mark'!X171&gt;=80),"A",IF(AND('[1]Ledger With Mark'!X171&gt;=70),"B+",IF(AND('[1]Ledger With Mark'!X171&gt;=60),"B",IF(AND('[1]Ledger With Mark'!X171&gt;=50),"C+",IF(AND('[1]Ledger With Mark'!X171&gt;=40),"C",IF(AND('[1]Ledger With Mark'!X171&gt;=30),"D+",IF(AND('[1]Ledger With Mark'!X171&gt;=20),"D",IF(AND('[1]Ledger With Mark'!X171&gt;=1),"E","N")))))))))</f>
        <v>C+</v>
      </c>
      <c r="Y169" s="13">
        <f t="shared" si="24"/>
        <v>2.4</v>
      </c>
      <c r="Z169" s="7" t="str">
        <f>IF(AND('[1]Ledger With Mark'!Z171&gt;=27),"A+",IF(AND('[1]Ledger With Mark'!Z171&gt;=24),"A",IF(AND('[1]Ledger With Mark'!Z171&gt;=21),"B+",IF(AND('[1]Ledger With Mark'!Z171&gt;=18),"B",IF(AND('[1]Ledger With Mark'!Z171&gt;=15),"C+",IF(AND('[1]Ledger With Mark'!Z171&gt;=12),"C",IF(AND('[1]Ledger With Mark'!Z171&gt;=9),"D+",IF(AND('[1]Ledger With Mark'!Z171&gt;=6),"D",IF(AND('[1]Ledger With Mark'!Z171&gt;=1),"E","N")))))))))</f>
        <v>B+</v>
      </c>
      <c r="AA169" s="7" t="str">
        <f>IF(AND('[1]Ledger With Mark'!AA171&gt;=18),"A+",IF(AND('[1]Ledger With Mark'!AA171&gt;=16),"A",IF(AND('[1]Ledger With Mark'!AA171&gt;=14),"B+",IF(AND('[1]Ledger With Mark'!AA171&gt;=12),"B",IF(AND('[1]Ledger With Mark'!AA171&gt;=10),"C+",IF(AND('[1]Ledger With Mark'!AA171&gt;=8),"C",IF(AND('[1]Ledger With Mark'!AA171&gt;=6),"D+",IF(AND('[1]Ledger With Mark'!AA171&gt;=4),"D",IF(AND('[1]Ledger With Mark'!AA171&gt;=1),"E","N")))))))))</f>
        <v>A</v>
      </c>
      <c r="AB169" s="7" t="str">
        <f>IF(AND('[1]Ledger With Mark'!AB171&gt;=45),"A+",IF(AND('[1]Ledger With Mark'!AB171&gt;=40),"A",IF(AND('[1]Ledger With Mark'!AB171&gt;=35),"B+",IF(AND('[1]Ledger With Mark'!AB171&gt;=30),"B",IF(AND('[1]Ledger With Mark'!AB171&gt;=25),"C+",IF(AND('[1]Ledger With Mark'!AB171&gt;=20),"C",IF(AND('[1]Ledger With Mark'!AB171&gt;=15),"D+",IF(AND('[1]Ledger With Mark'!AB171&gt;=10),"D",IF(AND('[1]Ledger With Mark'!AB171&gt;=1),"E","N")))))))))</f>
        <v>B+</v>
      </c>
      <c r="AC169" s="13">
        <f t="shared" si="25"/>
        <v>1.6</v>
      </c>
      <c r="AD169" s="7" t="str">
        <f>IF(AND('[1]Ledger With Mark'!AD171&gt;=22.5),"A+",IF(AND('[1]Ledger With Mark'!AD171&gt;=20),"A",IF(AND('[1]Ledger With Mark'!AD171&gt;=17.5),"B+",IF(AND('[1]Ledger With Mark'!AD171&gt;=15),"B",IF(AND('[1]Ledger With Mark'!AD171&gt;=12.5),"C+",IF(AND('[1]Ledger With Mark'!AD171&gt;=10),"C",IF(AND('[1]Ledger With Mark'!AD171&gt;=7.5),"D+",IF(AND('[1]Ledger With Mark'!AD171&gt;=5),"D",IF(AND('[1]Ledger With Mark'!AD171&gt;=1),"E","N")))))))))</f>
        <v>B</v>
      </c>
      <c r="AE169" s="7" t="str">
        <f>IF(AND('[1]Ledger With Mark'!AE171&gt;=22.5),"A+",IF(AND('[1]Ledger With Mark'!AE171&gt;=20),"A",IF(AND('[1]Ledger With Mark'!AE171&gt;=17.5),"B+",IF(AND('[1]Ledger With Mark'!AE171&gt;=15),"B",IF(AND('[1]Ledger With Mark'!AE171&gt;=12.5),"C+",IF(AND('[1]Ledger With Mark'!AE171&gt;=10),"C",IF(AND('[1]Ledger With Mark'!AE171&gt;=7.5),"D+",IF(AND('[1]Ledger With Mark'!AE171&gt;=5),"D",IF(AND('[1]Ledger With Mark'!AE171&gt;=1),"E","N")))))))))</f>
        <v>B</v>
      </c>
      <c r="AF169" s="7" t="str">
        <f>IF(AND('[1]Ledger With Mark'!AF171&gt;=45),"A+",IF(AND('[1]Ledger With Mark'!AF171&gt;=40),"A",IF(AND('[1]Ledger With Mark'!AF171&gt;=35),"B+",IF(AND('[1]Ledger With Mark'!AF171&gt;=30),"B",IF(AND('[1]Ledger With Mark'!AF171&gt;=25),"C+",IF(AND('[1]Ledger With Mark'!AF171&gt;=20),"C",IF(AND('[1]Ledger With Mark'!AF171&gt;=15),"D+",IF(AND('[1]Ledger With Mark'!AF171&gt;=10),"D",IF(AND('[1]Ledger With Mark'!AF171&gt;=1),"E","N")))))))))</f>
        <v>B</v>
      </c>
      <c r="AG169" s="13">
        <f t="shared" si="26"/>
        <v>1.4</v>
      </c>
      <c r="AH169" s="7" t="str">
        <f>IF(AND('[1]Ledger With Mark'!AH171&gt;=45),"A+",IF(AND('[1]Ledger With Mark'!AH171&gt;=40),"A",IF(AND('[1]Ledger With Mark'!AH171&gt;=35),"B+",IF(AND('[1]Ledger With Mark'!AH171&gt;=30),"B",IF(AND('[1]Ledger With Mark'!AH171&gt;=25),"C+",IF(AND('[1]Ledger With Mark'!AH171&gt;=20),"C",IF(AND('[1]Ledger With Mark'!AH171&gt;=15),"D+",IF(AND('[1]Ledger With Mark'!AH171&gt;=10),"D",IF(AND('[1]Ledger With Mark'!AH171&gt;=1),"E","N")))))))))</f>
        <v>B</v>
      </c>
      <c r="AI169" s="7" t="str">
        <f>IF(AND('[1]Ledger With Mark'!AI171&gt;=45),"A+",IF(AND('[1]Ledger With Mark'!AI171&gt;=40),"A",IF(AND('[1]Ledger With Mark'!AI171&gt;=35),"B+",IF(AND('[1]Ledger With Mark'!AI171&gt;=30),"B",IF(AND('[1]Ledger With Mark'!AI171&gt;=25),"C+",IF(AND('[1]Ledger With Mark'!AI171&gt;=20),"C",IF(AND('[1]Ledger With Mark'!AI171&gt;=15),"D+",IF(AND('[1]Ledger With Mark'!AI171&gt;=10),"D",IF(AND('[1]Ledger With Mark'!AI171&gt;=1),"E","N")))))))))</f>
        <v>B</v>
      </c>
      <c r="AJ169" s="7" t="str">
        <f>IF(AND('[1]Ledger With Mark'!AJ171&gt;=90),"A+",IF(AND('[1]Ledger With Mark'!AJ171&gt;=80),"A",IF(AND('[1]Ledger With Mark'!AJ171&gt;=70),"B+",IF(AND('[1]Ledger With Mark'!AJ171&gt;=60),"B",IF(AND('[1]Ledger With Mark'!AJ171&gt;=50),"C+",IF(AND('[1]Ledger With Mark'!AJ171&gt;=40),"C",IF(AND('[1]Ledger With Mark'!AJ171&gt;=30),"D+",IF(AND('[1]Ledger With Mark'!AJ171&gt;=20),"D",IF(AND('[1]Ledger With Mark'!AJ171&gt;=1),"E","N")))))))))</f>
        <v>B</v>
      </c>
      <c r="AK169" s="13">
        <f t="shared" si="27"/>
        <v>2.8</v>
      </c>
      <c r="AL169" s="7" t="str">
        <f>IF(AND('[1]Ledger With Mark'!AL171&gt;=45),"A+",IF(AND('[1]Ledger With Mark'!AL171&gt;=40),"A",IF(AND('[1]Ledger With Mark'!AL171&gt;=35),"B+",IF(AND('[1]Ledger With Mark'!AL171&gt;=30),"B",IF(AND('[1]Ledger With Mark'!AL171&gt;=25),"C+",IF(AND('[1]Ledger With Mark'!AL171&gt;=20),"C",IF(AND('[1]Ledger With Mark'!AL171&gt;=15),"D+",IF(AND('[1]Ledger With Mark'!AL171&gt;=10),"D",IF(AND('[1]Ledger With Mark'!AL171&gt;=1),"E","N")))))))))</f>
        <v>B</v>
      </c>
      <c r="AM169" s="7" t="str">
        <f>IF(AND('[1]Ledger With Mark'!AM171&gt;=45),"A+",IF(AND('[1]Ledger With Mark'!AM171&gt;=40),"A",IF(AND('[1]Ledger With Mark'!AM171&gt;=35),"B+",IF(AND('[1]Ledger With Mark'!AM171&gt;=30),"B",IF(AND('[1]Ledger With Mark'!AM171&gt;=25),"C+",IF(AND('[1]Ledger With Mark'!AM171&gt;=20),"C",IF(AND('[1]Ledger With Mark'!AM171&gt;=15),"D+",IF(AND('[1]Ledger With Mark'!AM171&gt;=10),"D",IF(AND('[1]Ledger With Mark'!AM171&gt;=1),"E","N")))))))))</f>
        <v>B</v>
      </c>
      <c r="AN169" s="7" t="str">
        <f>IF(AND('[1]Ledger With Mark'!AN171&gt;=90),"A+",IF(AND('[1]Ledger With Mark'!AN171&gt;=80),"A",IF(AND('[1]Ledger With Mark'!AN171&gt;=70),"B+",IF(AND('[1]Ledger With Mark'!AN171&gt;=60),"B",IF(AND('[1]Ledger With Mark'!AN171&gt;=50),"C+",IF(AND('[1]Ledger With Mark'!AN171&gt;=40),"C",IF(AND('[1]Ledger With Mark'!AN171&gt;=30),"D+",IF(AND('[1]Ledger With Mark'!AN171&gt;=20),"D",IF(AND('[1]Ledger With Mark'!AN171&gt;=1),"E","N")))))))))</f>
        <v>B</v>
      </c>
      <c r="AO169" s="13">
        <f t="shared" si="28"/>
        <v>2.8</v>
      </c>
      <c r="AP169" s="14">
        <f t="shared" si="29"/>
        <v>2.6749999999999998</v>
      </c>
      <c r="AQ169" s="7"/>
      <c r="AR169" s="15" t="s">
        <v>242</v>
      </c>
      <c r="BB169" s="17">
        <v>171</v>
      </c>
    </row>
    <row r="170" spans="1:54" ht="15">
      <c r="A170" s="7">
        <f>'[1]Ledger With Mark'!A172</f>
        <v>169</v>
      </c>
      <c r="B170" s="8">
        <f>'[1]Ledger With Mark'!B172</f>
        <v>752169</v>
      </c>
      <c r="C170" s="9" t="str">
        <f>'[1]Ledger With Mark'!C172</f>
        <v>BIRAS K.C.</v>
      </c>
      <c r="D170" s="10" t="str">
        <f>'[1]Ledger With Mark'!D172</f>
        <v>2060/06/19</v>
      </c>
      <c r="E170" s="11" t="str">
        <f>'[1]Ledger With Mark'!E172</f>
        <v>OM BAHADUR K.C.</v>
      </c>
      <c r="F170" s="11" t="str">
        <f>'[1]Ledger With Mark'!F172</f>
        <v>KALSAREE K.C.</v>
      </c>
      <c r="G170" s="12" t="str">
        <f>'[1]Ledger With Mark'!G172</f>
        <v>BHUME 6 RUKUM EAST</v>
      </c>
      <c r="H170" s="7" t="str">
        <f>IF(AND('[1]Ledger With Mark'!H172&gt;=67.5),"A+",IF(AND('[1]Ledger With Mark'!H172&gt;=60),"A",IF(AND('[1]Ledger With Mark'!H172&gt;=52.5),"B+",IF(AND('[1]Ledger With Mark'!H172&gt;=45),"B",IF(AND('[1]Ledger With Mark'!H172&gt;=37.5),"C+",IF(AND('[1]Ledger With Mark'!H172&gt;=30),"C",IF(AND('[1]Ledger With Mark'!H172&gt;=22.5),"D+",IF(AND('[1]Ledger With Mark'!H172&gt;=15),"D",IF(AND('[1]Ledger With Mark'!H172&gt;=1),"E","N")))))))))</f>
        <v>C+</v>
      </c>
      <c r="I170" s="7" t="str">
        <f>IF(AND('[1]Ledger With Mark'!I172&gt;=22.5),"A+",IF(AND('[1]Ledger With Mark'!I172&gt;=20),"A",IF(AND('[1]Ledger With Mark'!I172&gt;=17.5),"B+",IF(AND('[1]Ledger With Mark'!I172&gt;=15),"B",IF(AND('[1]Ledger With Mark'!I172&gt;=12.5),"C+",IF(AND('[1]Ledger With Mark'!I172&gt;=10),"C",IF(AND('[1]Ledger With Mark'!I172&gt;=7.5),"D+",IF(AND('[1]Ledger With Mark'!I172&gt;=5),"D",IF(AND('[1]Ledger With Mark'!I172&gt;=1),"E","N")))))))))</f>
        <v>C+</v>
      </c>
      <c r="J170" s="7" t="str">
        <f>IF(AND('[1]Ledger With Mark'!J172&gt;=90),"A+",IF(AND('[1]Ledger With Mark'!J172&gt;=80),"A",IF(AND('[1]Ledger With Mark'!J172&gt;=70),"B+",IF(AND('[1]Ledger With Mark'!J172&gt;=60),"B",IF(AND('[1]Ledger With Mark'!J172&gt;=50),"C+",IF(AND('[1]Ledger With Mark'!J172&gt;=40),"C",IF(AND('[1]Ledger With Mark'!J172&gt;=30),"D+",IF(AND('[1]Ledger With Mark'!J172&gt;=20),"D",IF(AND('[1]Ledger With Mark'!J172&gt;=1),"E","N")))))))))</f>
        <v>C+</v>
      </c>
      <c r="K170" s="13">
        <f t="shared" si="20"/>
        <v>2.4</v>
      </c>
      <c r="L170" s="7" t="str">
        <f>IF(AND('[1]Ledger With Mark'!L172&gt;=67.5),"A+",IF(AND('[1]Ledger With Mark'!L172&gt;=60),"A",IF(AND('[1]Ledger With Mark'!L172&gt;=52.5),"B+",IF(AND('[1]Ledger With Mark'!L172&gt;=45),"B",IF(AND('[1]Ledger With Mark'!L172&gt;=37.5),"C+",IF(AND('[1]Ledger With Mark'!L172&gt;=30),"C",IF(AND('[1]Ledger With Mark'!L172&gt;=22.5),"D+",IF(AND('[1]Ledger With Mark'!L172&gt;=15),"D",IF(AND('[1]Ledger With Mark'!L172&gt;=1),"E","N")))))))))</f>
        <v>B</v>
      </c>
      <c r="M170" s="7" t="str">
        <f>IF(AND('[1]Ledger With Mark'!M172&gt;=22.5),"A+",IF(AND('[1]Ledger With Mark'!M172&gt;=20),"A",IF(AND('[1]Ledger With Mark'!M172&gt;=17.5),"B+",IF(AND('[1]Ledger With Mark'!M172&gt;=15),"B",IF(AND('[1]Ledger With Mark'!M172&gt;=12.5),"C+",IF(AND('[1]Ledger With Mark'!M172&gt;=10),"C",IF(AND('[1]Ledger With Mark'!M172&gt;=7.5),"D+",IF(AND('[1]Ledger With Mark'!M172&gt;=5),"D",IF(AND('[1]Ledger With Mark'!M172&gt;=1),"E","N")))))))))</f>
        <v>B+</v>
      </c>
      <c r="N170" s="7" t="str">
        <f>IF(AND('[1]Ledger With Mark'!N172&gt;=90),"A+",IF(AND('[1]Ledger With Mark'!N172&gt;=80),"A",IF(AND('[1]Ledger With Mark'!N172&gt;=70),"B+",IF(AND('[1]Ledger With Mark'!N172&gt;=60),"B",IF(AND('[1]Ledger With Mark'!N172&gt;=50),"C+",IF(AND('[1]Ledger With Mark'!N172&gt;=40),"C",IF(AND('[1]Ledger With Mark'!N172&gt;=30),"D+",IF(AND('[1]Ledger With Mark'!N172&gt;=20),"D",IF(AND('[1]Ledger With Mark'!N172&gt;=1),"E","N")))))))))</f>
        <v>B</v>
      </c>
      <c r="O170" s="13">
        <f t="shared" si="21"/>
        <v>2.8</v>
      </c>
      <c r="P170" s="7" t="str">
        <f>IF(AND('[1]Ledger With Mark'!P172&gt;=90),"A+",IF(AND('[1]Ledger With Mark'!P172&gt;=80),"A",IF(AND('[1]Ledger With Mark'!P172&gt;=70),"B+",IF(AND('[1]Ledger With Mark'!P172&gt;=60),"B",IF(AND('[1]Ledger With Mark'!P172&gt;=50),"C+",IF(AND('[1]Ledger With Mark'!P172&gt;=40),"C",IF(AND('[1]Ledger With Mark'!P172&gt;=30),"D+",IF(AND('[1]Ledger With Mark'!P172&gt;=20),"D",IF(AND('[1]Ledger With Mark'!P172&gt;=1),"E","N")))))))))</f>
        <v>C+</v>
      </c>
      <c r="Q170" s="13">
        <f t="shared" si="22"/>
        <v>2.4</v>
      </c>
      <c r="R170" s="7" t="str">
        <f>IF(AND('[1]Ledger With Mark'!R172&gt;=67.5),"A+",IF(AND('[1]Ledger With Mark'!R172&gt;=60),"A",IF(AND('[1]Ledger With Mark'!R172&gt;=52.5),"B+",IF(AND('[1]Ledger With Mark'!R172&gt;=45),"B",IF(AND('[1]Ledger With Mark'!R172&gt;=37.5),"C+",IF(AND('[1]Ledger With Mark'!R172&gt;=30),"C",IF(AND('[1]Ledger With Mark'!R172&gt;=22.5),"D+",IF(AND('[1]Ledger With Mark'!R172&gt;=15),"D",IF(AND('[1]Ledger With Mark'!R172&gt;=1),"E","N")))))))))</f>
        <v>C+</v>
      </c>
      <c r="S170" s="7" t="str">
        <f>IF(AND('[1]Ledger With Mark'!S172&gt;=22.5),"A+",IF(AND('[1]Ledger With Mark'!S172&gt;=20),"A",IF(AND('[1]Ledger With Mark'!S172&gt;=17.5),"B+",IF(AND('[1]Ledger With Mark'!S172&gt;=15),"B",IF(AND('[1]Ledger With Mark'!S172&gt;=12.5),"C+",IF(AND('[1]Ledger With Mark'!S172&gt;=10),"C",IF(AND('[1]Ledger With Mark'!S172&gt;=7.5),"D+",IF(AND('[1]Ledger With Mark'!S172&gt;=5),"D",IF(AND('[1]Ledger With Mark'!S172&gt;=1),"E","N")))))))))</f>
        <v>B</v>
      </c>
      <c r="T170" s="7" t="str">
        <f>IF(AND('[1]Ledger With Mark'!T172&gt;=90),"A+",IF(AND('[1]Ledger With Mark'!T172&gt;=80),"A",IF(AND('[1]Ledger With Mark'!T172&gt;=70),"B+",IF(AND('[1]Ledger With Mark'!T172&gt;=60),"B",IF(AND('[1]Ledger With Mark'!T172&gt;=50),"C+",IF(AND('[1]Ledger With Mark'!T172&gt;=40),"C",IF(AND('[1]Ledger With Mark'!T172&gt;=30),"D+",IF(AND('[1]Ledger With Mark'!T172&gt;=20),"D",IF(AND('[1]Ledger With Mark'!T172&gt;=1),"E","N")))))))))</f>
        <v>C+</v>
      </c>
      <c r="U170" s="13">
        <f t="shared" si="23"/>
        <v>2.4</v>
      </c>
      <c r="V170" s="7" t="str">
        <f>IF(AND('[1]Ledger With Mark'!V172&gt;=67.5),"A+",IF(AND('[1]Ledger With Mark'!V172&gt;=60),"A",IF(AND('[1]Ledger With Mark'!V172&gt;=52.5),"B+",IF(AND('[1]Ledger With Mark'!V172&gt;=45),"B",IF(AND('[1]Ledger With Mark'!V172&gt;=37.5),"C+",IF(AND('[1]Ledger With Mark'!V172&gt;=30),"C",IF(AND('[1]Ledger With Mark'!V172&gt;=22.5),"D+",IF(AND('[1]Ledger With Mark'!V172&gt;=15),"D",IF(AND('[1]Ledger With Mark'!V172&gt;=1),"E","N")))))))))</f>
        <v>B</v>
      </c>
      <c r="W170" s="7" t="str">
        <f>IF(AND('[1]Ledger With Mark'!W172&gt;=22.5),"A+",IF(AND('[1]Ledger With Mark'!W172&gt;=20),"A",IF(AND('[1]Ledger With Mark'!W172&gt;=17.5),"B+",IF(AND('[1]Ledger With Mark'!W172&gt;=15),"B",IF(AND('[1]Ledger With Mark'!W172&gt;=12.5),"C+",IF(AND('[1]Ledger With Mark'!W172&gt;=10),"C",IF(AND('[1]Ledger With Mark'!W172&gt;=7.5),"D+",IF(AND('[1]Ledger With Mark'!W172&gt;=5),"D",IF(AND('[1]Ledger With Mark'!W172&gt;=1),"E","N")))))))))</f>
        <v>C+</v>
      </c>
      <c r="X170" s="7" t="str">
        <f>IF(AND('[1]Ledger With Mark'!X172&gt;=90),"A+",IF(AND('[1]Ledger With Mark'!X172&gt;=80),"A",IF(AND('[1]Ledger With Mark'!X172&gt;=70),"B+",IF(AND('[1]Ledger With Mark'!X172&gt;=60),"B",IF(AND('[1]Ledger With Mark'!X172&gt;=50),"C+",IF(AND('[1]Ledger With Mark'!X172&gt;=40),"C",IF(AND('[1]Ledger With Mark'!X172&gt;=30),"D+",IF(AND('[1]Ledger With Mark'!X172&gt;=20),"D",IF(AND('[1]Ledger With Mark'!X172&gt;=1),"E","N")))))))))</f>
        <v>C+</v>
      </c>
      <c r="Y170" s="13">
        <f t="shared" si="24"/>
        <v>2.4</v>
      </c>
      <c r="Z170" s="7" t="str">
        <f>IF(AND('[1]Ledger With Mark'!Z172&gt;=27),"A+",IF(AND('[1]Ledger With Mark'!Z172&gt;=24),"A",IF(AND('[1]Ledger With Mark'!Z172&gt;=21),"B+",IF(AND('[1]Ledger With Mark'!Z172&gt;=18),"B",IF(AND('[1]Ledger With Mark'!Z172&gt;=15),"C+",IF(AND('[1]Ledger With Mark'!Z172&gt;=12),"C",IF(AND('[1]Ledger With Mark'!Z172&gt;=9),"D+",IF(AND('[1]Ledger With Mark'!Z172&gt;=6),"D",IF(AND('[1]Ledger With Mark'!Z172&gt;=1),"E","N")))))))))</f>
        <v>B+</v>
      </c>
      <c r="AA170" s="7" t="str">
        <f>IF(AND('[1]Ledger With Mark'!AA172&gt;=18),"A+",IF(AND('[1]Ledger With Mark'!AA172&gt;=16),"A",IF(AND('[1]Ledger With Mark'!AA172&gt;=14),"B+",IF(AND('[1]Ledger With Mark'!AA172&gt;=12),"B",IF(AND('[1]Ledger With Mark'!AA172&gt;=10),"C+",IF(AND('[1]Ledger With Mark'!AA172&gt;=8),"C",IF(AND('[1]Ledger With Mark'!AA172&gt;=6),"D+",IF(AND('[1]Ledger With Mark'!AA172&gt;=4),"D",IF(AND('[1]Ledger With Mark'!AA172&gt;=1),"E","N")))))))))</f>
        <v>B+</v>
      </c>
      <c r="AB170" s="7" t="str">
        <f>IF(AND('[1]Ledger With Mark'!AB172&gt;=45),"A+",IF(AND('[1]Ledger With Mark'!AB172&gt;=40),"A",IF(AND('[1]Ledger With Mark'!AB172&gt;=35),"B+",IF(AND('[1]Ledger With Mark'!AB172&gt;=30),"B",IF(AND('[1]Ledger With Mark'!AB172&gt;=25),"C+",IF(AND('[1]Ledger With Mark'!AB172&gt;=20),"C",IF(AND('[1]Ledger With Mark'!AB172&gt;=15),"D+",IF(AND('[1]Ledger With Mark'!AB172&gt;=10),"D",IF(AND('[1]Ledger With Mark'!AB172&gt;=1),"E","N")))))))))</f>
        <v>B+</v>
      </c>
      <c r="AC170" s="13">
        <f t="shared" si="25"/>
        <v>1.6</v>
      </c>
      <c r="AD170" s="7" t="str">
        <f>IF(AND('[1]Ledger With Mark'!AD172&gt;=22.5),"A+",IF(AND('[1]Ledger With Mark'!AD172&gt;=20),"A",IF(AND('[1]Ledger With Mark'!AD172&gt;=17.5),"B+",IF(AND('[1]Ledger With Mark'!AD172&gt;=15),"B",IF(AND('[1]Ledger With Mark'!AD172&gt;=12.5),"C+",IF(AND('[1]Ledger With Mark'!AD172&gt;=10),"C",IF(AND('[1]Ledger With Mark'!AD172&gt;=7.5),"D+",IF(AND('[1]Ledger With Mark'!AD172&gt;=5),"D",IF(AND('[1]Ledger With Mark'!AD172&gt;=1),"E","N")))))))))</f>
        <v>B</v>
      </c>
      <c r="AE170" s="7" t="str">
        <f>IF(AND('[1]Ledger With Mark'!AE172&gt;=22.5),"A+",IF(AND('[1]Ledger With Mark'!AE172&gt;=20),"A",IF(AND('[1]Ledger With Mark'!AE172&gt;=17.5),"B+",IF(AND('[1]Ledger With Mark'!AE172&gt;=15),"B",IF(AND('[1]Ledger With Mark'!AE172&gt;=12.5),"C+",IF(AND('[1]Ledger With Mark'!AE172&gt;=10),"C",IF(AND('[1]Ledger With Mark'!AE172&gt;=7.5),"D+",IF(AND('[1]Ledger With Mark'!AE172&gt;=5),"D",IF(AND('[1]Ledger With Mark'!AE172&gt;=1),"E","N")))))))))</f>
        <v>B</v>
      </c>
      <c r="AF170" s="7" t="str">
        <f>IF(AND('[1]Ledger With Mark'!AF172&gt;=45),"A+",IF(AND('[1]Ledger With Mark'!AF172&gt;=40),"A",IF(AND('[1]Ledger With Mark'!AF172&gt;=35),"B+",IF(AND('[1]Ledger With Mark'!AF172&gt;=30),"B",IF(AND('[1]Ledger With Mark'!AF172&gt;=25),"C+",IF(AND('[1]Ledger With Mark'!AF172&gt;=20),"C",IF(AND('[1]Ledger With Mark'!AF172&gt;=15),"D+",IF(AND('[1]Ledger With Mark'!AF172&gt;=10),"D",IF(AND('[1]Ledger With Mark'!AF172&gt;=1),"E","N")))))))))</f>
        <v>B</v>
      </c>
      <c r="AG170" s="13">
        <f t="shared" si="26"/>
        <v>1.4</v>
      </c>
      <c r="AH170" s="7" t="str">
        <f>IF(AND('[1]Ledger With Mark'!AH172&gt;=45),"A+",IF(AND('[1]Ledger With Mark'!AH172&gt;=40),"A",IF(AND('[1]Ledger With Mark'!AH172&gt;=35),"B+",IF(AND('[1]Ledger With Mark'!AH172&gt;=30),"B",IF(AND('[1]Ledger With Mark'!AH172&gt;=25),"C+",IF(AND('[1]Ledger With Mark'!AH172&gt;=20),"C",IF(AND('[1]Ledger With Mark'!AH172&gt;=15),"D+",IF(AND('[1]Ledger With Mark'!AH172&gt;=10),"D",IF(AND('[1]Ledger With Mark'!AH172&gt;=1),"E","N")))))))))</f>
        <v>C+</v>
      </c>
      <c r="AI170" s="7" t="str">
        <f>IF(AND('[1]Ledger With Mark'!AI172&gt;=45),"A+",IF(AND('[1]Ledger With Mark'!AI172&gt;=40),"A",IF(AND('[1]Ledger With Mark'!AI172&gt;=35),"B+",IF(AND('[1]Ledger With Mark'!AI172&gt;=30),"B",IF(AND('[1]Ledger With Mark'!AI172&gt;=25),"C+",IF(AND('[1]Ledger With Mark'!AI172&gt;=20),"C",IF(AND('[1]Ledger With Mark'!AI172&gt;=15),"D+",IF(AND('[1]Ledger With Mark'!AI172&gt;=10),"D",IF(AND('[1]Ledger With Mark'!AI172&gt;=1),"E","N")))))))))</f>
        <v>B</v>
      </c>
      <c r="AJ170" s="7" t="str">
        <f>IF(AND('[1]Ledger With Mark'!AJ172&gt;=90),"A+",IF(AND('[1]Ledger With Mark'!AJ172&gt;=80),"A",IF(AND('[1]Ledger With Mark'!AJ172&gt;=70),"B+",IF(AND('[1]Ledger With Mark'!AJ172&gt;=60),"B",IF(AND('[1]Ledger With Mark'!AJ172&gt;=50),"C+",IF(AND('[1]Ledger With Mark'!AJ172&gt;=40),"C",IF(AND('[1]Ledger With Mark'!AJ172&gt;=30),"D+",IF(AND('[1]Ledger With Mark'!AJ172&gt;=20),"D",IF(AND('[1]Ledger With Mark'!AJ172&gt;=1),"E","N")))))))))</f>
        <v>C+</v>
      </c>
      <c r="AK170" s="13">
        <f t="shared" si="27"/>
        <v>2.4</v>
      </c>
      <c r="AL170" s="7" t="str">
        <f>IF(AND('[1]Ledger With Mark'!AL172&gt;=45),"A+",IF(AND('[1]Ledger With Mark'!AL172&gt;=40),"A",IF(AND('[1]Ledger With Mark'!AL172&gt;=35),"B+",IF(AND('[1]Ledger With Mark'!AL172&gt;=30),"B",IF(AND('[1]Ledger With Mark'!AL172&gt;=25),"C+",IF(AND('[1]Ledger With Mark'!AL172&gt;=20),"C",IF(AND('[1]Ledger With Mark'!AL172&gt;=15),"D+",IF(AND('[1]Ledger With Mark'!AL172&gt;=10),"D",IF(AND('[1]Ledger With Mark'!AL172&gt;=1),"E","N")))))))))</f>
        <v>B</v>
      </c>
      <c r="AM170" s="7" t="str">
        <f>IF(AND('[1]Ledger With Mark'!AM172&gt;=45),"A+",IF(AND('[1]Ledger With Mark'!AM172&gt;=40),"A",IF(AND('[1]Ledger With Mark'!AM172&gt;=35),"B+",IF(AND('[1]Ledger With Mark'!AM172&gt;=30),"B",IF(AND('[1]Ledger With Mark'!AM172&gt;=25),"C+",IF(AND('[1]Ledger With Mark'!AM172&gt;=20),"C",IF(AND('[1]Ledger With Mark'!AM172&gt;=15),"D+",IF(AND('[1]Ledger With Mark'!AM172&gt;=10),"D",IF(AND('[1]Ledger With Mark'!AM172&gt;=1),"E","N")))))))))</f>
        <v>B</v>
      </c>
      <c r="AN170" s="7" t="str">
        <f>IF(AND('[1]Ledger With Mark'!AN172&gt;=90),"A+",IF(AND('[1]Ledger With Mark'!AN172&gt;=80),"A",IF(AND('[1]Ledger With Mark'!AN172&gt;=70),"B+",IF(AND('[1]Ledger With Mark'!AN172&gt;=60),"B",IF(AND('[1]Ledger With Mark'!AN172&gt;=50),"C+",IF(AND('[1]Ledger With Mark'!AN172&gt;=40),"C",IF(AND('[1]Ledger With Mark'!AN172&gt;=30),"D+",IF(AND('[1]Ledger With Mark'!AN172&gt;=20),"D",IF(AND('[1]Ledger With Mark'!AN172&gt;=1),"E","N")))))))))</f>
        <v>B</v>
      </c>
      <c r="AO170" s="13">
        <f t="shared" si="28"/>
        <v>2.8</v>
      </c>
      <c r="AP170" s="14">
        <f t="shared" si="29"/>
        <v>2.5750000000000002</v>
      </c>
      <c r="AQ170" s="7"/>
      <c r="AR170" s="15" t="s">
        <v>242</v>
      </c>
      <c r="BB170" s="17">
        <v>172</v>
      </c>
    </row>
    <row r="171" spans="1:54" ht="15">
      <c r="A171" s="7">
        <f>'[1]Ledger With Mark'!A173</f>
        <v>170</v>
      </c>
      <c r="B171" s="8">
        <f>'[1]Ledger With Mark'!B173</f>
        <v>752170</v>
      </c>
      <c r="C171" s="9" t="str">
        <f>'[1]Ledger With Mark'!C173</f>
        <v>BINJYOTI BUDHA MAGAR</v>
      </c>
      <c r="D171" s="10" t="str">
        <f>'[1]Ledger With Mark'!D173</f>
        <v>2060/07/01</v>
      </c>
      <c r="E171" s="11" t="str">
        <f>'[1]Ledger With Mark'!E173</f>
        <v>NARAYAN BUDHA</v>
      </c>
      <c r="F171" s="11" t="str">
        <f>'[1]Ledger With Mark'!F173</f>
        <v>MANSARI BUDHA</v>
      </c>
      <c r="G171" s="12" t="str">
        <f>'[1]Ledger With Mark'!G173</f>
        <v>BHUME 7 RUKUM EAST</v>
      </c>
      <c r="H171" s="7" t="str">
        <f>IF(AND('[1]Ledger With Mark'!H173&gt;=67.5),"A+",IF(AND('[1]Ledger With Mark'!H173&gt;=60),"A",IF(AND('[1]Ledger With Mark'!H173&gt;=52.5),"B+",IF(AND('[1]Ledger With Mark'!H173&gt;=45),"B",IF(AND('[1]Ledger With Mark'!H173&gt;=37.5),"C+",IF(AND('[1]Ledger With Mark'!H173&gt;=30),"C",IF(AND('[1]Ledger With Mark'!H173&gt;=22.5),"D+",IF(AND('[1]Ledger With Mark'!H173&gt;=15),"D",IF(AND('[1]Ledger With Mark'!H173&gt;=1),"E","N")))))))))</f>
        <v>B</v>
      </c>
      <c r="I171" s="7" t="str">
        <f>IF(AND('[1]Ledger With Mark'!I173&gt;=22.5),"A+",IF(AND('[1]Ledger With Mark'!I173&gt;=20),"A",IF(AND('[1]Ledger With Mark'!I173&gt;=17.5),"B+",IF(AND('[1]Ledger With Mark'!I173&gt;=15),"B",IF(AND('[1]Ledger With Mark'!I173&gt;=12.5),"C+",IF(AND('[1]Ledger With Mark'!I173&gt;=10),"C",IF(AND('[1]Ledger With Mark'!I173&gt;=7.5),"D+",IF(AND('[1]Ledger With Mark'!I173&gt;=5),"D",IF(AND('[1]Ledger With Mark'!I173&gt;=1),"E","N")))))))))</f>
        <v>B</v>
      </c>
      <c r="J171" s="7" t="str">
        <f>IF(AND('[1]Ledger With Mark'!J173&gt;=90),"A+",IF(AND('[1]Ledger With Mark'!J173&gt;=80),"A",IF(AND('[1]Ledger With Mark'!J173&gt;=70),"B+",IF(AND('[1]Ledger With Mark'!J173&gt;=60),"B",IF(AND('[1]Ledger With Mark'!J173&gt;=50),"C+",IF(AND('[1]Ledger With Mark'!J173&gt;=40),"C",IF(AND('[1]Ledger With Mark'!J173&gt;=30),"D+",IF(AND('[1]Ledger With Mark'!J173&gt;=20),"D",IF(AND('[1]Ledger With Mark'!J173&gt;=1),"E","N")))))))))</f>
        <v>B</v>
      </c>
      <c r="K171" s="13">
        <f t="shared" si="20"/>
        <v>2.8</v>
      </c>
      <c r="L171" s="7" t="str">
        <f>IF(AND('[1]Ledger With Mark'!L173&gt;=67.5),"A+",IF(AND('[1]Ledger With Mark'!L173&gt;=60),"A",IF(AND('[1]Ledger With Mark'!L173&gt;=52.5),"B+",IF(AND('[1]Ledger With Mark'!L173&gt;=45),"B",IF(AND('[1]Ledger With Mark'!L173&gt;=37.5),"C+",IF(AND('[1]Ledger With Mark'!L173&gt;=30),"C",IF(AND('[1]Ledger With Mark'!L173&gt;=22.5),"D+",IF(AND('[1]Ledger With Mark'!L173&gt;=15),"D",IF(AND('[1]Ledger With Mark'!L173&gt;=1),"E","N")))))))))</f>
        <v>B</v>
      </c>
      <c r="M171" s="7" t="str">
        <f>IF(AND('[1]Ledger With Mark'!M173&gt;=22.5),"A+",IF(AND('[1]Ledger With Mark'!M173&gt;=20),"A",IF(AND('[1]Ledger With Mark'!M173&gt;=17.5),"B+",IF(AND('[1]Ledger With Mark'!M173&gt;=15),"B",IF(AND('[1]Ledger With Mark'!M173&gt;=12.5),"C+",IF(AND('[1]Ledger With Mark'!M173&gt;=10),"C",IF(AND('[1]Ledger With Mark'!M173&gt;=7.5),"D+",IF(AND('[1]Ledger With Mark'!M173&gt;=5),"D",IF(AND('[1]Ledger With Mark'!M173&gt;=1),"E","N")))))))))</f>
        <v>B+</v>
      </c>
      <c r="N171" s="7" t="str">
        <f>IF(AND('[1]Ledger With Mark'!N173&gt;=90),"A+",IF(AND('[1]Ledger With Mark'!N173&gt;=80),"A",IF(AND('[1]Ledger With Mark'!N173&gt;=70),"B+",IF(AND('[1]Ledger With Mark'!N173&gt;=60),"B",IF(AND('[1]Ledger With Mark'!N173&gt;=50),"C+",IF(AND('[1]Ledger With Mark'!N173&gt;=40),"C",IF(AND('[1]Ledger With Mark'!N173&gt;=30),"D+",IF(AND('[1]Ledger With Mark'!N173&gt;=20),"D",IF(AND('[1]Ledger With Mark'!N173&gt;=1),"E","N")))))))))</f>
        <v>B</v>
      </c>
      <c r="O171" s="13">
        <f t="shared" si="21"/>
        <v>2.8</v>
      </c>
      <c r="P171" s="7" t="str">
        <f>IF(AND('[1]Ledger With Mark'!P173&gt;=90),"A+",IF(AND('[1]Ledger With Mark'!P173&gt;=80),"A",IF(AND('[1]Ledger With Mark'!P173&gt;=70),"B+",IF(AND('[1]Ledger With Mark'!P173&gt;=60),"B",IF(AND('[1]Ledger With Mark'!P173&gt;=50),"C+",IF(AND('[1]Ledger With Mark'!P173&gt;=40),"C",IF(AND('[1]Ledger With Mark'!P173&gt;=30),"D+",IF(AND('[1]Ledger With Mark'!P173&gt;=20),"D",IF(AND('[1]Ledger With Mark'!P173&gt;=1),"E","N")))))))))</f>
        <v>C+</v>
      </c>
      <c r="Q171" s="13">
        <f t="shared" si="22"/>
        <v>2.4</v>
      </c>
      <c r="R171" s="7" t="str">
        <f>IF(AND('[1]Ledger With Mark'!R173&gt;=67.5),"A+",IF(AND('[1]Ledger With Mark'!R173&gt;=60),"A",IF(AND('[1]Ledger With Mark'!R173&gt;=52.5),"B+",IF(AND('[1]Ledger With Mark'!R173&gt;=45),"B",IF(AND('[1]Ledger With Mark'!R173&gt;=37.5),"C+",IF(AND('[1]Ledger With Mark'!R173&gt;=30),"C",IF(AND('[1]Ledger With Mark'!R173&gt;=22.5),"D+",IF(AND('[1]Ledger With Mark'!R173&gt;=15),"D",IF(AND('[1]Ledger With Mark'!R173&gt;=1),"E","N")))))))))</f>
        <v>C+</v>
      </c>
      <c r="S171" s="7" t="str">
        <f>IF(AND('[1]Ledger With Mark'!S173&gt;=22.5),"A+",IF(AND('[1]Ledger With Mark'!S173&gt;=20),"A",IF(AND('[1]Ledger With Mark'!S173&gt;=17.5),"B+",IF(AND('[1]Ledger With Mark'!S173&gt;=15),"B",IF(AND('[1]Ledger With Mark'!S173&gt;=12.5),"C+",IF(AND('[1]Ledger With Mark'!S173&gt;=10),"C",IF(AND('[1]Ledger With Mark'!S173&gt;=7.5),"D+",IF(AND('[1]Ledger With Mark'!S173&gt;=5),"D",IF(AND('[1]Ledger With Mark'!S173&gt;=1),"E","N")))))))))</f>
        <v>B</v>
      </c>
      <c r="T171" s="7" t="str">
        <f>IF(AND('[1]Ledger With Mark'!T173&gt;=90),"A+",IF(AND('[1]Ledger With Mark'!T173&gt;=80),"A",IF(AND('[1]Ledger With Mark'!T173&gt;=70),"B+",IF(AND('[1]Ledger With Mark'!T173&gt;=60),"B",IF(AND('[1]Ledger With Mark'!T173&gt;=50),"C+",IF(AND('[1]Ledger With Mark'!T173&gt;=40),"C",IF(AND('[1]Ledger With Mark'!T173&gt;=30),"D+",IF(AND('[1]Ledger With Mark'!T173&gt;=20),"D",IF(AND('[1]Ledger With Mark'!T173&gt;=1),"E","N")))))))))</f>
        <v>C+</v>
      </c>
      <c r="U171" s="13">
        <f t="shared" si="23"/>
        <v>2.4</v>
      </c>
      <c r="V171" s="7" t="str">
        <f>IF(AND('[1]Ledger With Mark'!V173&gt;=67.5),"A+",IF(AND('[1]Ledger With Mark'!V173&gt;=60),"A",IF(AND('[1]Ledger With Mark'!V173&gt;=52.5),"B+",IF(AND('[1]Ledger With Mark'!V173&gt;=45),"B",IF(AND('[1]Ledger With Mark'!V173&gt;=37.5),"C+",IF(AND('[1]Ledger With Mark'!V173&gt;=30),"C",IF(AND('[1]Ledger With Mark'!V173&gt;=22.5),"D+",IF(AND('[1]Ledger With Mark'!V173&gt;=15),"D",IF(AND('[1]Ledger With Mark'!V173&gt;=1),"E","N")))))))))</f>
        <v>B</v>
      </c>
      <c r="W171" s="7" t="str">
        <f>IF(AND('[1]Ledger With Mark'!W173&gt;=22.5),"A+",IF(AND('[1]Ledger With Mark'!W173&gt;=20),"A",IF(AND('[1]Ledger With Mark'!W173&gt;=17.5),"B+",IF(AND('[1]Ledger With Mark'!W173&gt;=15),"B",IF(AND('[1]Ledger With Mark'!W173&gt;=12.5),"C+",IF(AND('[1]Ledger With Mark'!W173&gt;=10),"C",IF(AND('[1]Ledger With Mark'!W173&gt;=7.5),"D+",IF(AND('[1]Ledger With Mark'!W173&gt;=5),"D",IF(AND('[1]Ledger With Mark'!W173&gt;=1),"E","N")))))))))</f>
        <v>C+</v>
      </c>
      <c r="X171" s="7" t="str">
        <f>IF(AND('[1]Ledger With Mark'!X173&gt;=90),"A+",IF(AND('[1]Ledger With Mark'!X173&gt;=80),"A",IF(AND('[1]Ledger With Mark'!X173&gt;=70),"B+",IF(AND('[1]Ledger With Mark'!X173&gt;=60),"B",IF(AND('[1]Ledger With Mark'!X173&gt;=50),"C+",IF(AND('[1]Ledger With Mark'!X173&gt;=40),"C",IF(AND('[1]Ledger With Mark'!X173&gt;=30),"D+",IF(AND('[1]Ledger With Mark'!X173&gt;=20),"D",IF(AND('[1]Ledger With Mark'!X173&gt;=1),"E","N")))))))))</f>
        <v>B</v>
      </c>
      <c r="Y171" s="13">
        <f t="shared" si="24"/>
        <v>2.8</v>
      </c>
      <c r="Z171" s="7" t="str">
        <f>IF(AND('[1]Ledger With Mark'!Z173&gt;=27),"A+",IF(AND('[1]Ledger With Mark'!Z173&gt;=24),"A",IF(AND('[1]Ledger With Mark'!Z173&gt;=21),"B+",IF(AND('[1]Ledger With Mark'!Z173&gt;=18),"B",IF(AND('[1]Ledger With Mark'!Z173&gt;=15),"C+",IF(AND('[1]Ledger With Mark'!Z173&gt;=12),"C",IF(AND('[1]Ledger With Mark'!Z173&gt;=9),"D+",IF(AND('[1]Ledger With Mark'!Z173&gt;=6),"D",IF(AND('[1]Ledger With Mark'!Z173&gt;=1),"E","N")))))))))</f>
        <v>B+</v>
      </c>
      <c r="AA171" s="7" t="str">
        <f>IF(AND('[1]Ledger With Mark'!AA173&gt;=18),"A+",IF(AND('[1]Ledger With Mark'!AA173&gt;=16),"A",IF(AND('[1]Ledger With Mark'!AA173&gt;=14),"B+",IF(AND('[1]Ledger With Mark'!AA173&gt;=12),"B",IF(AND('[1]Ledger With Mark'!AA173&gt;=10),"C+",IF(AND('[1]Ledger With Mark'!AA173&gt;=8),"C",IF(AND('[1]Ledger With Mark'!AA173&gt;=6),"D+",IF(AND('[1]Ledger With Mark'!AA173&gt;=4),"D",IF(AND('[1]Ledger With Mark'!AA173&gt;=1),"E","N")))))))))</f>
        <v>A</v>
      </c>
      <c r="AB171" s="7" t="str">
        <f>IF(AND('[1]Ledger With Mark'!AB173&gt;=45),"A+",IF(AND('[1]Ledger With Mark'!AB173&gt;=40),"A",IF(AND('[1]Ledger With Mark'!AB173&gt;=35),"B+",IF(AND('[1]Ledger With Mark'!AB173&gt;=30),"B",IF(AND('[1]Ledger With Mark'!AB173&gt;=25),"C+",IF(AND('[1]Ledger With Mark'!AB173&gt;=20),"C",IF(AND('[1]Ledger With Mark'!AB173&gt;=15),"D+",IF(AND('[1]Ledger With Mark'!AB173&gt;=10),"D",IF(AND('[1]Ledger With Mark'!AB173&gt;=1),"E","N")))))))))</f>
        <v>B+</v>
      </c>
      <c r="AC171" s="13">
        <f t="shared" si="25"/>
        <v>1.6</v>
      </c>
      <c r="AD171" s="7" t="str">
        <f>IF(AND('[1]Ledger With Mark'!AD173&gt;=22.5),"A+",IF(AND('[1]Ledger With Mark'!AD173&gt;=20),"A",IF(AND('[1]Ledger With Mark'!AD173&gt;=17.5),"B+",IF(AND('[1]Ledger With Mark'!AD173&gt;=15),"B",IF(AND('[1]Ledger With Mark'!AD173&gt;=12.5),"C+",IF(AND('[1]Ledger With Mark'!AD173&gt;=10),"C",IF(AND('[1]Ledger With Mark'!AD173&gt;=7.5),"D+",IF(AND('[1]Ledger With Mark'!AD173&gt;=5),"D",IF(AND('[1]Ledger With Mark'!AD173&gt;=1),"E","N")))))))))</f>
        <v>B</v>
      </c>
      <c r="AE171" s="7" t="str">
        <f>IF(AND('[1]Ledger With Mark'!AE173&gt;=22.5),"A+",IF(AND('[1]Ledger With Mark'!AE173&gt;=20),"A",IF(AND('[1]Ledger With Mark'!AE173&gt;=17.5),"B+",IF(AND('[1]Ledger With Mark'!AE173&gt;=15),"B",IF(AND('[1]Ledger With Mark'!AE173&gt;=12.5),"C+",IF(AND('[1]Ledger With Mark'!AE173&gt;=10),"C",IF(AND('[1]Ledger With Mark'!AE173&gt;=7.5),"D+",IF(AND('[1]Ledger With Mark'!AE173&gt;=5),"D",IF(AND('[1]Ledger With Mark'!AE173&gt;=1),"E","N")))))))))</f>
        <v>B</v>
      </c>
      <c r="AF171" s="7" t="str">
        <f>IF(AND('[1]Ledger With Mark'!AF173&gt;=45),"A+",IF(AND('[1]Ledger With Mark'!AF173&gt;=40),"A",IF(AND('[1]Ledger With Mark'!AF173&gt;=35),"B+",IF(AND('[1]Ledger With Mark'!AF173&gt;=30),"B",IF(AND('[1]Ledger With Mark'!AF173&gt;=25),"C+",IF(AND('[1]Ledger With Mark'!AF173&gt;=20),"C",IF(AND('[1]Ledger With Mark'!AF173&gt;=15),"D+",IF(AND('[1]Ledger With Mark'!AF173&gt;=10),"D",IF(AND('[1]Ledger With Mark'!AF173&gt;=1),"E","N")))))))))</f>
        <v>B</v>
      </c>
      <c r="AG171" s="13">
        <f t="shared" si="26"/>
        <v>1.4</v>
      </c>
      <c r="AH171" s="7" t="str">
        <f>IF(AND('[1]Ledger With Mark'!AH173&gt;=45),"A+",IF(AND('[1]Ledger With Mark'!AH173&gt;=40),"A",IF(AND('[1]Ledger With Mark'!AH173&gt;=35),"B+",IF(AND('[1]Ledger With Mark'!AH173&gt;=30),"B",IF(AND('[1]Ledger With Mark'!AH173&gt;=25),"C+",IF(AND('[1]Ledger With Mark'!AH173&gt;=20),"C",IF(AND('[1]Ledger With Mark'!AH173&gt;=15),"D+",IF(AND('[1]Ledger With Mark'!AH173&gt;=10),"D",IF(AND('[1]Ledger With Mark'!AH173&gt;=1),"E","N")))))))))</f>
        <v>C+</v>
      </c>
      <c r="AI171" s="7" t="str">
        <f>IF(AND('[1]Ledger With Mark'!AI173&gt;=45),"A+",IF(AND('[1]Ledger With Mark'!AI173&gt;=40),"A",IF(AND('[1]Ledger With Mark'!AI173&gt;=35),"B+",IF(AND('[1]Ledger With Mark'!AI173&gt;=30),"B",IF(AND('[1]Ledger With Mark'!AI173&gt;=25),"C+",IF(AND('[1]Ledger With Mark'!AI173&gt;=20),"C",IF(AND('[1]Ledger With Mark'!AI173&gt;=15),"D+",IF(AND('[1]Ledger With Mark'!AI173&gt;=10),"D",IF(AND('[1]Ledger With Mark'!AI173&gt;=1),"E","N")))))))))</f>
        <v>C+</v>
      </c>
      <c r="AJ171" s="7" t="str">
        <f>IF(AND('[1]Ledger With Mark'!AJ173&gt;=90),"A+",IF(AND('[1]Ledger With Mark'!AJ173&gt;=80),"A",IF(AND('[1]Ledger With Mark'!AJ173&gt;=70),"B+",IF(AND('[1]Ledger With Mark'!AJ173&gt;=60),"B",IF(AND('[1]Ledger With Mark'!AJ173&gt;=50),"C+",IF(AND('[1]Ledger With Mark'!AJ173&gt;=40),"C",IF(AND('[1]Ledger With Mark'!AJ173&gt;=30),"D+",IF(AND('[1]Ledger With Mark'!AJ173&gt;=20),"D",IF(AND('[1]Ledger With Mark'!AJ173&gt;=1),"E","N")))))))))</f>
        <v>C+</v>
      </c>
      <c r="AK171" s="13">
        <f t="shared" si="27"/>
        <v>2.4</v>
      </c>
      <c r="AL171" s="7" t="str">
        <f>IF(AND('[1]Ledger With Mark'!AL173&gt;=45),"A+",IF(AND('[1]Ledger With Mark'!AL173&gt;=40),"A",IF(AND('[1]Ledger With Mark'!AL173&gt;=35),"B+",IF(AND('[1]Ledger With Mark'!AL173&gt;=30),"B",IF(AND('[1]Ledger With Mark'!AL173&gt;=25),"C+",IF(AND('[1]Ledger With Mark'!AL173&gt;=20),"C",IF(AND('[1]Ledger With Mark'!AL173&gt;=15),"D+",IF(AND('[1]Ledger With Mark'!AL173&gt;=10),"D",IF(AND('[1]Ledger With Mark'!AL173&gt;=1),"E","N")))))))))</f>
        <v>B+</v>
      </c>
      <c r="AM171" s="7" t="str">
        <f>IF(AND('[1]Ledger With Mark'!AM173&gt;=45),"A+",IF(AND('[1]Ledger With Mark'!AM173&gt;=40),"A",IF(AND('[1]Ledger With Mark'!AM173&gt;=35),"B+",IF(AND('[1]Ledger With Mark'!AM173&gt;=30),"B",IF(AND('[1]Ledger With Mark'!AM173&gt;=25),"C+",IF(AND('[1]Ledger With Mark'!AM173&gt;=20),"C",IF(AND('[1]Ledger With Mark'!AM173&gt;=15),"D+",IF(AND('[1]Ledger With Mark'!AM173&gt;=10),"D",IF(AND('[1]Ledger With Mark'!AM173&gt;=1),"E","N")))))))))</f>
        <v>B</v>
      </c>
      <c r="AN171" s="7" t="str">
        <f>IF(AND('[1]Ledger With Mark'!AN173&gt;=90),"A+",IF(AND('[1]Ledger With Mark'!AN173&gt;=80),"A",IF(AND('[1]Ledger With Mark'!AN173&gt;=70),"B+",IF(AND('[1]Ledger With Mark'!AN173&gt;=60),"B",IF(AND('[1]Ledger With Mark'!AN173&gt;=50),"C+",IF(AND('[1]Ledger With Mark'!AN173&gt;=40),"C",IF(AND('[1]Ledger With Mark'!AN173&gt;=30),"D+",IF(AND('[1]Ledger With Mark'!AN173&gt;=20),"D",IF(AND('[1]Ledger With Mark'!AN173&gt;=1),"E","N")))))))))</f>
        <v>B</v>
      </c>
      <c r="AO171" s="13">
        <f t="shared" si="28"/>
        <v>2.8</v>
      </c>
      <c r="AP171" s="14">
        <f t="shared" si="29"/>
        <v>2.6749999999999998</v>
      </c>
      <c r="AQ171" s="7"/>
      <c r="AR171" s="15" t="s">
        <v>242</v>
      </c>
      <c r="BB171" s="17">
        <v>173</v>
      </c>
    </row>
    <row r="172" spans="1:54" ht="15">
      <c r="A172" s="7">
        <f>'[1]Ledger With Mark'!A174</f>
        <v>171</v>
      </c>
      <c r="B172" s="8">
        <f>'[1]Ledger With Mark'!B174</f>
        <v>752171</v>
      </c>
      <c r="C172" s="9" t="str">
        <f>'[1]Ledger With Mark'!C174</f>
        <v>GANESH PUN</v>
      </c>
      <c r="D172" s="10" t="str">
        <f>'[1]Ledger With Mark'!D174</f>
        <v>2063/06/20</v>
      </c>
      <c r="E172" s="11" t="str">
        <f>'[1]Ledger With Mark'!E174</f>
        <v>RAJ KUMAR PUN</v>
      </c>
      <c r="F172" s="11" t="str">
        <f>'[1]Ledger With Mark'!F174</f>
        <v>RAM KUMARI PUN</v>
      </c>
      <c r="G172" s="12" t="str">
        <f>'[1]Ledger With Mark'!G174</f>
        <v>BHUME 6 RUKUM EAST</v>
      </c>
      <c r="H172" s="7" t="str">
        <f>IF(AND('[1]Ledger With Mark'!H174&gt;=67.5),"A+",IF(AND('[1]Ledger With Mark'!H174&gt;=60),"A",IF(AND('[1]Ledger With Mark'!H174&gt;=52.5),"B+",IF(AND('[1]Ledger With Mark'!H174&gt;=45),"B",IF(AND('[1]Ledger With Mark'!H174&gt;=37.5),"C+",IF(AND('[1]Ledger With Mark'!H174&gt;=30),"C",IF(AND('[1]Ledger With Mark'!H174&gt;=22.5),"D+",IF(AND('[1]Ledger With Mark'!H174&gt;=15),"D",IF(AND('[1]Ledger With Mark'!H174&gt;=1),"E","N")))))))))</f>
        <v>C+</v>
      </c>
      <c r="I172" s="7" t="str">
        <f>IF(AND('[1]Ledger With Mark'!I174&gt;=22.5),"A+",IF(AND('[1]Ledger With Mark'!I174&gt;=20),"A",IF(AND('[1]Ledger With Mark'!I174&gt;=17.5),"B+",IF(AND('[1]Ledger With Mark'!I174&gt;=15),"B",IF(AND('[1]Ledger With Mark'!I174&gt;=12.5),"C+",IF(AND('[1]Ledger With Mark'!I174&gt;=10),"C",IF(AND('[1]Ledger With Mark'!I174&gt;=7.5),"D+",IF(AND('[1]Ledger With Mark'!I174&gt;=5),"D",IF(AND('[1]Ledger With Mark'!I174&gt;=1),"E","N")))))))))</f>
        <v>C+</v>
      </c>
      <c r="J172" s="7" t="str">
        <f>IF(AND('[1]Ledger With Mark'!J174&gt;=90),"A+",IF(AND('[1]Ledger With Mark'!J174&gt;=80),"A",IF(AND('[1]Ledger With Mark'!J174&gt;=70),"B+",IF(AND('[1]Ledger With Mark'!J174&gt;=60),"B",IF(AND('[1]Ledger With Mark'!J174&gt;=50),"C+",IF(AND('[1]Ledger With Mark'!J174&gt;=40),"C",IF(AND('[1]Ledger With Mark'!J174&gt;=30),"D+",IF(AND('[1]Ledger With Mark'!J174&gt;=20),"D",IF(AND('[1]Ledger With Mark'!J174&gt;=1),"E","N")))))))))</f>
        <v>C+</v>
      </c>
      <c r="K172" s="13">
        <f t="shared" si="20"/>
        <v>2.4</v>
      </c>
      <c r="L172" s="7" t="str">
        <f>IF(AND('[1]Ledger With Mark'!L174&gt;=67.5),"A+",IF(AND('[1]Ledger With Mark'!L174&gt;=60),"A",IF(AND('[1]Ledger With Mark'!L174&gt;=52.5),"B+",IF(AND('[1]Ledger With Mark'!L174&gt;=45),"B",IF(AND('[1]Ledger With Mark'!L174&gt;=37.5),"C+",IF(AND('[1]Ledger With Mark'!L174&gt;=30),"C",IF(AND('[1]Ledger With Mark'!L174&gt;=22.5),"D+",IF(AND('[1]Ledger With Mark'!L174&gt;=15),"D",IF(AND('[1]Ledger With Mark'!L174&gt;=1),"E","N")))))))))</f>
        <v>B</v>
      </c>
      <c r="M172" s="7" t="str">
        <f>IF(AND('[1]Ledger With Mark'!M174&gt;=22.5),"A+",IF(AND('[1]Ledger With Mark'!M174&gt;=20),"A",IF(AND('[1]Ledger With Mark'!M174&gt;=17.5),"B+",IF(AND('[1]Ledger With Mark'!M174&gt;=15),"B",IF(AND('[1]Ledger With Mark'!M174&gt;=12.5),"C+",IF(AND('[1]Ledger With Mark'!M174&gt;=10),"C",IF(AND('[1]Ledger With Mark'!M174&gt;=7.5),"D+",IF(AND('[1]Ledger With Mark'!M174&gt;=5),"D",IF(AND('[1]Ledger With Mark'!M174&gt;=1),"E","N")))))))))</f>
        <v>A</v>
      </c>
      <c r="N172" s="7" t="str">
        <f>IF(AND('[1]Ledger With Mark'!N174&gt;=90),"A+",IF(AND('[1]Ledger With Mark'!N174&gt;=80),"A",IF(AND('[1]Ledger With Mark'!N174&gt;=70),"B+",IF(AND('[1]Ledger With Mark'!N174&gt;=60),"B",IF(AND('[1]Ledger With Mark'!N174&gt;=50),"C+",IF(AND('[1]Ledger With Mark'!N174&gt;=40),"C",IF(AND('[1]Ledger With Mark'!N174&gt;=30),"D+",IF(AND('[1]Ledger With Mark'!N174&gt;=20),"D",IF(AND('[1]Ledger With Mark'!N174&gt;=1),"E","N")))))))))</f>
        <v>B+</v>
      </c>
      <c r="O172" s="13">
        <f t="shared" si="21"/>
        <v>3.2</v>
      </c>
      <c r="P172" s="7" t="str">
        <f>IF(AND('[1]Ledger With Mark'!P174&gt;=90),"A+",IF(AND('[1]Ledger With Mark'!P174&gt;=80),"A",IF(AND('[1]Ledger With Mark'!P174&gt;=70),"B+",IF(AND('[1]Ledger With Mark'!P174&gt;=60),"B",IF(AND('[1]Ledger With Mark'!P174&gt;=50),"C+",IF(AND('[1]Ledger With Mark'!P174&gt;=40),"C",IF(AND('[1]Ledger With Mark'!P174&gt;=30),"D+",IF(AND('[1]Ledger With Mark'!P174&gt;=20),"D",IF(AND('[1]Ledger With Mark'!P174&gt;=1),"E","N")))))))))</f>
        <v>C+</v>
      </c>
      <c r="Q172" s="13">
        <f t="shared" si="22"/>
        <v>2.4</v>
      </c>
      <c r="R172" s="7" t="str">
        <f>IF(AND('[1]Ledger With Mark'!R174&gt;=67.5),"A+",IF(AND('[1]Ledger With Mark'!R174&gt;=60),"A",IF(AND('[1]Ledger With Mark'!R174&gt;=52.5),"B+",IF(AND('[1]Ledger With Mark'!R174&gt;=45),"B",IF(AND('[1]Ledger With Mark'!R174&gt;=37.5),"C+",IF(AND('[1]Ledger With Mark'!R174&gt;=30),"C",IF(AND('[1]Ledger With Mark'!R174&gt;=22.5),"D+",IF(AND('[1]Ledger With Mark'!R174&gt;=15),"D",IF(AND('[1]Ledger With Mark'!R174&gt;=1),"E","N")))))))))</f>
        <v>C+</v>
      </c>
      <c r="S172" s="7" t="str">
        <f>IF(AND('[1]Ledger With Mark'!S174&gt;=22.5),"A+",IF(AND('[1]Ledger With Mark'!S174&gt;=20),"A",IF(AND('[1]Ledger With Mark'!S174&gt;=17.5),"B+",IF(AND('[1]Ledger With Mark'!S174&gt;=15),"B",IF(AND('[1]Ledger With Mark'!S174&gt;=12.5),"C+",IF(AND('[1]Ledger With Mark'!S174&gt;=10),"C",IF(AND('[1]Ledger With Mark'!S174&gt;=7.5),"D+",IF(AND('[1]Ledger With Mark'!S174&gt;=5),"D",IF(AND('[1]Ledger With Mark'!S174&gt;=1),"E","N")))))))))</f>
        <v>B</v>
      </c>
      <c r="T172" s="7" t="str">
        <f>IF(AND('[1]Ledger With Mark'!T174&gt;=90),"A+",IF(AND('[1]Ledger With Mark'!T174&gt;=80),"A",IF(AND('[1]Ledger With Mark'!T174&gt;=70),"B+",IF(AND('[1]Ledger With Mark'!T174&gt;=60),"B",IF(AND('[1]Ledger With Mark'!T174&gt;=50),"C+",IF(AND('[1]Ledger With Mark'!T174&gt;=40),"C",IF(AND('[1]Ledger With Mark'!T174&gt;=30),"D+",IF(AND('[1]Ledger With Mark'!T174&gt;=20),"D",IF(AND('[1]Ledger With Mark'!T174&gt;=1),"E","N")))))))))</f>
        <v>C+</v>
      </c>
      <c r="U172" s="13">
        <f t="shared" si="23"/>
        <v>2.4</v>
      </c>
      <c r="V172" s="7" t="str">
        <f>IF(AND('[1]Ledger With Mark'!V174&gt;=67.5),"A+",IF(AND('[1]Ledger With Mark'!V174&gt;=60),"A",IF(AND('[1]Ledger With Mark'!V174&gt;=52.5),"B+",IF(AND('[1]Ledger With Mark'!V174&gt;=45),"B",IF(AND('[1]Ledger With Mark'!V174&gt;=37.5),"C+",IF(AND('[1]Ledger With Mark'!V174&gt;=30),"C",IF(AND('[1]Ledger With Mark'!V174&gt;=22.5),"D+",IF(AND('[1]Ledger With Mark'!V174&gt;=15),"D",IF(AND('[1]Ledger With Mark'!V174&gt;=1),"E","N")))))))))</f>
        <v>C+</v>
      </c>
      <c r="W172" s="7" t="str">
        <f>IF(AND('[1]Ledger With Mark'!W174&gt;=22.5),"A+",IF(AND('[1]Ledger With Mark'!W174&gt;=20),"A",IF(AND('[1]Ledger With Mark'!W174&gt;=17.5),"B+",IF(AND('[1]Ledger With Mark'!W174&gt;=15),"B",IF(AND('[1]Ledger With Mark'!W174&gt;=12.5),"C+",IF(AND('[1]Ledger With Mark'!W174&gt;=10),"C",IF(AND('[1]Ledger With Mark'!W174&gt;=7.5),"D+",IF(AND('[1]Ledger With Mark'!W174&gt;=5),"D",IF(AND('[1]Ledger With Mark'!W174&gt;=1),"E","N")))))))))</f>
        <v>C</v>
      </c>
      <c r="X172" s="7" t="str">
        <f>IF(AND('[1]Ledger With Mark'!X174&gt;=90),"A+",IF(AND('[1]Ledger With Mark'!X174&gt;=80),"A",IF(AND('[1]Ledger With Mark'!X174&gt;=70),"B+",IF(AND('[1]Ledger With Mark'!X174&gt;=60),"B",IF(AND('[1]Ledger With Mark'!X174&gt;=50),"C+",IF(AND('[1]Ledger With Mark'!X174&gt;=40),"C",IF(AND('[1]Ledger With Mark'!X174&gt;=30),"D+",IF(AND('[1]Ledger With Mark'!X174&gt;=20),"D",IF(AND('[1]Ledger With Mark'!X174&gt;=1),"E","N")))))))))</f>
        <v>C+</v>
      </c>
      <c r="Y172" s="13">
        <f t="shared" si="24"/>
        <v>2.4</v>
      </c>
      <c r="Z172" s="7" t="str">
        <f>IF(AND('[1]Ledger With Mark'!Z174&gt;=27),"A+",IF(AND('[1]Ledger With Mark'!Z174&gt;=24),"A",IF(AND('[1]Ledger With Mark'!Z174&gt;=21),"B+",IF(AND('[1]Ledger With Mark'!Z174&gt;=18),"B",IF(AND('[1]Ledger With Mark'!Z174&gt;=15),"C+",IF(AND('[1]Ledger With Mark'!Z174&gt;=12),"C",IF(AND('[1]Ledger With Mark'!Z174&gt;=9),"D+",IF(AND('[1]Ledger With Mark'!Z174&gt;=6),"D",IF(AND('[1]Ledger With Mark'!Z174&gt;=1),"E","N")))))))))</f>
        <v>A</v>
      </c>
      <c r="AA172" s="7" t="str">
        <f>IF(AND('[1]Ledger With Mark'!AA174&gt;=18),"A+",IF(AND('[1]Ledger With Mark'!AA174&gt;=16),"A",IF(AND('[1]Ledger With Mark'!AA174&gt;=14),"B+",IF(AND('[1]Ledger With Mark'!AA174&gt;=12),"B",IF(AND('[1]Ledger With Mark'!AA174&gt;=10),"C+",IF(AND('[1]Ledger With Mark'!AA174&gt;=8),"C",IF(AND('[1]Ledger With Mark'!AA174&gt;=6),"D+",IF(AND('[1]Ledger With Mark'!AA174&gt;=4),"D",IF(AND('[1]Ledger With Mark'!AA174&gt;=1),"E","N")))))))))</f>
        <v>B+</v>
      </c>
      <c r="AB172" s="7" t="str">
        <f>IF(AND('[1]Ledger With Mark'!AB174&gt;=45),"A+",IF(AND('[1]Ledger With Mark'!AB174&gt;=40),"A",IF(AND('[1]Ledger With Mark'!AB174&gt;=35),"B+",IF(AND('[1]Ledger With Mark'!AB174&gt;=30),"B",IF(AND('[1]Ledger With Mark'!AB174&gt;=25),"C+",IF(AND('[1]Ledger With Mark'!AB174&gt;=20),"C",IF(AND('[1]Ledger With Mark'!AB174&gt;=15),"D+",IF(AND('[1]Ledger With Mark'!AB174&gt;=10),"D",IF(AND('[1]Ledger With Mark'!AB174&gt;=1),"E","N")))))))))</f>
        <v>B+</v>
      </c>
      <c r="AC172" s="13">
        <f t="shared" si="25"/>
        <v>1.6</v>
      </c>
      <c r="AD172" s="7" t="str">
        <f>IF(AND('[1]Ledger With Mark'!AD174&gt;=22.5),"A+",IF(AND('[1]Ledger With Mark'!AD174&gt;=20),"A",IF(AND('[1]Ledger With Mark'!AD174&gt;=17.5),"B+",IF(AND('[1]Ledger With Mark'!AD174&gt;=15),"B",IF(AND('[1]Ledger With Mark'!AD174&gt;=12.5),"C+",IF(AND('[1]Ledger With Mark'!AD174&gt;=10),"C",IF(AND('[1]Ledger With Mark'!AD174&gt;=7.5),"D+",IF(AND('[1]Ledger With Mark'!AD174&gt;=5),"D",IF(AND('[1]Ledger With Mark'!AD174&gt;=1),"E","N")))))))))</f>
        <v>B</v>
      </c>
      <c r="AE172" s="7" t="str">
        <f>IF(AND('[1]Ledger With Mark'!AE174&gt;=22.5),"A+",IF(AND('[1]Ledger With Mark'!AE174&gt;=20),"A",IF(AND('[1]Ledger With Mark'!AE174&gt;=17.5),"B+",IF(AND('[1]Ledger With Mark'!AE174&gt;=15),"B",IF(AND('[1]Ledger With Mark'!AE174&gt;=12.5),"C+",IF(AND('[1]Ledger With Mark'!AE174&gt;=10),"C",IF(AND('[1]Ledger With Mark'!AE174&gt;=7.5),"D+",IF(AND('[1]Ledger With Mark'!AE174&gt;=5),"D",IF(AND('[1]Ledger With Mark'!AE174&gt;=1),"E","N")))))))))</f>
        <v>B</v>
      </c>
      <c r="AF172" s="7" t="str">
        <f>IF(AND('[1]Ledger With Mark'!AF174&gt;=45),"A+",IF(AND('[1]Ledger With Mark'!AF174&gt;=40),"A",IF(AND('[1]Ledger With Mark'!AF174&gt;=35),"B+",IF(AND('[1]Ledger With Mark'!AF174&gt;=30),"B",IF(AND('[1]Ledger With Mark'!AF174&gt;=25),"C+",IF(AND('[1]Ledger With Mark'!AF174&gt;=20),"C",IF(AND('[1]Ledger With Mark'!AF174&gt;=15),"D+",IF(AND('[1]Ledger With Mark'!AF174&gt;=10),"D",IF(AND('[1]Ledger With Mark'!AF174&gt;=1),"E","N")))))))))</f>
        <v>B</v>
      </c>
      <c r="AG172" s="13">
        <f t="shared" si="26"/>
        <v>1.4</v>
      </c>
      <c r="AH172" s="7" t="str">
        <f>IF(AND('[1]Ledger With Mark'!AH174&gt;=45),"A+",IF(AND('[1]Ledger With Mark'!AH174&gt;=40),"A",IF(AND('[1]Ledger With Mark'!AH174&gt;=35),"B+",IF(AND('[1]Ledger With Mark'!AH174&gt;=30),"B",IF(AND('[1]Ledger With Mark'!AH174&gt;=25),"C+",IF(AND('[1]Ledger With Mark'!AH174&gt;=20),"C",IF(AND('[1]Ledger With Mark'!AH174&gt;=15),"D+",IF(AND('[1]Ledger With Mark'!AH174&gt;=10),"D",IF(AND('[1]Ledger With Mark'!AH174&gt;=1),"E","N")))))))))</f>
        <v>B</v>
      </c>
      <c r="AI172" s="7" t="str">
        <f>IF(AND('[1]Ledger With Mark'!AI174&gt;=45),"A+",IF(AND('[1]Ledger With Mark'!AI174&gt;=40),"A",IF(AND('[1]Ledger With Mark'!AI174&gt;=35),"B+",IF(AND('[1]Ledger With Mark'!AI174&gt;=30),"B",IF(AND('[1]Ledger With Mark'!AI174&gt;=25),"C+",IF(AND('[1]Ledger With Mark'!AI174&gt;=20),"C",IF(AND('[1]Ledger With Mark'!AI174&gt;=15),"D+",IF(AND('[1]Ledger With Mark'!AI174&gt;=10),"D",IF(AND('[1]Ledger With Mark'!AI174&gt;=1),"E","N")))))))))</f>
        <v>C+</v>
      </c>
      <c r="AJ172" s="7" t="str">
        <f>IF(AND('[1]Ledger With Mark'!AJ174&gt;=90),"A+",IF(AND('[1]Ledger With Mark'!AJ174&gt;=80),"A",IF(AND('[1]Ledger With Mark'!AJ174&gt;=70),"B+",IF(AND('[1]Ledger With Mark'!AJ174&gt;=60),"B",IF(AND('[1]Ledger With Mark'!AJ174&gt;=50),"C+",IF(AND('[1]Ledger With Mark'!AJ174&gt;=40),"C",IF(AND('[1]Ledger With Mark'!AJ174&gt;=30),"D+",IF(AND('[1]Ledger With Mark'!AJ174&gt;=20),"D",IF(AND('[1]Ledger With Mark'!AJ174&gt;=1),"E","N")))))))))</f>
        <v>C+</v>
      </c>
      <c r="AK172" s="13">
        <f t="shared" si="27"/>
        <v>2.4</v>
      </c>
      <c r="AL172" s="7" t="str">
        <f>IF(AND('[1]Ledger With Mark'!AL174&gt;=45),"A+",IF(AND('[1]Ledger With Mark'!AL174&gt;=40),"A",IF(AND('[1]Ledger With Mark'!AL174&gt;=35),"B+",IF(AND('[1]Ledger With Mark'!AL174&gt;=30),"B",IF(AND('[1]Ledger With Mark'!AL174&gt;=25),"C+",IF(AND('[1]Ledger With Mark'!AL174&gt;=20),"C",IF(AND('[1]Ledger With Mark'!AL174&gt;=15),"D+",IF(AND('[1]Ledger With Mark'!AL174&gt;=10),"D",IF(AND('[1]Ledger With Mark'!AL174&gt;=1),"E","N")))))))))</f>
        <v>A</v>
      </c>
      <c r="AM172" s="7" t="str">
        <f>IF(AND('[1]Ledger With Mark'!AM174&gt;=45),"A+",IF(AND('[1]Ledger With Mark'!AM174&gt;=40),"A",IF(AND('[1]Ledger With Mark'!AM174&gt;=35),"B+",IF(AND('[1]Ledger With Mark'!AM174&gt;=30),"B",IF(AND('[1]Ledger With Mark'!AM174&gt;=25),"C+",IF(AND('[1]Ledger With Mark'!AM174&gt;=20),"C",IF(AND('[1]Ledger With Mark'!AM174&gt;=15),"D+",IF(AND('[1]Ledger With Mark'!AM174&gt;=10),"D",IF(AND('[1]Ledger With Mark'!AM174&gt;=1),"E","N")))))))))</f>
        <v>B</v>
      </c>
      <c r="AN172" s="7" t="str">
        <f>IF(AND('[1]Ledger With Mark'!AN174&gt;=90),"A+",IF(AND('[1]Ledger With Mark'!AN174&gt;=80),"A",IF(AND('[1]Ledger With Mark'!AN174&gt;=70),"B+",IF(AND('[1]Ledger With Mark'!AN174&gt;=60),"B",IF(AND('[1]Ledger With Mark'!AN174&gt;=50),"C+",IF(AND('[1]Ledger With Mark'!AN174&gt;=40),"C",IF(AND('[1]Ledger With Mark'!AN174&gt;=30),"D+",IF(AND('[1]Ledger With Mark'!AN174&gt;=20),"D",IF(AND('[1]Ledger With Mark'!AN174&gt;=1),"E","N")))))))))</f>
        <v>B+</v>
      </c>
      <c r="AO172" s="13">
        <f t="shared" si="28"/>
        <v>3.2</v>
      </c>
      <c r="AP172" s="14">
        <f t="shared" si="29"/>
        <v>2.6749999999999998</v>
      </c>
      <c r="AQ172" s="7"/>
      <c r="AR172" s="15" t="s">
        <v>242</v>
      </c>
      <c r="BB172" s="17">
        <v>174</v>
      </c>
    </row>
    <row r="173" spans="1:54" ht="15">
      <c r="A173" s="7">
        <f>'[1]Ledger With Mark'!A175</f>
        <v>172</v>
      </c>
      <c r="B173" s="8">
        <f>'[1]Ledger With Mark'!B175</f>
        <v>752172</v>
      </c>
      <c r="C173" s="9" t="str">
        <f>'[1]Ledger With Mark'!C175</f>
        <v>HIKMAT ROKA</v>
      </c>
      <c r="D173" s="10" t="str">
        <f>'[1]Ledger With Mark'!D175</f>
        <v>2063/08/19</v>
      </c>
      <c r="E173" s="11" t="str">
        <f>'[1]Ledger With Mark'!E175</f>
        <v>DHANIMAN ROKA</v>
      </c>
      <c r="F173" s="11" t="str">
        <f>'[1]Ledger With Mark'!F175</f>
        <v>BIPANA ROKA</v>
      </c>
      <c r="G173" s="12" t="str">
        <f>'[1]Ledger With Mark'!G175</f>
        <v>BHUME 6 RUKUM EAST</v>
      </c>
      <c r="H173" s="7" t="str">
        <f>IF(AND('[1]Ledger With Mark'!H175&gt;=67.5),"A+",IF(AND('[1]Ledger With Mark'!H175&gt;=60),"A",IF(AND('[1]Ledger With Mark'!H175&gt;=52.5),"B+",IF(AND('[1]Ledger With Mark'!H175&gt;=45),"B",IF(AND('[1]Ledger With Mark'!H175&gt;=37.5),"C+",IF(AND('[1]Ledger With Mark'!H175&gt;=30),"C",IF(AND('[1]Ledger With Mark'!H175&gt;=22.5),"D+",IF(AND('[1]Ledger With Mark'!H175&gt;=15),"D",IF(AND('[1]Ledger With Mark'!H175&gt;=1),"E","N")))))))))</f>
        <v>C+</v>
      </c>
      <c r="I173" s="7" t="str">
        <f>IF(AND('[1]Ledger With Mark'!I175&gt;=22.5),"A+",IF(AND('[1]Ledger With Mark'!I175&gt;=20),"A",IF(AND('[1]Ledger With Mark'!I175&gt;=17.5),"B+",IF(AND('[1]Ledger With Mark'!I175&gt;=15),"B",IF(AND('[1]Ledger With Mark'!I175&gt;=12.5),"C+",IF(AND('[1]Ledger With Mark'!I175&gt;=10),"C",IF(AND('[1]Ledger With Mark'!I175&gt;=7.5),"D+",IF(AND('[1]Ledger With Mark'!I175&gt;=5),"D",IF(AND('[1]Ledger With Mark'!I175&gt;=1),"E","N")))))))))</f>
        <v>C+</v>
      </c>
      <c r="J173" s="7" t="str">
        <f>IF(AND('[1]Ledger With Mark'!J175&gt;=90),"A+",IF(AND('[1]Ledger With Mark'!J175&gt;=80),"A",IF(AND('[1]Ledger With Mark'!J175&gt;=70),"B+",IF(AND('[1]Ledger With Mark'!J175&gt;=60),"B",IF(AND('[1]Ledger With Mark'!J175&gt;=50),"C+",IF(AND('[1]Ledger With Mark'!J175&gt;=40),"C",IF(AND('[1]Ledger With Mark'!J175&gt;=30),"D+",IF(AND('[1]Ledger With Mark'!J175&gt;=20),"D",IF(AND('[1]Ledger With Mark'!J175&gt;=1),"E","N")))))))))</f>
        <v>C+</v>
      </c>
      <c r="K173" s="13">
        <f t="shared" si="20"/>
        <v>2.4</v>
      </c>
      <c r="L173" s="7" t="str">
        <f>IF(AND('[1]Ledger With Mark'!L175&gt;=67.5),"A+",IF(AND('[1]Ledger With Mark'!L175&gt;=60),"A",IF(AND('[1]Ledger With Mark'!L175&gt;=52.5),"B+",IF(AND('[1]Ledger With Mark'!L175&gt;=45),"B",IF(AND('[1]Ledger With Mark'!L175&gt;=37.5),"C+",IF(AND('[1]Ledger With Mark'!L175&gt;=30),"C",IF(AND('[1]Ledger With Mark'!L175&gt;=22.5),"D+",IF(AND('[1]Ledger With Mark'!L175&gt;=15),"D",IF(AND('[1]Ledger With Mark'!L175&gt;=1),"E","N")))))))))</f>
        <v>B+</v>
      </c>
      <c r="M173" s="7" t="str">
        <f>IF(AND('[1]Ledger With Mark'!M175&gt;=22.5),"A+",IF(AND('[1]Ledger With Mark'!M175&gt;=20),"A",IF(AND('[1]Ledger With Mark'!M175&gt;=17.5),"B+",IF(AND('[1]Ledger With Mark'!M175&gt;=15),"B",IF(AND('[1]Ledger With Mark'!M175&gt;=12.5),"C+",IF(AND('[1]Ledger With Mark'!M175&gt;=10),"C",IF(AND('[1]Ledger With Mark'!M175&gt;=7.5),"D+",IF(AND('[1]Ledger With Mark'!M175&gt;=5),"D",IF(AND('[1]Ledger With Mark'!M175&gt;=1),"E","N")))))))))</f>
        <v>A</v>
      </c>
      <c r="N173" s="7" t="str">
        <f>IF(AND('[1]Ledger With Mark'!N175&gt;=90),"A+",IF(AND('[1]Ledger With Mark'!N175&gt;=80),"A",IF(AND('[1]Ledger With Mark'!N175&gt;=70),"B+",IF(AND('[1]Ledger With Mark'!N175&gt;=60),"B",IF(AND('[1]Ledger With Mark'!N175&gt;=50),"C+",IF(AND('[1]Ledger With Mark'!N175&gt;=40),"C",IF(AND('[1]Ledger With Mark'!N175&gt;=30),"D+",IF(AND('[1]Ledger With Mark'!N175&gt;=20),"D",IF(AND('[1]Ledger With Mark'!N175&gt;=1),"E","N")))))))))</f>
        <v>B+</v>
      </c>
      <c r="O173" s="13">
        <f t="shared" si="21"/>
        <v>3.2</v>
      </c>
      <c r="P173" s="7" t="str">
        <f>IF(AND('[1]Ledger With Mark'!P175&gt;=90),"A+",IF(AND('[1]Ledger With Mark'!P175&gt;=80),"A",IF(AND('[1]Ledger With Mark'!P175&gt;=70),"B+",IF(AND('[1]Ledger With Mark'!P175&gt;=60),"B",IF(AND('[1]Ledger With Mark'!P175&gt;=50),"C+",IF(AND('[1]Ledger With Mark'!P175&gt;=40),"C",IF(AND('[1]Ledger With Mark'!P175&gt;=30),"D+",IF(AND('[1]Ledger With Mark'!P175&gt;=20),"D",IF(AND('[1]Ledger With Mark'!P175&gt;=1),"E","N")))))))))</f>
        <v>B</v>
      </c>
      <c r="Q173" s="13">
        <f t="shared" si="22"/>
        <v>2.8</v>
      </c>
      <c r="R173" s="7" t="str">
        <f>IF(AND('[1]Ledger With Mark'!R175&gt;=67.5),"A+",IF(AND('[1]Ledger With Mark'!R175&gt;=60),"A",IF(AND('[1]Ledger With Mark'!R175&gt;=52.5),"B+",IF(AND('[1]Ledger With Mark'!R175&gt;=45),"B",IF(AND('[1]Ledger With Mark'!R175&gt;=37.5),"C+",IF(AND('[1]Ledger With Mark'!R175&gt;=30),"C",IF(AND('[1]Ledger With Mark'!R175&gt;=22.5),"D+",IF(AND('[1]Ledger With Mark'!R175&gt;=15),"D",IF(AND('[1]Ledger With Mark'!R175&gt;=1),"E","N")))))))))</f>
        <v>B</v>
      </c>
      <c r="S173" s="7" t="str">
        <f>IF(AND('[1]Ledger With Mark'!S175&gt;=22.5),"A+",IF(AND('[1]Ledger With Mark'!S175&gt;=20),"A",IF(AND('[1]Ledger With Mark'!S175&gt;=17.5),"B+",IF(AND('[1]Ledger With Mark'!S175&gt;=15),"B",IF(AND('[1]Ledger With Mark'!S175&gt;=12.5),"C+",IF(AND('[1]Ledger With Mark'!S175&gt;=10),"C",IF(AND('[1]Ledger With Mark'!S175&gt;=7.5),"D+",IF(AND('[1]Ledger With Mark'!S175&gt;=5),"D",IF(AND('[1]Ledger With Mark'!S175&gt;=1),"E","N")))))))))</f>
        <v>A</v>
      </c>
      <c r="T173" s="7" t="str">
        <f>IF(AND('[1]Ledger With Mark'!T175&gt;=90),"A+",IF(AND('[1]Ledger With Mark'!T175&gt;=80),"A",IF(AND('[1]Ledger With Mark'!T175&gt;=70),"B+",IF(AND('[1]Ledger With Mark'!T175&gt;=60),"B",IF(AND('[1]Ledger With Mark'!T175&gt;=50),"C+",IF(AND('[1]Ledger With Mark'!T175&gt;=40),"C",IF(AND('[1]Ledger With Mark'!T175&gt;=30),"D+",IF(AND('[1]Ledger With Mark'!T175&gt;=20),"D",IF(AND('[1]Ledger With Mark'!T175&gt;=1),"E","N")))))))))</f>
        <v>B+</v>
      </c>
      <c r="U173" s="13">
        <f t="shared" si="23"/>
        <v>3.2</v>
      </c>
      <c r="V173" s="7" t="str">
        <f>IF(AND('[1]Ledger With Mark'!V175&gt;=67.5),"A+",IF(AND('[1]Ledger With Mark'!V175&gt;=60),"A",IF(AND('[1]Ledger With Mark'!V175&gt;=52.5),"B+",IF(AND('[1]Ledger With Mark'!V175&gt;=45),"B",IF(AND('[1]Ledger With Mark'!V175&gt;=37.5),"C+",IF(AND('[1]Ledger With Mark'!V175&gt;=30),"C",IF(AND('[1]Ledger With Mark'!V175&gt;=22.5),"D+",IF(AND('[1]Ledger With Mark'!V175&gt;=15),"D",IF(AND('[1]Ledger With Mark'!V175&gt;=1),"E","N")))))))))</f>
        <v>B+</v>
      </c>
      <c r="W173" s="7" t="str">
        <f>IF(AND('[1]Ledger With Mark'!W175&gt;=22.5),"A+",IF(AND('[1]Ledger With Mark'!W175&gt;=20),"A",IF(AND('[1]Ledger With Mark'!W175&gt;=17.5),"B+",IF(AND('[1]Ledger With Mark'!W175&gt;=15),"B",IF(AND('[1]Ledger With Mark'!W175&gt;=12.5),"C+",IF(AND('[1]Ledger With Mark'!W175&gt;=10),"C",IF(AND('[1]Ledger With Mark'!W175&gt;=7.5),"D+",IF(AND('[1]Ledger With Mark'!W175&gt;=5),"D",IF(AND('[1]Ledger With Mark'!W175&gt;=1),"E","N")))))))))</f>
        <v>B+</v>
      </c>
      <c r="X173" s="7" t="str">
        <f>IF(AND('[1]Ledger With Mark'!X175&gt;=90),"A+",IF(AND('[1]Ledger With Mark'!X175&gt;=80),"A",IF(AND('[1]Ledger With Mark'!X175&gt;=70),"B+",IF(AND('[1]Ledger With Mark'!X175&gt;=60),"B",IF(AND('[1]Ledger With Mark'!X175&gt;=50),"C+",IF(AND('[1]Ledger With Mark'!X175&gt;=40),"C",IF(AND('[1]Ledger With Mark'!X175&gt;=30),"D+",IF(AND('[1]Ledger With Mark'!X175&gt;=20),"D",IF(AND('[1]Ledger With Mark'!X175&gt;=1),"E","N")))))))))</f>
        <v>B+</v>
      </c>
      <c r="Y173" s="13">
        <f t="shared" si="24"/>
        <v>3.2</v>
      </c>
      <c r="Z173" s="7" t="str">
        <f>IF(AND('[1]Ledger With Mark'!Z175&gt;=27),"A+",IF(AND('[1]Ledger With Mark'!Z175&gt;=24),"A",IF(AND('[1]Ledger With Mark'!Z175&gt;=21),"B+",IF(AND('[1]Ledger With Mark'!Z175&gt;=18),"B",IF(AND('[1]Ledger With Mark'!Z175&gt;=15),"C+",IF(AND('[1]Ledger With Mark'!Z175&gt;=12),"C",IF(AND('[1]Ledger With Mark'!Z175&gt;=9),"D+",IF(AND('[1]Ledger With Mark'!Z175&gt;=6),"D",IF(AND('[1]Ledger With Mark'!Z175&gt;=1),"E","N")))))))))</f>
        <v>A</v>
      </c>
      <c r="AA173" s="7" t="str">
        <f>IF(AND('[1]Ledger With Mark'!AA175&gt;=18),"A+",IF(AND('[1]Ledger With Mark'!AA175&gt;=16),"A",IF(AND('[1]Ledger With Mark'!AA175&gt;=14),"B+",IF(AND('[1]Ledger With Mark'!AA175&gt;=12),"B",IF(AND('[1]Ledger With Mark'!AA175&gt;=10),"C+",IF(AND('[1]Ledger With Mark'!AA175&gt;=8),"C",IF(AND('[1]Ledger With Mark'!AA175&gt;=6),"D+",IF(AND('[1]Ledger With Mark'!AA175&gt;=4),"D",IF(AND('[1]Ledger With Mark'!AA175&gt;=1),"E","N")))))))))</f>
        <v>A</v>
      </c>
      <c r="AB173" s="7" t="str">
        <f>IF(AND('[1]Ledger With Mark'!AB175&gt;=45),"A+",IF(AND('[1]Ledger With Mark'!AB175&gt;=40),"A",IF(AND('[1]Ledger With Mark'!AB175&gt;=35),"B+",IF(AND('[1]Ledger With Mark'!AB175&gt;=30),"B",IF(AND('[1]Ledger With Mark'!AB175&gt;=25),"C+",IF(AND('[1]Ledger With Mark'!AB175&gt;=20),"C",IF(AND('[1]Ledger With Mark'!AB175&gt;=15),"D+",IF(AND('[1]Ledger With Mark'!AB175&gt;=10),"D",IF(AND('[1]Ledger With Mark'!AB175&gt;=1),"E","N")))))))))</f>
        <v>A</v>
      </c>
      <c r="AC173" s="13">
        <f t="shared" si="25"/>
        <v>1.8</v>
      </c>
      <c r="AD173" s="7" t="str">
        <f>IF(AND('[1]Ledger With Mark'!AD175&gt;=22.5),"A+",IF(AND('[1]Ledger With Mark'!AD175&gt;=20),"A",IF(AND('[1]Ledger With Mark'!AD175&gt;=17.5),"B+",IF(AND('[1]Ledger With Mark'!AD175&gt;=15),"B",IF(AND('[1]Ledger With Mark'!AD175&gt;=12.5),"C+",IF(AND('[1]Ledger With Mark'!AD175&gt;=10),"C",IF(AND('[1]Ledger With Mark'!AD175&gt;=7.5),"D+",IF(AND('[1]Ledger With Mark'!AD175&gt;=5),"D",IF(AND('[1]Ledger With Mark'!AD175&gt;=1),"E","N")))))))))</f>
        <v>B</v>
      </c>
      <c r="AE173" s="7" t="str">
        <f>IF(AND('[1]Ledger With Mark'!AE175&gt;=22.5),"A+",IF(AND('[1]Ledger With Mark'!AE175&gt;=20),"A",IF(AND('[1]Ledger With Mark'!AE175&gt;=17.5),"B+",IF(AND('[1]Ledger With Mark'!AE175&gt;=15),"B",IF(AND('[1]Ledger With Mark'!AE175&gt;=12.5),"C+",IF(AND('[1]Ledger With Mark'!AE175&gt;=10),"C",IF(AND('[1]Ledger With Mark'!AE175&gt;=7.5),"D+",IF(AND('[1]Ledger With Mark'!AE175&gt;=5),"D",IF(AND('[1]Ledger With Mark'!AE175&gt;=1),"E","N")))))))))</f>
        <v>B</v>
      </c>
      <c r="AF173" s="7" t="str">
        <f>IF(AND('[1]Ledger With Mark'!AF175&gt;=45),"A+",IF(AND('[1]Ledger With Mark'!AF175&gt;=40),"A",IF(AND('[1]Ledger With Mark'!AF175&gt;=35),"B+",IF(AND('[1]Ledger With Mark'!AF175&gt;=30),"B",IF(AND('[1]Ledger With Mark'!AF175&gt;=25),"C+",IF(AND('[1]Ledger With Mark'!AF175&gt;=20),"C",IF(AND('[1]Ledger With Mark'!AF175&gt;=15),"D+",IF(AND('[1]Ledger With Mark'!AF175&gt;=10),"D",IF(AND('[1]Ledger With Mark'!AF175&gt;=1),"E","N")))))))))</f>
        <v>B</v>
      </c>
      <c r="AG173" s="13">
        <f t="shared" si="26"/>
        <v>1.4</v>
      </c>
      <c r="AH173" s="7" t="str">
        <f>IF(AND('[1]Ledger With Mark'!AH175&gt;=45),"A+",IF(AND('[1]Ledger With Mark'!AH175&gt;=40),"A",IF(AND('[1]Ledger With Mark'!AH175&gt;=35),"B+",IF(AND('[1]Ledger With Mark'!AH175&gt;=30),"B",IF(AND('[1]Ledger With Mark'!AH175&gt;=25),"C+",IF(AND('[1]Ledger With Mark'!AH175&gt;=20),"C",IF(AND('[1]Ledger With Mark'!AH175&gt;=15),"D+",IF(AND('[1]Ledger With Mark'!AH175&gt;=10),"D",IF(AND('[1]Ledger With Mark'!AH175&gt;=1),"E","N")))))))))</f>
        <v>B</v>
      </c>
      <c r="AI173" s="7" t="str">
        <f>IF(AND('[1]Ledger With Mark'!AI175&gt;=45),"A+",IF(AND('[1]Ledger With Mark'!AI175&gt;=40),"A",IF(AND('[1]Ledger With Mark'!AI175&gt;=35),"B+",IF(AND('[1]Ledger With Mark'!AI175&gt;=30),"B",IF(AND('[1]Ledger With Mark'!AI175&gt;=25),"C+",IF(AND('[1]Ledger With Mark'!AI175&gt;=20),"C",IF(AND('[1]Ledger With Mark'!AI175&gt;=15),"D+",IF(AND('[1]Ledger With Mark'!AI175&gt;=10),"D",IF(AND('[1]Ledger With Mark'!AI175&gt;=1),"E","N")))))))))</f>
        <v>B</v>
      </c>
      <c r="AJ173" s="7" t="str">
        <f>IF(AND('[1]Ledger With Mark'!AJ175&gt;=90),"A+",IF(AND('[1]Ledger With Mark'!AJ175&gt;=80),"A",IF(AND('[1]Ledger With Mark'!AJ175&gt;=70),"B+",IF(AND('[1]Ledger With Mark'!AJ175&gt;=60),"B",IF(AND('[1]Ledger With Mark'!AJ175&gt;=50),"C+",IF(AND('[1]Ledger With Mark'!AJ175&gt;=40),"C",IF(AND('[1]Ledger With Mark'!AJ175&gt;=30),"D+",IF(AND('[1]Ledger With Mark'!AJ175&gt;=20),"D",IF(AND('[1]Ledger With Mark'!AJ175&gt;=1),"E","N")))))))))</f>
        <v>B</v>
      </c>
      <c r="AK173" s="13">
        <f t="shared" si="27"/>
        <v>2.8</v>
      </c>
      <c r="AL173" s="7" t="str">
        <f>IF(AND('[1]Ledger With Mark'!AL175&gt;=45),"A+",IF(AND('[1]Ledger With Mark'!AL175&gt;=40),"A",IF(AND('[1]Ledger With Mark'!AL175&gt;=35),"B+",IF(AND('[1]Ledger With Mark'!AL175&gt;=30),"B",IF(AND('[1]Ledger With Mark'!AL175&gt;=25),"C+",IF(AND('[1]Ledger With Mark'!AL175&gt;=20),"C",IF(AND('[1]Ledger With Mark'!AL175&gt;=15),"D+",IF(AND('[1]Ledger With Mark'!AL175&gt;=10),"D",IF(AND('[1]Ledger With Mark'!AL175&gt;=1),"E","N")))))))))</f>
        <v>A</v>
      </c>
      <c r="AM173" s="7" t="str">
        <f>IF(AND('[1]Ledger With Mark'!AM175&gt;=45),"A+",IF(AND('[1]Ledger With Mark'!AM175&gt;=40),"A",IF(AND('[1]Ledger With Mark'!AM175&gt;=35),"B+",IF(AND('[1]Ledger With Mark'!AM175&gt;=30),"B",IF(AND('[1]Ledger With Mark'!AM175&gt;=25),"C+",IF(AND('[1]Ledger With Mark'!AM175&gt;=20),"C",IF(AND('[1]Ledger With Mark'!AM175&gt;=15),"D+",IF(AND('[1]Ledger With Mark'!AM175&gt;=10),"D",IF(AND('[1]Ledger With Mark'!AM175&gt;=1),"E","N")))))))))</f>
        <v>B</v>
      </c>
      <c r="AN173" s="7" t="str">
        <f>IF(AND('[1]Ledger With Mark'!AN175&gt;=90),"A+",IF(AND('[1]Ledger With Mark'!AN175&gt;=80),"A",IF(AND('[1]Ledger With Mark'!AN175&gt;=70),"B+",IF(AND('[1]Ledger With Mark'!AN175&gt;=60),"B",IF(AND('[1]Ledger With Mark'!AN175&gt;=50),"C+",IF(AND('[1]Ledger With Mark'!AN175&gt;=40),"C",IF(AND('[1]Ledger With Mark'!AN175&gt;=30),"D+",IF(AND('[1]Ledger With Mark'!AN175&gt;=20),"D",IF(AND('[1]Ledger With Mark'!AN175&gt;=1),"E","N")))))))))</f>
        <v>B+</v>
      </c>
      <c r="AO173" s="13">
        <f t="shared" si="28"/>
        <v>3.2</v>
      </c>
      <c r="AP173" s="14">
        <f t="shared" si="29"/>
        <v>2.9999999999999996</v>
      </c>
      <c r="AQ173" s="7"/>
      <c r="AR173" s="15" t="s">
        <v>242</v>
      </c>
      <c r="BB173" s="17">
        <v>175</v>
      </c>
    </row>
    <row r="174" spans="1:54" ht="15">
      <c r="A174" s="7">
        <f>'[1]Ledger With Mark'!A176</f>
        <v>173</v>
      </c>
      <c r="B174" s="8">
        <f>'[1]Ledger With Mark'!B176</f>
        <v>752173</v>
      </c>
      <c r="C174" s="9" t="str">
        <f>'[1]Ledger With Mark'!C176</f>
        <v>KAILAS BUDHA</v>
      </c>
      <c r="D174" s="10" t="str">
        <f>'[1]Ledger With Mark'!D176</f>
        <v>2059/05/18</v>
      </c>
      <c r="E174" s="11" t="str">
        <f>'[1]Ledger With Mark'!E176</f>
        <v>JAGAT BAHADUR BUDHA</v>
      </c>
      <c r="F174" s="11" t="str">
        <f>'[1]Ledger With Mark'!F176</f>
        <v>MAYA BUDHA</v>
      </c>
      <c r="G174" s="12" t="str">
        <f>'[1]Ledger With Mark'!G176</f>
        <v>BHUME 7 RUKUM EAST</v>
      </c>
      <c r="H174" s="7" t="str">
        <f>IF(AND('[1]Ledger With Mark'!H176&gt;=67.5),"A+",IF(AND('[1]Ledger With Mark'!H176&gt;=60),"A",IF(AND('[1]Ledger With Mark'!H176&gt;=52.5),"B+",IF(AND('[1]Ledger With Mark'!H176&gt;=45),"B",IF(AND('[1]Ledger With Mark'!H176&gt;=37.5),"C+",IF(AND('[1]Ledger With Mark'!H176&gt;=30),"C",IF(AND('[1]Ledger With Mark'!H176&gt;=22.5),"D+",IF(AND('[1]Ledger With Mark'!H176&gt;=15),"D",IF(AND('[1]Ledger With Mark'!H176&gt;=1),"E","N")))))))))</f>
        <v>C+</v>
      </c>
      <c r="I174" s="7" t="str">
        <f>IF(AND('[1]Ledger With Mark'!I176&gt;=22.5),"A+",IF(AND('[1]Ledger With Mark'!I176&gt;=20),"A",IF(AND('[1]Ledger With Mark'!I176&gt;=17.5),"B+",IF(AND('[1]Ledger With Mark'!I176&gt;=15),"B",IF(AND('[1]Ledger With Mark'!I176&gt;=12.5),"C+",IF(AND('[1]Ledger With Mark'!I176&gt;=10),"C",IF(AND('[1]Ledger With Mark'!I176&gt;=7.5),"D+",IF(AND('[1]Ledger With Mark'!I176&gt;=5),"D",IF(AND('[1]Ledger With Mark'!I176&gt;=1),"E","N")))))))))</f>
        <v>C+</v>
      </c>
      <c r="J174" s="7" t="str">
        <f>IF(AND('[1]Ledger With Mark'!J176&gt;=90),"A+",IF(AND('[1]Ledger With Mark'!J176&gt;=80),"A",IF(AND('[1]Ledger With Mark'!J176&gt;=70),"B+",IF(AND('[1]Ledger With Mark'!J176&gt;=60),"B",IF(AND('[1]Ledger With Mark'!J176&gt;=50),"C+",IF(AND('[1]Ledger With Mark'!J176&gt;=40),"C",IF(AND('[1]Ledger With Mark'!J176&gt;=30),"D+",IF(AND('[1]Ledger With Mark'!J176&gt;=20),"D",IF(AND('[1]Ledger With Mark'!J176&gt;=1),"E","N")))))))))</f>
        <v>C+</v>
      </c>
      <c r="K174" s="13">
        <f t="shared" si="20"/>
        <v>2.4</v>
      </c>
      <c r="L174" s="7" t="str">
        <f>IF(AND('[1]Ledger With Mark'!L176&gt;=67.5),"A+",IF(AND('[1]Ledger With Mark'!L176&gt;=60),"A",IF(AND('[1]Ledger With Mark'!L176&gt;=52.5),"B+",IF(AND('[1]Ledger With Mark'!L176&gt;=45),"B",IF(AND('[1]Ledger With Mark'!L176&gt;=37.5),"C+",IF(AND('[1]Ledger With Mark'!L176&gt;=30),"C",IF(AND('[1]Ledger With Mark'!L176&gt;=22.5),"D+",IF(AND('[1]Ledger With Mark'!L176&gt;=15),"D",IF(AND('[1]Ledger With Mark'!L176&gt;=1),"E","N")))))))))</f>
        <v>B</v>
      </c>
      <c r="M174" s="7" t="str">
        <f>IF(AND('[1]Ledger With Mark'!M176&gt;=22.5),"A+",IF(AND('[1]Ledger With Mark'!M176&gt;=20),"A",IF(AND('[1]Ledger With Mark'!M176&gt;=17.5),"B+",IF(AND('[1]Ledger With Mark'!M176&gt;=15),"B",IF(AND('[1]Ledger With Mark'!M176&gt;=12.5),"C+",IF(AND('[1]Ledger With Mark'!M176&gt;=10),"C",IF(AND('[1]Ledger With Mark'!M176&gt;=7.5),"D+",IF(AND('[1]Ledger With Mark'!M176&gt;=5),"D",IF(AND('[1]Ledger With Mark'!M176&gt;=1),"E","N")))))))))</f>
        <v>A</v>
      </c>
      <c r="N174" s="7" t="str">
        <f>IF(AND('[1]Ledger With Mark'!N176&gt;=90),"A+",IF(AND('[1]Ledger With Mark'!N176&gt;=80),"A",IF(AND('[1]Ledger With Mark'!N176&gt;=70),"B+",IF(AND('[1]Ledger With Mark'!N176&gt;=60),"B",IF(AND('[1]Ledger With Mark'!N176&gt;=50),"C+",IF(AND('[1]Ledger With Mark'!N176&gt;=40),"C",IF(AND('[1]Ledger With Mark'!N176&gt;=30),"D+",IF(AND('[1]Ledger With Mark'!N176&gt;=20),"D",IF(AND('[1]Ledger With Mark'!N176&gt;=1),"E","N")))))))))</f>
        <v>B+</v>
      </c>
      <c r="O174" s="13">
        <f t="shared" si="21"/>
        <v>3.2</v>
      </c>
      <c r="P174" s="7" t="str">
        <f>IF(AND('[1]Ledger With Mark'!P176&gt;=90),"A+",IF(AND('[1]Ledger With Mark'!P176&gt;=80),"A",IF(AND('[1]Ledger With Mark'!P176&gt;=70),"B+",IF(AND('[1]Ledger With Mark'!P176&gt;=60),"B",IF(AND('[1]Ledger With Mark'!P176&gt;=50),"C+",IF(AND('[1]Ledger With Mark'!P176&gt;=40),"C",IF(AND('[1]Ledger With Mark'!P176&gt;=30),"D+",IF(AND('[1]Ledger With Mark'!P176&gt;=20),"D",IF(AND('[1]Ledger With Mark'!P176&gt;=1),"E","N")))))))))</f>
        <v>B</v>
      </c>
      <c r="Q174" s="13">
        <f t="shared" si="22"/>
        <v>2.8</v>
      </c>
      <c r="R174" s="7" t="str">
        <f>IF(AND('[1]Ledger With Mark'!R176&gt;=67.5),"A+",IF(AND('[1]Ledger With Mark'!R176&gt;=60),"A",IF(AND('[1]Ledger With Mark'!R176&gt;=52.5),"B+",IF(AND('[1]Ledger With Mark'!R176&gt;=45),"B",IF(AND('[1]Ledger With Mark'!R176&gt;=37.5),"C+",IF(AND('[1]Ledger With Mark'!R176&gt;=30),"C",IF(AND('[1]Ledger With Mark'!R176&gt;=22.5),"D+",IF(AND('[1]Ledger With Mark'!R176&gt;=15),"D",IF(AND('[1]Ledger With Mark'!R176&gt;=1),"E","N")))))))))</f>
        <v>B</v>
      </c>
      <c r="S174" s="7" t="str">
        <f>IF(AND('[1]Ledger With Mark'!S176&gt;=22.5),"A+",IF(AND('[1]Ledger With Mark'!S176&gt;=20),"A",IF(AND('[1]Ledger With Mark'!S176&gt;=17.5),"B+",IF(AND('[1]Ledger With Mark'!S176&gt;=15),"B",IF(AND('[1]Ledger With Mark'!S176&gt;=12.5),"C+",IF(AND('[1]Ledger With Mark'!S176&gt;=10),"C",IF(AND('[1]Ledger With Mark'!S176&gt;=7.5),"D+",IF(AND('[1]Ledger With Mark'!S176&gt;=5),"D",IF(AND('[1]Ledger With Mark'!S176&gt;=1),"E","N")))))))))</f>
        <v>B+</v>
      </c>
      <c r="T174" s="7" t="str">
        <f>IF(AND('[1]Ledger With Mark'!T176&gt;=90),"A+",IF(AND('[1]Ledger With Mark'!T176&gt;=80),"A",IF(AND('[1]Ledger With Mark'!T176&gt;=70),"B+",IF(AND('[1]Ledger With Mark'!T176&gt;=60),"B",IF(AND('[1]Ledger With Mark'!T176&gt;=50),"C+",IF(AND('[1]Ledger With Mark'!T176&gt;=40),"C",IF(AND('[1]Ledger With Mark'!T176&gt;=30),"D+",IF(AND('[1]Ledger With Mark'!T176&gt;=20),"D",IF(AND('[1]Ledger With Mark'!T176&gt;=1),"E","N")))))))))</f>
        <v>B</v>
      </c>
      <c r="U174" s="13">
        <f t="shared" si="23"/>
        <v>2.8</v>
      </c>
      <c r="V174" s="7" t="str">
        <f>IF(AND('[1]Ledger With Mark'!V176&gt;=67.5),"A+",IF(AND('[1]Ledger With Mark'!V176&gt;=60),"A",IF(AND('[1]Ledger With Mark'!V176&gt;=52.5),"B+",IF(AND('[1]Ledger With Mark'!V176&gt;=45),"B",IF(AND('[1]Ledger With Mark'!V176&gt;=37.5),"C+",IF(AND('[1]Ledger With Mark'!V176&gt;=30),"C",IF(AND('[1]Ledger With Mark'!V176&gt;=22.5),"D+",IF(AND('[1]Ledger With Mark'!V176&gt;=15),"D",IF(AND('[1]Ledger With Mark'!V176&gt;=1),"E","N")))))))))</f>
        <v>C+</v>
      </c>
      <c r="W174" s="7" t="str">
        <f>IF(AND('[1]Ledger With Mark'!W176&gt;=22.5),"A+",IF(AND('[1]Ledger With Mark'!W176&gt;=20),"A",IF(AND('[1]Ledger With Mark'!W176&gt;=17.5),"B+",IF(AND('[1]Ledger With Mark'!W176&gt;=15),"B",IF(AND('[1]Ledger With Mark'!W176&gt;=12.5),"C+",IF(AND('[1]Ledger With Mark'!W176&gt;=10),"C",IF(AND('[1]Ledger With Mark'!W176&gt;=7.5),"D+",IF(AND('[1]Ledger With Mark'!W176&gt;=5),"D",IF(AND('[1]Ledger With Mark'!W176&gt;=1),"E","N")))))))))</f>
        <v>B</v>
      </c>
      <c r="X174" s="7" t="str">
        <f>IF(AND('[1]Ledger With Mark'!X176&gt;=90),"A+",IF(AND('[1]Ledger With Mark'!X176&gt;=80),"A",IF(AND('[1]Ledger With Mark'!X176&gt;=70),"B+",IF(AND('[1]Ledger With Mark'!X176&gt;=60),"B",IF(AND('[1]Ledger With Mark'!X176&gt;=50),"C+",IF(AND('[1]Ledger With Mark'!X176&gt;=40),"C",IF(AND('[1]Ledger With Mark'!X176&gt;=30),"D+",IF(AND('[1]Ledger With Mark'!X176&gt;=20),"D",IF(AND('[1]Ledger With Mark'!X176&gt;=1),"E","N")))))))))</f>
        <v>B</v>
      </c>
      <c r="Y174" s="13">
        <f t="shared" si="24"/>
        <v>2.8</v>
      </c>
      <c r="Z174" s="7" t="str">
        <f>IF(AND('[1]Ledger With Mark'!Z176&gt;=27),"A+",IF(AND('[1]Ledger With Mark'!Z176&gt;=24),"A",IF(AND('[1]Ledger With Mark'!Z176&gt;=21),"B+",IF(AND('[1]Ledger With Mark'!Z176&gt;=18),"B",IF(AND('[1]Ledger With Mark'!Z176&gt;=15),"C+",IF(AND('[1]Ledger With Mark'!Z176&gt;=12),"C",IF(AND('[1]Ledger With Mark'!Z176&gt;=9),"D+",IF(AND('[1]Ledger With Mark'!Z176&gt;=6),"D",IF(AND('[1]Ledger With Mark'!Z176&gt;=1),"E","N")))))))))</f>
        <v>B+</v>
      </c>
      <c r="AA174" s="7" t="str">
        <f>IF(AND('[1]Ledger With Mark'!AA176&gt;=18),"A+",IF(AND('[1]Ledger With Mark'!AA176&gt;=16),"A",IF(AND('[1]Ledger With Mark'!AA176&gt;=14),"B+",IF(AND('[1]Ledger With Mark'!AA176&gt;=12),"B",IF(AND('[1]Ledger With Mark'!AA176&gt;=10),"C+",IF(AND('[1]Ledger With Mark'!AA176&gt;=8),"C",IF(AND('[1]Ledger With Mark'!AA176&gt;=6),"D+",IF(AND('[1]Ledger With Mark'!AA176&gt;=4),"D",IF(AND('[1]Ledger With Mark'!AA176&gt;=1),"E","N")))))))))</f>
        <v>B+</v>
      </c>
      <c r="AB174" s="7" t="str">
        <f>IF(AND('[1]Ledger With Mark'!AB176&gt;=45),"A+",IF(AND('[1]Ledger With Mark'!AB176&gt;=40),"A",IF(AND('[1]Ledger With Mark'!AB176&gt;=35),"B+",IF(AND('[1]Ledger With Mark'!AB176&gt;=30),"B",IF(AND('[1]Ledger With Mark'!AB176&gt;=25),"C+",IF(AND('[1]Ledger With Mark'!AB176&gt;=20),"C",IF(AND('[1]Ledger With Mark'!AB176&gt;=15),"D+",IF(AND('[1]Ledger With Mark'!AB176&gt;=10),"D",IF(AND('[1]Ledger With Mark'!AB176&gt;=1),"E","N")))))))))</f>
        <v>B+</v>
      </c>
      <c r="AC174" s="13">
        <f t="shared" si="25"/>
        <v>1.6</v>
      </c>
      <c r="AD174" s="7" t="str">
        <f>IF(AND('[1]Ledger With Mark'!AD176&gt;=22.5),"A+",IF(AND('[1]Ledger With Mark'!AD176&gt;=20),"A",IF(AND('[1]Ledger With Mark'!AD176&gt;=17.5),"B+",IF(AND('[1]Ledger With Mark'!AD176&gt;=15),"B",IF(AND('[1]Ledger With Mark'!AD176&gt;=12.5),"C+",IF(AND('[1]Ledger With Mark'!AD176&gt;=10),"C",IF(AND('[1]Ledger With Mark'!AD176&gt;=7.5),"D+",IF(AND('[1]Ledger With Mark'!AD176&gt;=5),"D",IF(AND('[1]Ledger With Mark'!AD176&gt;=1),"E","N")))))))))</f>
        <v>A</v>
      </c>
      <c r="AE174" s="7" t="str">
        <f>IF(AND('[1]Ledger With Mark'!AE176&gt;=22.5),"A+",IF(AND('[1]Ledger With Mark'!AE176&gt;=20),"A",IF(AND('[1]Ledger With Mark'!AE176&gt;=17.5),"B+",IF(AND('[1]Ledger With Mark'!AE176&gt;=15),"B",IF(AND('[1]Ledger With Mark'!AE176&gt;=12.5),"C+",IF(AND('[1]Ledger With Mark'!AE176&gt;=10),"C",IF(AND('[1]Ledger With Mark'!AE176&gt;=7.5),"D+",IF(AND('[1]Ledger With Mark'!AE176&gt;=5),"D",IF(AND('[1]Ledger With Mark'!AE176&gt;=1),"E","N")))))))))</f>
        <v>B+</v>
      </c>
      <c r="AF174" s="7" t="str">
        <f>IF(AND('[1]Ledger With Mark'!AF176&gt;=45),"A+",IF(AND('[1]Ledger With Mark'!AF176&gt;=40),"A",IF(AND('[1]Ledger With Mark'!AF176&gt;=35),"B+",IF(AND('[1]Ledger With Mark'!AF176&gt;=30),"B",IF(AND('[1]Ledger With Mark'!AF176&gt;=25),"C+",IF(AND('[1]Ledger With Mark'!AF176&gt;=20),"C",IF(AND('[1]Ledger With Mark'!AF176&gt;=15),"D+",IF(AND('[1]Ledger With Mark'!AF176&gt;=10),"D",IF(AND('[1]Ledger With Mark'!AF176&gt;=1),"E","N")))))))))</f>
        <v>B+</v>
      </c>
      <c r="AG174" s="13">
        <f t="shared" si="26"/>
        <v>1.6</v>
      </c>
      <c r="AH174" s="7" t="str">
        <f>IF(AND('[1]Ledger With Mark'!AH176&gt;=45),"A+",IF(AND('[1]Ledger With Mark'!AH176&gt;=40),"A",IF(AND('[1]Ledger With Mark'!AH176&gt;=35),"B+",IF(AND('[1]Ledger With Mark'!AH176&gt;=30),"B",IF(AND('[1]Ledger With Mark'!AH176&gt;=25),"C+",IF(AND('[1]Ledger With Mark'!AH176&gt;=20),"C",IF(AND('[1]Ledger With Mark'!AH176&gt;=15),"D+",IF(AND('[1]Ledger With Mark'!AH176&gt;=10),"D",IF(AND('[1]Ledger With Mark'!AH176&gt;=1),"E","N")))))))))</f>
        <v>B</v>
      </c>
      <c r="AI174" s="7" t="str">
        <f>IF(AND('[1]Ledger With Mark'!AI176&gt;=45),"A+",IF(AND('[1]Ledger With Mark'!AI176&gt;=40),"A",IF(AND('[1]Ledger With Mark'!AI176&gt;=35),"B+",IF(AND('[1]Ledger With Mark'!AI176&gt;=30),"B",IF(AND('[1]Ledger With Mark'!AI176&gt;=25),"C+",IF(AND('[1]Ledger With Mark'!AI176&gt;=20),"C",IF(AND('[1]Ledger With Mark'!AI176&gt;=15),"D+",IF(AND('[1]Ledger With Mark'!AI176&gt;=10),"D",IF(AND('[1]Ledger With Mark'!AI176&gt;=1),"E","N")))))))))</f>
        <v>C+</v>
      </c>
      <c r="AJ174" s="7" t="str">
        <f>IF(AND('[1]Ledger With Mark'!AJ176&gt;=90),"A+",IF(AND('[1]Ledger With Mark'!AJ176&gt;=80),"A",IF(AND('[1]Ledger With Mark'!AJ176&gt;=70),"B+",IF(AND('[1]Ledger With Mark'!AJ176&gt;=60),"B",IF(AND('[1]Ledger With Mark'!AJ176&gt;=50),"C+",IF(AND('[1]Ledger With Mark'!AJ176&gt;=40),"C",IF(AND('[1]Ledger With Mark'!AJ176&gt;=30),"D+",IF(AND('[1]Ledger With Mark'!AJ176&gt;=20),"D",IF(AND('[1]Ledger With Mark'!AJ176&gt;=1),"E","N")))))))))</f>
        <v>C+</v>
      </c>
      <c r="AK174" s="13">
        <f t="shared" si="27"/>
        <v>2.4</v>
      </c>
      <c r="AL174" s="7" t="str">
        <f>IF(AND('[1]Ledger With Mark'!AL176&gt;=45),"A+",IF(AND('[1]Ledger With Mark'!AL176&gt;=40),"A",IF(AND('[1]Ledger With Mark'!AL176&gt;=35),"B+",IF(AND('[1]Ledger With Mark'!AL176&gt;=30),"B",IF(AND('[1]Ledger With Mark'!AL176&gt;=25),"C+",IF(AND('[1]Ledger With Mark'!AL176&gt;=20),"C",IF(AND('[1]Ledger With Mark'!AL176&gt;=15),"D+",IF(AND('[1]Ledger With Mark'!AL176&gt;=10),"D",IF(AND('[1]Ledger With Mark'!AL176&gt;=1),"E","N")))))))))</f>
        <v>B+</v>
      </c>
      <c r="AM174" s="7" t="str">
        <f>IF(AND('[1]Ledger With Mark'!AM176&gt;=45),"A+",IF(AND('[1]Ledger With Mark'!AM176&gt;=40),"A",IF(AND('[1]Ledger With Mark'!AM176&gt;=35),"B+",IF(AND('[1]Ledger With Mark'!AM176&gt;=30),"B",IF(AND('[1]Ledger With Mark'!AM176&gt;=25),"C+",IF(AND('[1]Ledger With Mark'!AM176&gt;=20),"C",IF(AND('[1]Ledger With Mark'!AM176&gt;=15),"D+",IF(AND('[1]Ledger With Mark'!AM176&gt;=10),"D",IF(AND('[1]Ledger With Mark'!AM176&gt;=1),"E","N")))))))))</f>
        <v>B</v>
      </c>
      <c r="AN174" s="7" t="str">
        <f>IF(AND('[1]Ledger With Mark'!AN176&gt;=90),"A+",IF(AND('[1]Ledger With Mark'!AN176&gt;=80),"A",IF(AND('[1]Ledger With Mark'!AN176&gt;=70),"B+",IF(AND('[1]Ledger With Mark'!AN176&gt;=60),"B",IF(AND('[1]Ledger With Mark'!AN176&gt;=50),"C+",IF(AND('[1]Ledger With Mark'!AN176&gt;=40),"C",IF(AND('[1]Ledger With Mark'!AN176&gt;=30),"D+",IF(AND('[1]Ledger With Mark'!AN176&gt;=20),"D",IF(AND('[1]Ledger With Mark'!AN176&gt;=1),"E","N")))))))))</f>
        <v>B</v>
      </c>
      <c r="AO174" s="13">
        <f t="shared" si="28"/>
        <v>2.8</v>
      </c>
      <c r="AP174" s="14">
        <f t="shared" si="29"/>
        <v>2.8</v>
      </c>
      <c r="AQ174" s="7"/>
      <c r="AR174" s="15" t="s">
        <v>242</v>
      </c>
      <c r="BB174" s="17">
        <v>176</v>
      </c>
    </row>
    <row r="175" spans="1:54" ht="15">
      <c r="A175" s="7">
        <f>'[1]Ledger With Mark'!A177</f>
        <v>174</v>
      </c>
      <c r="B175" s="8">
        <f>'[1]Ledger With Mark'!B177</f>
        <v>752174</v>
      </c>
      <c r="C175" s="9" t="str">
        <f>'[1]Ledger With Mark'!C177</f>
        <v>KAMALA OLI</v>
      </c>
      <c r="D175" s="10" t="str">
        <f>'[1]Ledger With Mark'!D177</f>
        <v>2058/10/15</v>
      </c>
      <c r="E175" s="11" t="str">
        <f>'[1]Ledger With Mark'!E177</f>
        <v>BHUPENDRA OLI</v>
      </c>
      <c r="F175" s="11" t="str">
        <f>'[1]Ledger With Mark'!F177</f>
        <v>PABITRA OLI</v>
      </c>
      <c r="G175" s="12" t="str">
        <f>'[1]Ledger With Mark'!G177</f>
        <v>BHUME 6 RUKUM EAST</v>
      </c>
      <c r="H175" s="7" t="str">
        <f>IF(AND('[1]Ledger With Mark'!H177&gt;=67.5),"A+",IF(AND('[1]Ledger With Mark'!H177&gt;=60),"A",IF(AND('[1]Ledger With Mark'!H177&gt;=52.5),"B+",IF(AND('[1]Ledger With Mark'!H177&gt;=45),"B",IF(AND('[1]Ledger With Mark'!H177&gt;=37.5),"C+",IF(AND('[1]Ledger With Mark'!H177&gt;=30),"C",IF(AND('[1]Ledger With Mark'!H177&gt;=22.5),"D+",IF(AND('[1]Ledger With Mark'!H177&gt;=15),"D",IF(AND('[1]Ledger With Mark'!H177&gt;=1),"E","N")))))))))</f>
        <v>N</v>
      </c>
      <c r="I175" s="7" t="str">
        <f>IF(AND('[1]Ledger With Mark'!I177&gt;=22.5),"A+",IF(AND('[1]Ledger With Mark'!I177&gt;=20),"A",IF(AND('[1]Ledger With Mark'!I177&gt;=17.5),"B+",IF(AND('[1]Ledger With Mark'!I177&gt;=15),"B",IF(AND('[1]Ledger With Mark'!I177&gt;=12.5),"C+",IF(AND('[1]Ledger With Mark'!I177&gt;=10),"C",IF(AND('[1]Ledger With Mark'!I177&gt;=7.5),"D+",IF(AND('[1]Ledger With Mark'!I177&gt;=5),"D",IF(AND('[1]Ledger With Mark'!I177&gt;=1),"E","N")))))))))</f>
        <v>N</v>
      </c>
      <c r="J175" s="7" t="str">
        <f>IF(AND('[1]Ledger With Mark'!J177&gt;=90),"A+",IF(AND('[1]Ledger With Mark'!J177&gt;=80),"A",IF(AND('[1]Ledger With Mark'!J177&gt;=70),"B+",IF(AND('[1]Ledger With Mark'!J177&gt;=60),"B",IF(AND('[1]Ledger With Mark'!J177&gt;=50),"C+",IF(AND('[1]Ledger With Mark'!J177&gt;=40),"C",IF(AND('[1]Ledger With Mark'!J177&gt;=30),"D+",IF(AND('[1]Ledger With Mark'!J177&gt;=20),"D",IF(AND('[1]Ledger With Mark'!J177&gt;=1),"E","N")))))))))</f>
        <v>N</v>
      </c>
      <c r="K175" s="13" t="str">
        <f t="shared" si="20"/>
        <v>N</v>
      </c>
      <c r="L175" s="7" t="str">
        <f>IF(AND('[1]Ledger With Mark'!L177&gt;=67.5),"A+",IF(AND('[1]Ledger With Mark'!L177&gt;=60),"A",IF(AND('[1]Ledger With Mark'!L177&gt;=52.5),"B+",IF(AND('[1]Ledger With Mark'!L177&gt;=45),"B",IF(AND('[1]Ledger With Mark'!L177&gt;=37.5),"C+",IF(AND('[1]Ledger With Mark'!L177&gt;=30),"C",IF(AND('[1]Ledger With Mark'!L177&gt;=22.5),"D+",IF(AND('[1]Ledger With Mark'!L177&gt;=15),"D",IF(AND('[1]Ledger With Mark'!L177&gt;=1),"E","N")))))))))</f>
        <v>N</v>
      </c>
      <c r="M175" s="7" t="str">
        <f>IF(AND('[1]Ledger With Mark'!M177&gt;=22.5),"A+",IF(AND('[1]Ledger With Mark'!M177&gt;=20),"A",IF(AND('[1]Ledger With Mark'!M177&gt;=17.5),"B+",IF(AND('[1]Ledger With Mark'!M177&gt;=15),"B",IF(AND('[1]Ledger With Mark'!M177&gt;=12.5),"C+",IF(AND('[1]Ledger With Mark'!M177&gt;=10),"C",IF(AND('[1]Ledger With Mark'!M177&gt;=7.5),"D+",IF(AND('[1]Ledger With Mark'!M177&gt;=5),"D",IF(AND('[1]Ledger With Mark'!M177&gt;=1),"E","N")))))))))</f>
        <v>N</v>
      </c>
      <c r="N175" s="7" t="str">
        <f>IF(AND('[1]Ledger With Mark'!N177&gt;=90),"A+",IF(AND('[1]Ledger With Mark'!N177&gt;=80),"A",IF(AND('[1]Ledger With Mark'!N177&gt;=70),"B+",IF(AND('[1]Ledger With Mark'!N177&gt;=60),"B",IF(AND('[1]Ledger With Mark'!N177&gt;=50),"C+",IF(AND('[1]Ledger With Mark'!N177&gt;=40),"C",IF(AND('[1]Ledger With Mark'!N177&gt;=30),"D+",IF(AND('[1]Ledger With Mark'!N177&gt;=20),"D",IF(AND('[1]Ledger With Mark'!N177&gt;=1),"E","N")))))))))</f>
        <v>N</v>
      </c>
      <c r="O175" s="13" t="str">
        <f t="shared" si="21"/>
        <v>N</v>
      </c>
      <c r="P175" s="7" t="str">
        <f>IF(AND('[1]Ledger With Mark'!P177&gt;=90),"A+",IF(AND('[1]Ledger With Mark'!P177&gt;=80),"A",IF(AND('[1]Ledger With Mark'!P177&gt;=70),"B+",IF(AND('[1]Ledger With Mark'!P177&gt;=60),"B",IF(AND('[1]Ledger With Mark'!P177&gt;=50),"C+",IF(AND('[1]Ledger With Mark'!P177&gt;=40),"C",IF(AND('[1]Ledger With Mark'!P177&gt;=30),"D+",IF(AND('[1]Ledger With Mark'!P177&gt;=20),"D",IF(AND('[1]Ledger With Mark'!P177&gt;=1),"E","N")))))))))</f>
        <v>N</v>
      </c>
      <c r="Q175" s="13" t="str">
        <f t="shared" si="22"/>
        <v>N</v>
      </c>
      <c r="R175" s="7" t="str">
        <f>IF(AND('[1]Ledger With Mark'!R177&gt;=67.5),"A+",IF(AND('[1]Ledger With Mark'!R177&gt;=60),"A",IF(AND('[1]Ledger With Mark'!R177&gt;=52.5),"B+",IF(AND('[1]Ledger With Mark'!R177&gt;=45),"B",IF(AND('[1]Ledger With Mark'!R177&gt;=37.5),"C+",IF(AND('[1]Ledger With Mark'!R177&gt;=30),"C",IF(AND('[1]Ledger With Mark'!R177&gt;=22.5),"D+",IF(AND('[1]Ledger With Mark'!R177&gt;=15),"D",IF(AND('[1]Ledger With Mark'!R177&gt;=1),"E","N")))))))))</f>
        <v>N</v>
      </c>
      <c r="S175" s="7" t="str">
        <f>IF(AND('[1]Ledger With Mark'!S177&gt;=22.5),"A+",IF(AND('[1]Ledger With Mark'!S177&gt;=20),"A",IF(AND('[1]Ledger With Mark'!S177&gt;=17.5),"B+",IF(AND('[1]Ledger With Mark'!S177&gt;=15),"B",IF(AND('[1]Ledger With Mark'!S177&gt;=12.5),"C+",IF(AND('[1]Ledger With Mark'!S177&gt;=10),"C",IF(AND('[1]Ledger With Mark'!S177&gt;=7.5),"D+",IF(AND('[1]Ledger With Mark'!S177&gt;=5),"D",IF(AND('[1]Ledger With Mark'!S177&gt;=1),"E","N")))))))))</f>
        <v>N</v>
      </c>
      <c r="T175" s="7" t="str">
        <f>IF(AND('[1]Ledger With Mark'!T177&gt;=90),"A+",IF(AND('[1]Ledger With Mark'!T177&gt;=80),"A",IF(AND('[1]Ledger With Mark'!T177&gt;=70),"B+",IF(AND('[1]Ledger With Mark'!T177&gt;=60),"B",IF(AND('[1]Ledger With Mark'!T177&gt;=50),"C+",IF(AND('[1]Ledger With Mark'!T177&gt;=40),"C",IF(AND('[1]Ledger With Mark'!T177&gt;=30),"D+",IF(AND('[1]Ledger With Mark'!T177&gt;=20),"D",IF(AND('[1]Ledger With Mark'!T177&gt;=1),"E","N")))))))))</f>
        <v>N</v>
      </c>
      <c r="U175" s="13" t="str">
        <f t="shared" si="23"/>
        <v>N</v>
      </c>
      <c r="V175" s="7" t="str">
        <f>IF(AND('[1]Ledger With Mark'!V177&gt;=67.5),"A+",IF(AND('[1]Ledger With Mark'!V177&gt;=60),"A",IF(AND('[1]Ledger With Mark'!V177&gt;=52.5),"B+",IF(AND('[1]Ledger With Mark'!V177&gt;=45),"B",IF(AND('[1]Ledger With Mark'!V177&gt;=37.5),"C+",IF(AND('[1]Ledger With Mark'!V177&gt;=30),"C",IF(AND('[1]Ledger With Mark'!V177&gt;=22.5),"D+",IF(AND('[1]Ledger With Mark'!V177&gt;=15),"D",IF(AND('[1]Ledger With Mark'!V177&gt;=1),"E","N")))))))))</f>
        <v>N</v>
      </c>
      <c r="W175" s="7" t="str">
        <f>IF(AND('[1]Ledger With Mark'!W177&gt;=22.5),"A+",IF(AND('[1]Ledger With Mark'!W177&gt;=20),"A",IF(AND('[1]Ledger With Mark'!W177&gt;=17.5),"B+",IF(AND('[1]Ledger With Mark'!W177&gt;=15),"B",IF(AND('[1]Ledger With Mark'!W177&gt;=12.5),"C+",IF(AND('[1]Ledger With Mark'!W177&gt;=10),"C",IF(AND('[1]Ledger With Mark'!W177&gt;=7.5),"D+",IF(AND('[1]Ledger With Mark'!W177&gt;=5),"D",IF(AND('[1]Ledger With Mark'!W177&gt;=1),"E","N")))))))))</f>
        <v>N</v>
      </c>
      <c r="X175" s="7" t="str">
        <f>IF(AND('[1]Ledger With Mark'!X177&gt;=90),"A+",IF(AND('[1]Ledger With Mark'!X177&gt;=80),"A",IF(AND('[1]Ledger With Mark'!X177&gt;=70),"B+",IF(AND('[1]Ledger With Mark'!X177&gt;=60),"B",IF(AND('[1]Ledger With Mark'!X177&gt;=50),"C+",IF(AND('[1]Ledger With Mark'!X177&gt;=40),"C",IF(AND('[1]Ledger With Mark'!X177&gt;=30),"D+",IF(AND('[1]Ledger With Mark'!X177&gt;=20),"D",IF(AND('[1]Ledger With Mark'!X177&gt;=1),"E","N")))))))))</f>
        <v>N</v>
      </c>
      <c r="Y175" s="13" t="str">
        <f t="shared" si="24"/>
        <v>N</v>
      </c>
      <c r="Z175" s="7" t="str">
        <f>IF(AND('[1]Ledger With Mark'!Z177&gt;=27),"A+",IF(AND('[1]Ledger With Mark'!Z177&gt;=24),"A",IF(AND('[1]Ledger With Mark'!Z177&gt;=21),"B+",IF(AND('[1]Ledger With Mark'!Z177&gt;=18),"B",IF(AND('[1]Ledger With Mark'!Z177&gt;=15),"C+",IF(AND('[1]Ledger With Mark'!Z177&gt;=12),"C",IF(AND('[1]Ledger With Mark'!Z177&gt;=9),"D+",IF(AND('[1]Ledger With Mark'!Z177&gt;=6),"D",IF(AND('[1]Ledger With Mark'!Z177&gt;=1),"E","N")))))))))</f>
        <v>N</v>
      </c>
      <c r="AA175" s="7" t="str">
        <f>IF(AND('[1]Ledger With Mark'!AA177&gt;=18),"A+",IF(AND('[1]Ledger With Mark'!AA177&gt;=16),"A",IF(AND('[1]Ledger With Mark'!AA177&gt;=14),"B+",IF(AND('[1]Ledger With Mark'!AA177&gt;=12),"B",IF(AND('[1]Ledger With Mark'!AA177&gt;=10),"C+",IF(AND('[1]Ledger With Mark'!AA177&gt;=8),"C",IF(AND('[1]Ledger With Mark'!AA177&gt;=6),"D+",IF(AND('[1]Ledger With Mark'!AA177&gt;=4),"D",IF(AND('[1]Ledger With Mark'!AA177&gt;=1),"E","N")))))))))</f>
        <v>N</v>
      </c>
      <c r="AB175" s="7" t="str">
        <f>IF(AND('[1]Ledger With Mark'!AB177&gt;=45),"A+",IF(AND('[1]Ledger With Mark'!AB177&gt;=40),"A",IF(AND('[1]Ledger With Mark'!AB177&gt;=35),"B+",IF(AND('[1]Ledger With Mark'!AB177&gt;=30),"B",IF(AND('[1]Ledger With Mark'!AB177&gt;=25),"C+",IF(AND('[1]Ledger With Mark'!AB177&gt;=20),"C",IF(AND('[1]Ledger With Mark'!AB177&gt;=15),"D+",IF(AND('[1]Ledger With Mark'!AB177&gt;=10),"D",IF(AND('[1]Ledger With Mark'!AB177&gt;=1),"E","N")))))))))</f>
        <v>N</v>
      </c>
      <c r="AC175" s="13" t="str">
        <f t="shared" si="25"/>
        <v>N</v>
      </c>
      <c r="AD175" s="7" t="str">
        <f>IF(AND('[1]Ledger With Mark'!AD177&gt;=22.5),"A+",IF(AND('[1]Ledger With Mark'!AD177&gt;=20),"A",IF(AND('[1]Ledger With Mark'!AD177&gt;=17.5),"B+",IF(AND('[1]Ledger With Mark'!AD177&gt;=15),"B",IF(AND('[1]Ledger With Mark'!AD177&gt;=12.5),"C+",IF(AND('[1]Ledger With Mark'!AD177&gt;=10),"C",IF(AND('[1]Ledger With Mark'!AD177&gt;=7.5),"D+",IF(AND('[1]Ledger With Mark'!AD177&gt;=5),"D",IF(AND('[1]Ledger With Mark'!AD177&gt;=1),"E","N")))))))))</f>
        <v>N</v>
      </c>
      <c r="AE175" s="7" t="str">
        <f>IF(AND('[1]Ledger With Mark'!AE177&gt;=22.5),"A+",IF(AND('[1]Ledger With Mark'!AE177&gt;=20),"A",IF(AND('[1]Ledger With Mark'!AE177&gt;=17.5),"B+",IF(AND('[1]Ledger With Mark'!AE177&gt;=15),"B",IF(AND('[1]Ledger With Mark'!AE177&gt;=12.5),"C+",IF(AND('[1]Ledger With Mark'!AE177&gt;=10),"C",IF(AND('[1]Ledger With Mark'!AE177&gt;=7.5),"D+",IF(AND('[1]Ledger With Mark'!AE177&gt;=5),"D",IF(AND('[1]Ledger With Mark'!AE177&gt;=1),"E","N")))))))))</f>
        <v>N</v>
      </c>
      <c r="AF175" s="7" t="str">
        <f>IF(AND('[1]Ledger With Mark'!AF177&gt;=45),"A+",IF(AND('[1]Ledger With Mark'!AF177&gt;=40),"A",IF(AND('[1]Ledger With Mark'!AF177&gt;=35),"B+",IF(AND('[1]Ledger With Mark'!AF177&gt;=30),"B",IF(AND('[1]Ledger With Mark'!AF177&gt;=25),"C+",IF(AND('[1]Ledger With Mark'!AF177&gt;=20),"C",IF(AND('[1]Ledger With Mark'!AF177&gt;=15),"D+",IF(AND('[1]Ledger With Mark'!AF177&gt;=10),"D",IF(AND('[1]Ledger With Mark'!AF177&gt;=1),"E","N")))))))))</f>
        <v>N</v>
      </c>
      <c r="AG175" s="13" t="str">
        <f t="shared" si="26"/>
        <v>N</v>
      </c>
      <c r="AH175" s="7" t="str">
        <f>IF(AND('[1]Ledger With Mark'!AH177&gt;=45),"A+",IF(AND('[1]Ledger With Mark'!AH177&gt;=40),"A",IF(AND('[1]Ledger With Mark'!AH177&gt;=35),"B+",IF(AND('[1]Ledger With Mark'!AH177&gt;=30),"B",IF(AND('[1]Ledger With Mark'!AH177&gt;=25),"C+",IF(AND('[1]Ledger With Mark'!AH177&gt;=20),"C",IF(AND('[1]Ledger With Mark'!AH177&gt;=15),"D+",IF(AND('[1]Ledger With Mark'!AH177&gt;=10),"D",IF(AND('[1]Ledger With Mark'!AH177&gt;=1),"E","N")))))))))</f>
        <v>N</v>
      </c>
      <c r="AI175" s="7" t="str">
        <f>IF(AND('[1]Ledger With Mark'!AI177&gt;=45),"A+",IF(AND('[1]Ledger With Mark'!AI177&gt;=40),"A",IF(AND('[1]Ledger With Mark'!AI177&gt;=35),"B+",IF(AND('[1]Ledger With Mark'!AI177&gt;=30),"B",IF(AND('[1]Ledger With Mark'!AI177&gt;=25),"C+",IF(AND('[1]Ledger With Mark'!AI177&gt;=20),"C",IF(AND('[1]Ledger With Mark'!AI177&gt;=15),"D+",IF(AND('[1]Ledger With Mark'!AI177&gt;=10),"D",IF(AND('[1]Ledger With Mark'!AI177&gt;=1),"E","N")))))))))</f>
        <v>N</v>
      </c>
      <c r="AJ175" s="7" t="str">
        <f>IF(AND('[1]Ledger With Mark'!AJ177&gt;=90),"A+",IF(AND('[1]Ledger With Mark'!AJ177&gt;=80),"A",IF(AND('[1]Ledger With Mark'!AJ177&gt;=70),"B+",IF(AND('[1]Ledger With Mark'!AJ177&gt;=60),"B",IF(AND('[1]Ledger With Mark'!AJ177&gt;=50),"C+",IF(AND('[1]Ledger With Mark'!AJ177&gt;=40),"C",IF(AND('[1]Ledger With Mark'!AJ177&gt;=30),"D+",IF(AND('[1]Ledger With Mark'!AJ177&gt;=20),"D",IF(AND('[1]Ledger With Mark'!AJ177&gt;=1),"E","N")))))))))</f>
        <v>N</v>
      </c>
      <c r="AK175" s="13" t="str">
        <f t="shared" si="27"/>
        <v>N</v>
      </c>
      <c r="AL175" s="7" t="str">
        <f>IF(AND('[1]Ledger With Mark'!AL177&gt;=45),"A+",IF(AND('[1]Ledger With Mark'!AL177&gt;=40),"A",IF(AND('[1]Ledger With Mark'!AL177&gt;=35),"B+",IF(AND('[1]Ledger With Mark'!AL177&gt;=30),"B",IF(AND('[1]Ledger With Mark'!AL177&gt;=25),"C+",IF(AND('[1]Ledger With Mark'!AL177&gt;=20),"C",IF(AND('[1]Ledger With Mark'!AL177&gt;=15),"D+",IF(AND('[1]Ledger With Mark'!AL177&gt;=10),"D",IF(AND('[1]Ledger With Mark'!AL177&gt;=1),"E","N")))))))))</f>
        <v>N</v>
      </c>
      <c r="AM175" s="7" t="str">
        <f>IF(AND('[1]Ledger With Mark'!AM177&gt;=45),"A+",IF(AND('[1]Ledger With Mark'!AM177&gt;=40),"A",IF(AND('[1]Ledger With Mark'!AM177&gt;=35),"B+",IF(AND('[1]Ledger With Mark'!AM177&gt;=30),"B",IF(AND('[1]Ledger With Mark'!AM177&gt;=25),"C+",IF(AND('[1]Ledger With Mark'!AM177&gt;=20),"C",IF(AND('[1]Ledger With Mark'!AM177&gt;=15),"D+",IF(AND('[1]Ledger With Mark'!AM177&gt;=10),"D",IF(AND('[1]Ledger With Mark'!AM177&gt;=1),"E","N")))))))))</f>
        <v>N</v>
      </c>
      <c r="AN175" s="7" t="str">
        <f>IF(AND('[1]Ledger With Mark'!AN177&gt;=90),"A+",IF(AND('[1]Ledger With Mark'!AN177&gt;=80),"A",IF(AND('[1]Ledger With Mark'!AN177&gt;=70),"B+",IF(AND('[1]Ledger With Mark'!AN177&gt;=60),"B",IF(AND('[1]Ledger With Mark'!AN177&gt;=50),"C+",IF(AND('[1]Ledger With Mark'!AN177&gt;=40),"C",IF(AND('[1]Ledger With Mark'!AN177&gt;=30),"D+",IF(AND('[1]Ledger With Mark'!AN177&gt;=20),"D",IF(AND('[1]Ledger With Mark'!AN177&gt;=1),"E","N")))))))))</f>
        <v>N</v>
      </c>
      <c r="AO175" s="13" t="str">
        <f t="shared" si="28"/>
        <v>N</v>
      </c>
      <c r="AP175" s="14" t="e">
        <f t="shared" si="29"/>
        <v>#VALUE!</v>
      </c>
      <c r="AQ175" s="7"/>
      <c r="AR175" s="15" t="s">
        <v>242</v>
      </c>
      <c r="BB175" s="17">
        <v>177</v>
      </c>
    </row>
    <row r="176" spans="1:54" ht="15">
      <c r="A176" s="7">
        <f>'[1]Ledger With Mark'!A178</f>
        <v>175</v>
      </c>
      <c r="B176" s="8">
        <f>'[1]Ledger With Mark'!B178</f>
        <v>752175</v>
      </c>
      <c r="C176" s="9" t="str">
        <f>'[1]Ledger With Mark'!C178</f>
        <v>KABITA OLI</v>
      </c>
      <c r="D176" s="10" t="str">
        <f>'[1]Ledger With Mark'!D178</f>
        <v>2059/05/03</v>
      </c>
      <c r="E176" s="11" t="str">
        <f>'[1]Ledger With Mark'!E178</f>
        <v>NAR BAHADUR OLI</v>
      </c>
      <c r="F176" s="11" t="str">
        <f>'[1]Ledger With Mark'!F178</f>
        <v>OM KUMARI OLI</v>
      </c>
      <c r="G176" s="12" t="str">
        <f>'[1]Ledger With Mark'!G178</f>
        <v>BHUME 7 RUKUM EAST</v>
      </c>
      <c r="H176" s="7" t="str">
        <f>IF(AND('[1]Ledger With Mark'!H178&gt;=67.5),"A+",IF(AND('[1]Ledger With Mark'!H178&gt;=60),"A",IF(AND('[1]Ledger With Mark'!H178&gt;=52.5),"B+",IF(AND('[1]Ledger With Mark'!H178&gt;=45),"B",IF(AND('[1]Ledger With Mark'!H178&gt;=37.5),"C+",IF(AND('[1]Ledger With Mark'!H178&gt;=30),"C",IF(AND('[1]Ledger With Mark'!H178&gt;=22.5),"D+",IF(AND('[1]Ledger With Mark'!H178&gt;=15),"D",IF(AND('[1]Ledger With Mark'!H178&gt;=1),"E","N")))))))))</f>
        <v>B+</v>
      </c>
      <c r="I176" s="7" t="str">
        <f>IF(AND('[1]Ledger With Mark'!I178&gt;=22.5),"A+",IF(AND('[1]Ledger With Mark'!I178&gt;=20),"A",IF(AND('[1]Ledger With Mark'!I178&gt;=17.5),"B+",IF(AND('[1]Ledger With Mark'!I178&gt;=15),"B",IF(AND('[1]Ledger With Mark'!I178&gt;=12.5),"C+",IF(AND('[1]Ledger With Mark'!I178&gt;=10),"C",IF(AND('[1]Ledger With Mark'!I178&gt;=7.5),"D+",IF(AND('[1]Ledger With Mark'!I178&gt;=5),"D",IF(AND('[1]Ledger With Mark'!I178&gt;=1),"E","N")))))))))</f>
        <v>C+</v>
      </c>
      <c r="J176" s="7" t="str">
        <f>IF(AND('[1]Ledger With Mark'!J178&gt;=90),"A+",IF(AND('[1]Ledger With Mark'!J178&gt;=80),"A",IF(AND('[1]Ledger With Mark'!J178&gt;=70),"B+",IF(AND('[1]Ledger With Mark'!J178&gt;=60),"B",IF(AND('[1]Ledger With Mark'!J178&gt;=50),"C+",IF(AND('[1]Ledger With Mark'!J178&gt;=40),"C",IF(AND('[1]Ledger With Mark'!J178&gt;=30),"D+",IF(AND('[1]Ledger With Mark'!J178&gt;=20),"D",IF(AND('[1]Ledger With Mark'!J178&gt;=1),"E","N")))))))))</f>
        <v>B</v>
      </c>
      <c r="K176" s="13">
        <f t="shared" si="20"/>
        <v>2.8</v>
      </c>
      <c r="L176" s="7" t="str">
        <f>IF(AND('[1]Ledger With Mark'!L178&gt;=67.5),"A+",IF(AND('[1]Ledger With Mark'!L178&gt;=60),"A",IF(AND('[1]Ledger With Mark'!L178&gt;=52.5),"B+",IF(AND('[1]Ledger With Mark'!L178&gt;=45),"B",IF(AND('[1]Ledger With Mark'!L178&gt;=37.5),"C+",IF(AND('[1]Ledger With Mark'!L178&gt;=30),"C",IF(AND('[1]Ledger With Mark'!L178&gt;=22.5),"D+",IF(AND('[1]Ledger With Mark'!L178&gt;=15),"D",IF(AND('[1]Ledger With Mark'!L178&gt;=1),"E","N")))))))))</f>
        <v>C+</v>
      </c>
      <c r="M176" s="7" t="str">
        <f>IF(AND('[1]Ledger With Mark'!M178&gt;=22.5),"A+",IF(AND('[1]Ledger With Mark'!M178&gt;=20),"A",IF(AND('[1]Ledger With Mark'!M178&gt;=17.5),"B+",IF(AND('[1]Ledger With Mark'!M178&gt;=15),"B",IF(AND('[1]Ledger With Mark'!M178&gt;=12.5),"C+",IF(AND('[1]Ledger With Mark'!M178&gt;=10),"C",IF(AND('[1]Ledger With Mark'!M178&gt;=7.5),"D+",IF(AND('[1]Ledger With Mark'!M178&gt;=5),"D",IF(AND('[1]Ledger With Mark'!M178&gt;=1),"E","N")))))))))</f>
        <v>B+</v>
      </c>
      <c r="N176" s="7" t="str">
        <f>IF(AND('[1]Ledger With Mark'!N178&gt;=90),"A+",IF(AND('[1]Ledger With Mark'!N178&gt;=80),"A",IF(AND('[1]Ledger With Mark'!N178&gt;=70),"B+",IF(AND('[1]Ledger With Mark'!N178&gt;=60),"B",IF(AND('[1]Ledger With Mark'!N178&gt;=50),"C+",IF(AND('[1]Ledger With Mark'!N178&gt;=40),"C",IF(AND('[1]Ledger With Mark'!N178&gt;=30),"D+",IF(AND('[1]Ledger With Mark'!N178&gt;=20),"D",IF(AND('[1]Ledger With Mark'!N178&gt;=1),"E","N")))))))))</f>
        <v>C+</v>
      </c>
      <c r="O176" s="13">
        <f t="shared" si="21"/>
        <v>2.4</v>
      </c>
      <c r="P176" s="7" t="str">
        <f>IF(AND('[1]Ledger With Mark'!P178&gt;=90),"A+",IF(AND('[1]Ledger With Mark'!P178&gt;=80),"A",IF(AND('[1]Ledger With Mark'!P178&gt;=70),"B+",IF(AND('[1]Ledger With Mark'!P178&gt;=60),"B",IF(AND('[1]Ledger With Mark'!P178&gt;=50),"C+",IF(AND('[1]Ledger With Mark'!P178&gt;=40),"C",IF(AND('[1]Ledger With Mark'!P178&gt;=30),"D+",IF(AND('[1]Ledger With Mark'!P178&gt;=20),"D",IF(AND('[1]Ledger With Mark'!P178&gt;=1),"E","N")))))))))</f>
        <v>C</v>
      </c>
      <c r="Q176" s="13">
        <f t="shared" si="22"/>
        <v>2</v>
      </c>
      <c r="R176" s="7" t="str">
        <f>IF(AND('[1]Ledger With Mark'!R178&gt;=67.5),"A+",IF(AND('[1]Ledger With Mark'!R178&gt;=60),"A",IF(AND('[1]Ledger With Mark'!R178&gt;=52.5),"B+",IF(AND('[1]Ledger With Mark'!R178&gt;=45),"B",IF(AND('[1]Ledger With Mark'!R178&gt;=37.5),"C+",IF(AND('[1]Ledger With Mark'!R178&gt;=30),"C",IF(AND('[1]Ledger With Mark'!R178&gt;=22.5),"D+",IF(AND('[1]Ledger With Mark'!R178&gt;=15),"D",IF(AND('[1]Ledger With Mark'!R178&gt;=1),"E","N")))))))))</f>
        <v>C</v>
      </c>
      <c r="S176" s="7" t="str">
        <f>IF(AND('[1]Ledger With Mark'!S178&gt;=22.5),"A+",IF(AND('[1]Ledger With Mark'!S178&gt;=20),"A",IF(AND('[1]Ledger With Mark'!S178&gt;=17.5),"B+",IF(AND('[1]Ledger With Mark'!S178&gt;=15),"B",IF(AND('[1]Ledger With Mark'!S178&gt;=12.5),"C+",IF(AND('[1]Ledger With Mark'!S178&gt;=10),"C",IF(AND('[1]Ledger With Mark'!S178&gt;=7.5),"D+",IF(AND('[1]Ledger With Mark'!S178&gt;=5),"D",IF(AND('[1]Ledger With Mark'!S178&gt;=1),"E","N")))))))))</f>
        <v>B</v>
      </c>
      <c r="T176" s="7" t="str">
        <f>IF(AND('[1]Ledger With Mark'!T178&gt;=90),"A+",IF(AND('[1]Ledger With Mark'!T178&gt;=80),"A",IF(AND('[1]Ledger With Mark'!T178&gt;=70),"B+",IF(AND('[1]Ledger With Mark'!T178&gt;=60),"B",IF(AND('[1]Ledger With Mark'!T178&gt;=50),"C+",IF(AND('[1]Ledger With Mark'!T178&gt;=40),"C",IF(AND('[1]Ledger With Mark'!T178&gt;=30),"D+",IF(AND('[1]Ledger With Mark'!T178&gt;=20),"D",IF(AND('[1]Ledger With Mark'!T178&gt;=1),"E","N")))))))))</f>
        <v>C+</v>
      </c>
      <c r="U176" s="13">
        <f t="shared" si="23"/>
        <v>2.4</v>
      </c>
      <c r="V176" s="7" t="str">
        <f>IF(AND('[1]Ledger With Mark'!V178&gt;=67.5),"A+",IF(AND('[1]Ledger With Mark'!V178&gt;=60),"A",IF(AND('[1]Ledger With Mark'!V178&gt;=52.5),"B+",IF(AND('[1]Ledger With Mark'!V178&gt;=45),"B",IF(AND('[1]Ledger With Mark'!V178&gt;=37.5),"C+",IF(AND('[1]Ledger With Mark'!V178&gt;=30),"C",IF(AND('[1]Ledger With Mark'!V178&gt;=22.5),"D+",IF(AND('[1]Ledger With Mark'!V178&gt;=15),"D",IF(AND('[1]Ledger With Mark'!V178&gt;=1),"E","N")))))))))</f>
        <v>C+</v>
      </c>
      <c r="W176" s="7" t="str">
        <f>IF(AND('[1]Ledger With Mark'!W178&gt;=22.5),"A+",IF(AND('[1]Ledger With Mark'!W178&gt;=20),"A",IF(AND('[1]Ledger With Mark'!W178&gt;=17.5),"B+",IF(AND('[1]Ledger With Mark'!W178&gt;=15),"B",IF(AND('[1]Ledger With Mark'!W178&gt;=12.5),"C+",IF(AND('[1]Ledger With Mark'!W178&gt;=10),"C",IF(AND('[1]Ledger With Mark'!W178&gt;=7.5),"D+",IF(AND('[1]Ledger With Mark'!W178&gt;=5),"D",IF(AND('[1]Ledger With Mark'!W178&gt;=1),"E","N")))))))))</f>
        <v>C</v>
      </c>
      <c r="X176" s="7" t="str">
        <f>IF(AND('[1]Ledger With Mark'!X178&gt;=90),"A+",IF(AND('[1]Ledger With Mark'!X178&gt;=80),"A",IF(AND('[1]Ledger With Mark'!X178&gt;=70),"B+",IF(AND('[1]Ledger With Mark'!X178&gt;=60),"B",IF(AND('[1]Ledger With Mark'!X178&gt;=50),"C+",IF(AND('[1]Ledger With Mark'!X178&gt;=40),"C",IF(AND('[1]Ledger With Mark'!X178&gt;=30),"D+",IF(AND('[1]Ledger With Mark'!X178&gt;=20),"D",IF(AND('[1]Ledger With Mark'!X178&gt;=1),"E","N")))))))))</f>
        <v>C+</v>
      </c>
      <c r="Y176" s="13">
        <f t="shared" si="24"/>
        <v>2.4</v>
      </c>
      <c r="Z176" s="7" t="str">
        <f>IF(AND('[1]Ledger With Mark'!Z178&gt;=27),"A+",IF(AND('[1]Ledger With Mark'!Z178&gt;=24),"A",IF(AND('[1]Ledger With Mark'!Z178&gt;=21),"B+",IF(AND('[1]Ledger With Mark'!Z178&gt;=18),"B",IF(AND('[1]Ledger With Mark'!Z178&gt;=15),"C+",IF(AND('[1]Ledger With Mark'!Z178&gt;=12),"C",IF(AND('[1]Ledger With Mark'!Z178&gt;=9),"D+",IF(AND('[1]Ledger With Mark'!Z178&gt;=6),"D",IF(AND('[1]Ledger With Mark'!Z178&gt;=1),"E","N")))))))))</f>
        <v>B+</v>
      </c>
      <c r="AA176" s="7" t="str">
        <f>IF(AND('[1]Ledger With Mark'!AA178&gt;=18),"A+",IF(AND('[1]Ledger With Mark'!AA178&gt;=16),"A",IF(AND('[1]Ledger With Mark'!AA178&gt;=14),"B+",IF(AND('[1]Ledger With Mark'!AA178&gt;=12),"B",IF(AND('[1]Ledger With Mark'!AA178&gt;=10),"C+",IF(AND('[1]Ledger With Mark'!AA178&gt;=8),"C",IF(AND('[1]Ledger With Mark'!AA178&gt;=6),"D+",IF(AND('[1]Ledger With Mark'!AA178&gt;=4),"D",IF(AND('[1]Ledger With Mark'!AA178&gt;=1),"E","N")))))))))</f>
        <v>B+</v>
      </c>
      <c r="AB176" s="7" t="str">
        <f>IF(AND('[1]Ledger With Mark'!AB178&gt;=45),"A+",IF(AND('[1]Ledger With Mark'!AB178&gt;=40),"A",IF(AND('[1]Ledger With Mark'!AB178&gt;=35),"B+",IF(AND('[1]Ledger With Mark'!AB178&gt;=30),"B",IF(AND('[1]Ledger With Mark'!AB178&gt;=25),"C+",IF(AND('[1]Ledger With Mark'!AB178&gt;=20),"C",IF(AND('[1]Ledger With Mark'!AB178&gt;=15),"D+",IF(AND('[1]Ledger With Mark'!AB178&gt;=10),"D",IF(AND('[1]Ledger With Mark'!AB178&gt;=1),"E","N")))))))))</f>
        <v>B+</v>
      </c>
      <c r="AC176" s="13">
        <f t="shared" si="25"/>
        <v>1.6</v>
      </c>
      <c r="AD176" s="7" t="str">
        <f>IF(AND('[1]Ledger With Mark'!AD178&gt;=22.5),"A+",IF(AND('[1]Ledger With Mark'!AD178&gt;=20),"A",IF(AND('[1]Ledger With Mark'!AD178&gt;=17.5),"B+",IF(AND('[1]Ledger With Mark'!AD178&gt;=15),"B",IF(AND('[1]Ledger With Mark'!AD178&gt;=12.5),"C+",IF(AND('[1]Ledger With Mark'!AD178&gt;=10),"C",IF(AND('[1]Ledger With Mark'!AD178&gt;=7.5),"D+",IF(AND('[1]Ledger With Mark'!AD178&gt;=5),"D",IF(AND('[1]Ledger With Mark'!AD178&gt;=1),"E","N")))))))))</f>
        <v>B+</v>
      </c>
      <c r="AE176" s="7" t="str">
        <f>IF(AND('[1]Ledger With Mark'!AE178&gt;=22.5),"A+",IF(AND('[1]Ledger With Mark'!AE178&gt;=20),"A",IF(AND('[1]Ledger With Mark'!AE178&gt;=17.5),"B+",IF(AND('[1]Ledger With Mark'!AE178&gt;=15),"B",IF(AND('[1]Ledger With Mark'!AE178&gt;=12.5),"C+",IF(AND('[1]Ledger With Mark'!AE178&gt;=10),"C",IF(AND('[1]Ledger With Mark'!AE178&gt;=7.5),"D+",IF(AND('[1]Ledger With Mark'!AE178&gt;=5),"D",IF(AND('[1]Ledger With Mark'!AE178&gt;=1),"E","N")))))))))</f>
        <v>B</v>
      </c>
      <c r="AF176" s="7" t="str">
        <f>IF(AND('[1]Ledger With Mark'!AF178&gt;=45),"A+",IF(AND('[1]Ledger With Mark'!AF178&gt;=40),"A",IF(AND('[1]Ledger With Mark'!AF178&gt;=35),"B+",IF(AND('[1]Ledger With Mark'!AF178&gt;=30),"B",IF(AND('[1]Ledger With Mark'!AF178&gt;=25),"C+",IF(AND('[1]Ledger With Mark'!AF178&gt;=20),"C",IF(AND('[1]Ledger With Mark'!AF178&gt;=15),"D+",IF(AND('[1]Ledger With Mark'!AF178&gt;=10),"D",IF(AND('[1]Ledger With Mark'!AF178&gt;=1),"E","N")))))))))</f>
        <v>B+</v>
      </c>
      <c r="AG176" s="13">
        <f t="shared" si="26"/>
        <v>1.6</v>
      </c>
      <c r="AH176" s="7" t="str">
        <f>IF(AND('[1]Ledger With Mark'!AH178&gt;=45),"A+",IF(AND('[1]Ledger With Mark'!AH178&gt;=40),"A",IF(AND('[1]Ledger With Mark'!AH178&gt;=35),"B+",IF(AND('[1]Ledger With Mark'!AH178&gt;=30),"B",IF(AND('[1]Ledger With Mark'!AH178&gt;=25),"C+",IF(AND('[1]Ledger With Mark'!AH178&gt;=20),"C",IF(AND('[1]Ledger With Mark'!AH178&gt;=15),"D+",IF(AND('[1]Ledger With Mark'!AH178&gt;=10),"D",IF(AND('[1]Ledger With Mark'!AH178&gt;=1),"E","N")))))))))</f>
        <v>C+</v>
      </c>
      <c r="AI176" s="7" t="str">
        <f>IF(AND('[1]Ledger With Mark'!AI178&gt;=45),"A+",IF(AND('[1]Ledger With Mark'!AI178&gt;=40),"A",IF(AND('[1]Ledger With Mark'!AI178&gt;=35),"B+",IF(AND('[1]Ledger With Mark'!AI178&gt;=30),"B",IF(AND('[1]Ledger With Mark'!AI178&gt;=25),"C+",IF(AND('[1]Ledger With Mark'!AI178&gt;=20),"C",IF(AND('[1]Ledger With Mark'!AI178&gt;=15),"D+",IF(AND('[1]Ledger With Mark'!AI178&gt;=10),"D",IF(AND('[1]Ledger With Mark'!AI178&gt;=1),"E","N")))))))))</f>
        <v>C+</v>
      </c>
      <c r="AJ176" s="7" t="str">
        <f>IF(AND('[1]Ledger With Mark'!AJ178&gt;=90),"A+",IF(AND('[1]Ledger With Mark'!AJ178&gt;=80),"A",IF(AND('[1]Ledger With Mark'!AJ178&gt;=70),"B+",IF(AND('[1]Ledger With Mark'!AJ178&gt;=60),"B",IF(AND('[1]Ledger With Mark'!AJ178&gt;=50),"C+",IF(AND('[1]Ledger With Mark'!AJ178&gt;=40),"C",IF(AND('[1]Ledger With Mark'!AJ178&gt;=30),"D+",IF(AND('[1]Ledger With Mark'!AJ178&gt;=20),"D",IF(AND('[1]Ledger With Mark'!AJ178&gt;=1),"E","N")))))))))</f>
        <v>C+</v>
      </c>
      <c r="AK176" s="13">
        <f t="shared" si="27"/>
        <v>2.4</v>
      </c>
      <c r="AL176" s="7" t="str">
        <f>IF(AND('[1]Ledger With Mark'!AL178&gt;=45),"A+",IF(AND('[1]Ledger With Mark'!AL178&gt;=40),"A",IF(AND('[1]Ledger With Mark'!AL178&gt;=35),"B+",IF(AND('[1]Ledger With Mark'!AL178&gt;=30),"B",IF(AND('[1]Ledger With Mark'!AL178&gt;=25),"C+",IF(AND('[1]Ledger With Mark'!AL178&gt;=20),"C",IF(AND('[1]Ledger With Mark'!AL178&gt;=15),"D+",IF(AND('[1]Ledger With Mark'!AL178&gt;=10),"D",IF(AND('[1]Ledger With Mark'!AL178&gt;=1),"E","N")))))))))</f>
        <v>C+</v>
      </c>
      <c r="AM176" s="7" t="str">
        <f>IF(AND('[1]Ledger With Mark'!AM178&gt;=45),"A+",IF(AND('[1]Ledger With Mark'!AM178&gt;=40),"A",IF(AND('[1]Ledger With Mark'!AM178&gt;=35),"B+",IF(AND('[1]Ledger With Mark'!AM178&gt;=30),"B",IF(AND('[1]Ledger With Mark'!AM178&gt;=25),"C+",IF(AND('[1]Ledger With Mark'!AM178&gt;=20),"C",IF(AND('[1]Ledger With Mark'!AM178&gt;=15),"D+",IF(AND('[1]Ledger With Mark'!AM178&gt;=10),"D",IF(AND('[1]Ledger With Mark'!AM178&gt;=1),"E","N")))))))))</f>
        <v>C+</v>
      </c>
      <c r="AN176" s="7" t="str">
        <f>IF(AND('[1]Ledger With Mark'!AN178&gt;=90),"A+",IF(AND('[1]Ledger With Mark'!AN178&gt;=80),"A",IF(AND('[1]Ledger With Mark'!AN178&gt;=70),"B+",IF(AND('[1]Ledger With Mark'!AN178&gt;=60),"B",IF(AND('[1]Ledger With Mark'!AN178&gt;=50),"C+",IF(AND('[1]Ledger With Mark'!AN178&gt;=40),"C",IF(AND('[1]Ledger With Mark'!AN178&gt;=30),"D+",IF(AND('[1]Ledger With Mark'!AN178&gt;=20),"D",IF(AND('[1]Ledger With Mark'!AN178&gt;=1),"E","N")))))))))</f>
        <v>C+</v>
      </c>
      <c r="AO176" s="13">
        <f t="shared" si="28"/>
        <v>2.4</v>
      </c>
      <c r="AP176" s="14">
        <f t="shared" si="29"/>
        <v>2.4999999999999996</v>
      </c>
      <c r="AQ176" s="7"/>
      <c r="AR176" s="15" t="s">
        <v>242</v>
      </c>
      <c r="BB176" s="17">
        <v>178</v>
      </c>
    </row>
    <row r="177" spans="1:54" ht="15">
      <c r="A177" s="7">
        <f>'[1]Ledger With Mark'!A179</f>
        <v>176</v>
      </c>
      <c r="B177" s="8">
        <f>'[1]Ledger With Mark'!B179</f>
        <v>752176</v>
      </c>
      <c r="C177" s="9" t="str">
        <f>'[1]Ledger With Mark'!C179</f>
        <v>KABITA ROKA</v>
      </c>
      <c r="D177" s="10" t="str">
        <f>'[1]Ledger With Mark'!D179</f>
        <v>2060/10/12</v>
      </c>
      <c r="E177" s="11" t="str">
        <f>'[1]Ledger With Mark'!E179</f>
        <v>JOTMAN ROKA</v>
      </c>
      <c r="F177" s="11" t="str">
        <f>'[1]Ledger With Mark'!F179</f>
        <v>SAMJHANA ROKA</v>
      </c>
      <c r="G177" s="12" t="str">
        <f>'[1]Ledger With Mark'!G179</f>
        <v>BHUME 7 RUKUM EAST</v>
      </c>
      <c r="H177" s="7" t="str">
        <f>IF(AND('[1]Ledger With Mark'!H179&gt;=67.5),"A+",IF(AND('[1]Ledger With Mark'!H179&gt;=60),"A",IF(AND('[1]Ledger With Mark'!H179&gt;=52.5),"B+",IF(AND('[1]Ledger With Mark'!H179&gt;=45),"B",IF(AND('[1]Ledger With Mark'!H179&gt;=37.5),"C+",IF(AND('[1]Ledger With Mark'!H179&gt;=30),"C",IF(AND('[1]Ledger With Mark'!H179&gt;=22.5),"D+",IF(AND('[1]Ledger With Mark'!H179&gt;=15),"D",IF(AND('[1]Ledger With Mark'!H179&gt;=1),"E","N")))))))))</f>
        <v>B+</v>
      </c>
      <c r="I177" s="7" t="str">
        <f>IF(AND('[1]Ledger With Mark'!I179&gt;=22.5),"A+",IF(AND('[1]Ledger With Mark'!I179&gt;=20),"A",IF(AND('[1]Ledger With Mark'!I179&gt;=17.5),"B+",IF(AND('[1]Ledger With Mark'!I179&gt;=15),"B",IF(AND('[1]Ledger With Mark'!I179&gt;=12.5),"C+",IF(AND('[1]Ledger With Mark'!I179&gt;=10),"C",IF(AND('[1]Ledger With Mark'!I179&gt;=7.5),"D+",IF(AND('[1]Ledger With Mark'!I179&gt;=5),"D",IF(AND('[1]Ledger With Mark'!I179&gt;=1),"E","N")))))))))</f>
        <v>C+</v>
      </c>
      <c r="J177" s="7" t="str">
        <f>IF(AND('[1]Ledger With Mark'!J179&gt;=90),"A+",IF(AND('[1]Ledger With Mark'!J179&gt;=80),"A",IF(AND('[1]Ledger With Mark'!J179&gt;=70),"B+",IF(AND('[1]Ledger With Mark'!J179&gt;=60),"B",IF(AND('[1]Ledger With Mark'!J179&gt;=50),"C+",IF(AND('[1]Ledger With Mark'!J179&gt;=40),"C",IF(AND('[1]Ledger With Mark'!J179&gt;=30),"D+",IF(AND('[1]Ledger With Mark'!J179&gt;=20),"D",IF(AND('[1]Ledger With Mark'!J179&gt;=1),"E","N")))))))))</f>
        <v>B</v>
      </c>
      <c r="K177" s="13">
        <f t="shared" si="20"/>
        <v>2.8</v>
      </c>
      <c r="L177" s="7" t="str">
        <f>IF(AND('[1]Ledger With Mark'!L179&gt;=67.5),"A+",IF(AND('[1]Ledger With Mark'!L179&gt;=60),"A",IF(AND('[1]Ledger With Mark'!L179&gt;=52.5),"B+",IF(AND('[1]Ledger With Mark'!L179&gt;=45),"B",IF(AND('[1]Ledger With Mark'!L179&gt;=37.5),"C+",IF(AND('[1]Ledger With Mark'!L179&gt;=30),"C",IF(AND('[1]Ledger With Mark'!L179&gt;=22.5),"D+",IF(AND('[1]Ledger With Mark'!L179&gt;=15),"D",IF(AND('[1]Ledger With Mark'!L179&gt;=1),"E","N")))))))))</f>
        <v>B</v>
      </c>
      <c r="M177" s="7" t="str">
        <f>IF(AND('[1]Ledger With Mark'!M179&gt;=22.5),"A+",IF(AND('[1]Ledger With Mark'!M179&gt;=20),"A",IF(AND('[1]Ledger With Mark'!M179&gt;=17.5),"B+",IF(AND('[1]Ledger With Mark'!M179&gt;=15),"B",IF(AND('[1]Ledger With Mark'!M179&gt;=12.5),"C+",IF(AND('[1]Ledger With Mark'!M179&gt;=10),"C",IF(AND('[1]Ledger With Mark'!M179&gt;=7.5),"D+",IF(AND('[1]Ledger With Mark'!M179&gt;=5),"D",IF(AND('[1]Ledger With Mark'!M179&gt;=1),"E","N")))))))))</f>
        <v>A</v>
      </c>
      <c r="N177" s="7" t="str">
        <f>IF(AND('[1]Ledger With Mark'!N179&gt;=90),"A+",IF(AND('[1]Ledger With Mark'!N179&gt;=80),"A",IF(AND('[1]Ledger With Mark'!N179&gt;=70),"B+",IF(AND('[1]Ledger With Mark'!N179&gt;=60),"B",IF(AND('[1]Ledger With Mark'!N179&gt;=50),"C+",IF(AND('[1]Ledger With Mark'!N179&gt;=40),"C",IF(AND('[1]Ledger With Mark'!N179&gt;=30),"D+",IF(AND('[1]Ledger With Mark'!N179&gt;=20),"D",IF(AND('[1]Ledger With Mark'!N179&gt;=1),"E","N")))))))))</f>
        <v>B</v>
      </c>
      <c r="O177" s="13">
        <f t="shared" si="21"/>
        <v>2.8</v>
      </c>
      <c r="P177" s="7" t="str">
        <f>IF(AND('[1]Ledger With Mark'!P179&gt;=90),"A+",IF(AND('[1]Ledger With Mark'!P179&gt;=80),"A",IF(AND('[1]Ledger With Mark'!P179&gt;=70),"B+",IF(AND('[1]Ledger With Mark'!P179&gt;=60),"B",IF(AND('[1]Ledger With Mark'!P179&gt;=50),"C+",IF(AND('[1]Ledger With Mark'!P179&gt;=40),"C",IF(AND('[1]Ledger With Mark'!P179&gt;=30),"D+",IF(AND('[1]Ledger With Mark'!P179&gt;=20),"D",IF(AND('[1]Ledger With Mark'!P179&gt;=1),"E","N")))))))))</f>
        <v>C+</v>
      </c>
      <c r="Q177" s="13">
        <f t="shared" si="22"/>
        <v>2.4</v>
      </c>
      <c r="R177" s="7" t="str">
        <f>IF(AND('[1]Ledger With Mark'!R179&gt;=67.5),"A+",IF(AND('[1]Ledger With Mark'!R179&gt;=60),"A",IF(AND('[1]Ledger With Mark'!R179&gt;=52.5),"B+",IF(AND('[1]Ledger With Mark'!R179&gt;=45),"B",IF(AND('[1]Ledger With Mark'!R179&gt;=37.5),"C+",IF(AND('[1]Ledger With Mark'!R179&gt;=30),"C",IF(AND('[1]Ledger With Mark'!R179&gt;=22.5),"D+",IF(AND('[1]Ledger With Mark'!R179&gt;=15),"D",IF(AND('[1]Ledger With Mark'!R179&gt;=1),"E","N")))))))))</f>
        <v>C</v>
      </c>
      <c r="S177" s="7" t="str">
        <f>IF(AND('[1]Ledger With Mark'!S179&gt;=22.5),"A+",IF(AND('[1]Ledger With Mark'!S179&gt;=20),"A",IF(AND('[1]Ledger With Mark'!S179&gt;=17.5),"B+",IF(AND('[1]Ledger With Mark'!S179&gt;=15),"B",IF(AND('[1]Ledger With Mark'!S179&gt;=12.5),"C+",IF(AND('[1]Ledger With Mark'!S179&gt;=10),"C",IF(AND('[1]Ledger With Mark'!S179&gt;=7.5),"D+",IF(AND('[1]Ledger With Mark'!S179&gt;=5),"D",IF(AND('[1]Ledger With Mark'!S179&gt;=1),"E","N")))))))))</f>
        <v>C+</v>
      </c>
      <c r="T177" s="7" t="str">
        <f>IF(AND('[1]Ledger With Mark'!T179&gt;=90),"A+",IF(AND('[1]Ledger With Mark'!T179&gt;=80),"A",IF(AND('[1]Ledger With Mark'!T179&gt;=70),"B+",IF(AND('[1]Ledger With Mark'!T179&gt;=60),"B",IF(AND('[1]Ledger With Mark'!T179&gt;=50),"C+",IF(AND('[1]Ledger With Mark'!T179&gt;=40),"C",IF(AND('[1]Ledger With Mark'!T179&gt;=30),"D+",IF(AND('[1]Ledger With Mark'!T179&gt;=20),"D",IF(AND('[1]Ledger With Mark'!T179&gt;=1),"E","N")))))))))</f>
        <v>C+</v>
      </c>
      <c r="U177" s="13">
        <f t="shared" si="23"/>
        <v>2.4</v>
      </c>
      <c r="V177" s="7" t="str">
        <f>IF(AND('[1]Ledger With Mark'!V179&gt;=67.5),"A+",IF(AND('[1]Ledger With Mark'!V179&gt;=60),"A",IF(AND('[1]Ledger With Mark'!V179&gt;=52.5),"B+",IF(AND('[1]Ledger With Mark'!V179&gt;=45),"B",IF(AND('[1]Ledger With Mark'!V179&gt;=37.5),"C+",IF(AND('[1]Ledger With Mark'!V179&gt;=30),"C",IF(AND('[1]Ledger With Mark'!V179&gt;=22.5),"D+",IF(AND('[1]Ledger With Mark'!V179&gt;=15),"D",IF(AND('[1]Ledger With Mark'!V179&gt;=1),"E","N")))))))))</f>
        <v>B</v>
      </c>
      <c r="W177" s="7" t="str">
        <f>IF(AND('[1]Ledger With Mark'!W179&gt;=22.5),"A+",IF(AND('[1]Ledger With Mark'!W179&gt;=20),"A",IF(AND('[1]Ledger With Mark'!W179&gt;=17.5),"B+",IF(AND('[1]Ledger With Mark'!W179&gt;=15),"B",IF(AND('[1]Ledger With Mark'!W179&gt;=12.5),"C+",IF(AND('[1]Ledger With Mark'!W179&gt;=10),"C",IF(AND('[1]Ledger With Mark'!W179&gt;=7.5),"D+",IF(AND('[1]Ledger With Mark'!W179&gt;=5),"D",IF(AND('[1]Ledger With Mark'!W179&gt;=1),"E","N")))))))))</f>
        <v>B</v>
      </c>
      <c r="X177" s="7" t="str">
        <f>IF(AND('[1]Ledger With Mark'!X179&gt;=90),"A+",IF(AND('[1]Ledger With Mark'!X179&gt;=80),"A",IF(AND('[1]Ledger With Mark'!X179&gt;=70),"B+",IF(AND('[1]Ledger With Mark'!X179&gt;=60),"B",IF(AND('[1]Ledger With Mark'!X179&gt;=50),"C+",IF(AND('[1]Ledger With Mark'!X179&gt;=40),"C",IF(AND('[1]Ledger With Mark'!X179&gt;=30),"D+",IF(AND('[1]Ledger With Mark'!X179&gt;=20),"D",IF(AND('[1]Ledger With Mark'!X179&gt;=1),"E","N")))))))))</f>
        <v>B</v>
      </c>
      <c r="Y177" s="13">
        <f t="shared" si="24"/>
        <v>2.8</v>
      </c>
      <c r="Z177" s="7" t="str">
        <f>IF(AND('[1]Ledger With Mark'!Z179&gt;=27),"A+",IF(AND('[1]Ledger With Mark'!Z179&gt;=24),"A",IF(AND('[1]Ledger With Mark'!Z179&gt;=21),"B+",IF(AND('[1]Ledger With Mark'!Z179&gt;=18),"B",IF(AND('[1]Ledger With Mark'!Z179&gt;=15),"C+",IF(AND('[1]Ledger With Mark'!Z179&gt;=12),"C",IF(AND('[1]Ledger With Mark'!Z179&gt;=9),"D+",IF(AND('[1]Ledger With Mark'!Z179&gt;=6),"D",IF(AND('[1]Ledger With Mark'!Z179&gt;=1),"E","N")))))))))</f>
        <v>A</v>
      </c>
      <c r="AA177" s="7" t="str">
        <f>IF(AND('[1]Ledger With Mark'!AA179&gt;=18),"A+",IF(AND('[1]Ledger With Mark'!AA179&gt;=16),"A",IF(AND('[1]Ledger With Mark'!AA179&gt;=14),"B+",IF(AND('[1]Ledger With Mark'!AA179&gt;=12),"B",IF(AND('[1]Ledger With Mark'!AA179&gt;=10),"C+",IF(AND('[1]Ledger With Mark'!AA179&gt;=8),"C",IF(AND('[1]Ledger With Mark'!AA179&gt;=6),"D+",IF(AND('[1]Ledger With Mark'!AA179&gt;=4),"D",IF(AND('[1]Ledger With Mark'!AA179&gt;=1),"E","N")))))))))</f>
        <v>A</v>
      </c>
      <c r="AB177" s="7" t="str">
        <f>IF(AND('[1]Ledger With Mark'!AB179&gt;=45),"A+",IF(AND('[1]Ledger With Mark'!AB179&gt;=40),"A",IF(AND('[1]Ledger With Mark'!AB179&gt;=35),"B+",IF(AND('[1]Ledger With Mark'!AB179&gt;=30),"B",IF(AND('[1]Ledger With Mark'!AB179&gt;=25),"C+",IF(AND('[1]Ledger With Mark'!AB179&gt;=20),"C",IF(AND('[1]Ledger With Mark'!AB179&gt;=15),"D+",IF(AND('[1]Ledger With Mark'!AB179&gt;=10),"D",IF(AND('[1]Ledger With Mark'!AB179&gt;=1),"E","N")))))))))</f>
        <v>A</v>
      </c>
      <c r="AC177" s="13">
        <f t="shared" si="25"/>
        <v>1.8</v>
      </c>
      <c r="AD177" s="7" t="str">
        <f>IF(AND('[1]Ledger With Mark'!AD179&gt;=22.5),"A+",IF(AND('[1]Ledger With Mark'!AD179&gt;=20),"A",IF(AND('[1]Ledger With Mark'!AD179&gt;=17.5),"B+",IF(AND('[1]Ledger With Mark'!AD179&gt;=15),"B",IF(AND('[1]Ledger With Mark'!AD179&gt;=12.5),"C+",IF(AND('[1]Ledger With Mark'!AD179&gt;=10),"C",IF(AND('[1]Ledger With Mark'!AD179&gt;=7.5),"D+",IF(AND('[1]Ledger With Mark'!AD179&gt;=5),"D",IF(AND('[1]Ledger With Mark'!AD179&gt;=1),"E","N")))))))))</f>
        <v>B</v>
      </c>
      <c r="AE177" s="7" t="str">
        <f>IF(AND('[1]Ledger With Mark'!AE179&gt;=22.5),"A+",IF(AND('[1]Ledger With Mark'!AE179&gt;=20),"A",IF(AND('[1]Ledger With Mark'!AE179&gt;=17.5),"B+",IF(AND('[1]Ledger With Mark'!AE179&gt;=15),"B",IF(AND('[1]Ledger With Mark'!AE179&gt;=12.5),"C+",IF(AND('[1]Ledger With Mark'!AE179&gt;=10),"C",IF(AND('[1]Ledger With Mark'!AE179&gt;=7.5),"D+",IF(AND('[1]Ledger With Mark'!AE179&gt;=5),"D",IF(AND('[1]Ledger With Mark'!AE179&gt;=1),"E","N")))))))))</f>
        <v>B</v>
      </c>
      <c r="AF177" s="7" t="str">
        <f>IF(AND('[1]Ledger With Mark'!AF179&gt;=45),"A+",IF(AND('[1]Ledger With Mark'!AF179&gt;=40),"A",IF(AND('[1]Ledger With Mark'!AF179&gt;=35),"B+",IF(AND('[1]Ledger With Mark'!AF179&gt;=30),"B",IF(AND('[1]Ledger With Mark'!AF179&gt;=25),"C+",IF(AND('[1]Ledger With Mark'!AF179&gt;=20),"C",IF(AND('[1]Ledger With Mark'!AF179&gt;=15),"D+",IF(AND('[1]Ledger With Mark'!AF179&gt;=10),"D",IF(AND('[1]Ledger With Mark'!AF179&gt;=1),"E","N")))))))))</f>
        <v>B</v>
      </c>
      <c r="AG177" s="13">
        <f t="shared" si="26"/>
        <v>1.4</v>
      </c>
      <c r="AH177" s="7" t="str">
        <f>IF(AND('[1]Ledger With Mark'!AH179&gt;=45),"A+",IF(AND('[1]Ledger With Mark'!AH179&gt;=40),"A",IF(AND('[1]Ledger With Mark'!AH179&gt;=35),"B+",IF(AND('[1]Ledger With Mark'!AH179&gt;=30),"B",IF(AND('[1]Ledger With Mark'!AH179&gt;=25),"C+",IF(AND('[1]Ledger With Mark'!AH179&gt;=20),"C",IF(AND('[1]Ledger With Mark'!AH179&gt;=15),"D+",IF(AND('[1]Ledger With Mark'!AH179&gt;=10),"D",IF(AND('[1]Ledger With Mark'!AH179&gt;=1),"E","N")))))))))</f>
        <v>B</v>
      </c>
      <c r="AI177" s="7" t="str">
        <f>IF(AND('[1]Ledger With Mark'!AI179&gt;=45),"A+",IF(AND('[1]Ledger With Mark'!AI179&gt;=40),"A",IF(AND('[1]Ledger With Mark'!AI179&gt;=35),"B+",IF(AND('[1]Ledger With Mark'!AI179&gt;=30),"B",IF(AND('[1]Ledger With Mark'!AI179&gt;=25),"C+",IF(AND('[1]Ledger With Mark'!AI179&gt;=20),"C",IF(AND('[1]Ledger With Mark'!AI179&gt;=15),"D+",IF(AND('[1]Ledger With Mark'!AI179&gt;=10),"D",IF(AND('[1]Ledger With Mark'!AI179&gt;=1),"E","N")))))))))</f>
        <v>B</v>
      </c>
      <c r="AJ177" s="7" t="str">
        <f>IF(AND('[1]Ledger With Mark'!AJ179&gt;=90),"A+",IF(AND('[1]Ledger With Mark'!AJ179&gt;=80),"A",IF(AND('[1]Ledger With Mark'!AJ179&gt;=70),"B+",IF(AND('[1]Ledger With Mark'!AJ179&gt;=60),"B",IF(AND('[1]Ledger With Mark'!AJ179&gt;=50),"C+",IF(AND('[1]Ledger With Mark'!AJ179&gt;=40),"C",IF(AND('[1]Ledger With Mark'!AJ179&gt;=30),"D+",IF(AND('[1]Ledger With Mark'!AJ179&gt;=20),"D",IF(AND('[1]Ledger With Mark'!AJ179&gt;=1),"E","N")))))))))</f>
        <v>B</v>
      </c>
      <c r="AK177" s="13">
        <f t="shared" si="27"/>
        <v>2.8</v>
      </c>
      <c r="AL177" s="7" t="str">
        <f>IF(AND('[1]Ledger With Mark'!AL179&gt;=45),"A+",IF(AND('[1]Ledger With Mark'!AL179&gt;=40),"A",IF(AND('[1]Ledger With Mark'!AL179&gt;=35),"B+",IF(AND('[1]Ledger With Mark'!AL179&gt;=30),"B",IF(AND('[1]Ledger With Mark'!AL179&gt;=25),"C+",IF(AND('[1]Ledger With Mark'!AL179&gt;=20),"C",IF(AND('[1]Ledger With Mark'!AL179&gt;=15),"D+",IF(AND('[1]Ledger With Mark'!AL179&gt;=10),"D",IF(AND('[1]Ledger With Mark'!AL179&gt;=1),"E","N")))))))))</f>
        <v>B</v>
      </c>
      <c r="AM177" s="7" t="str">
        <f>IF(AND('[1]Ledger With Mark'!AM179&gt;=45),"A+",IF(AND('[1]Ledger With Mark'!AM179&gt;=40),"A",IF(AND('[1]Ledger With Mark'!AM179&gt;=35),"B+",IF(AND('[1]Ledger With Mark'!AM179&gt;=30),"B",IF(AND('[1]Ledger With Mark'!AM179&gt;=25),"C+",IF(AND('[1]Ledger With Mark'!AM179&gt;=20),"C",IF(AND('[1]Ledger With Mark'!AM179&gt;=15),"D+",IF(AND('[1]Ledger With Mark'!AM179&gt;=10),"D",IF(AND('[1]Ledger With Mark'!AM179&gt;=1),"E","N")))))))))</f>
        <v>C+</v>
      </c>
      <c r="AN177" s="7" t="str">
        <f>IF(AND('[1]Ledger With Mark'!AN179&gt;=90),"A+",IF(AND('[1]Ledger With Mark'!AN179&gt;=80),"A",IF(AND('[1]Ledger With Mark'!AN179&gt;=70),"B+",IF(AND('[1]Ledger With Mark'!AN179&gt;=60),"B",IF(AND('[1]Ledger With Mark'!AN179&gt;=50),"C+",IF(AND('[1]Ledger With Mark'!AN179&gt;=40),"C",IF(AND('[1]Ledger With Mark'!AN179&gt;=30),"D+",IF(AND('[1]Ledger With Mark'!AN179&gt;=20),"D",IF(AND('[1]Ledger With Mark'!AN179&gt;=1),"E","N")))))))))</f>
        <v>C+</v>
      </c>
      <c r="AO177" s="13">
        <f t="shared" si="28"/>
        <v>2.4</v>
      </c>
      <c r="AP177" s="14">
        <f t="shared" si="29"/>
        <v>2.6999999999999997</v>
      </c>
      <c r="AQ177" s="7"/>
      <c r="AR177" s="15" t="s">
        <v>242</v>
      </c>
      <c r="BB177" s="17">
        <v>179</v>
      </c>
    </row>
    <row r="178" spans="1:54" ht="15">
      <c r="A178" s="7">
        <f>'[1]Ledger With Mark'!A180</f>
        <v>177</v>
      </c>
      <c r="B178" s="8">
        <f>'[1]Ledger With Mark'!B180</f>
        <v>752177</v>
      </c>
      <c r="C178" s="9" t="str">
        <f>'[1]Ledger With Mark'!C180</f>
        <v>LOK BAHADUR OLI</v>
      </c>
      <c r="D178" s="10" t="str">
        <f>'[1]Ledger With Mark'!D180</f>
        <v>2062/08/28</v>
      </c>
      <c r="E178" s="11" t="str">
        <f>'[1]Ledger With Mark'!E180</f>
        <v>RAM BAHADUR OLI</v>
      </c>
      <c r="F178" s="11" t="str">
        <f>'[1]Ledger With Mark'!F180</f>
        <v>INDRA KUMARI OLI</v>
      </c>
      <c r="G178" s="12" t="str">
        <f>'[1]Ledger With Mark'!G180</f>
        <v>BHUME 6 RUKUM EAST</v>
      </c>
      <c r="H178" s="7" t="str">
        <f>IF(AND('[1]Ledger With Mark'!H180&gt;=67.5),"A+",IF(AND('[1]Ledger With Mark'!H180&gt;=60),"A",IF(AND('[1]Ledger With Mark'!H180&gt;=52.5),"B+",IF(AND('[1]Ledger With Mark'!H180&gt;=45),"B",IF(AND('[1]Ledger With Mark'!H180&gt;=37.5),"C+",IF(AND('[1]Ledger With Mark'!H180&gt;=30),"C",IF(AND('[1]Ledger With Mark'!H180&gt;=22.5),"D+",IF(AND('[1]Ledger With Mark'!H180&gt;=15),"D",IF(AND('[1]Ledger With Mark'!H180&gt;=1),"E","N")))))))))</f>
        <v>B</v>
      </c>
      <c r="I178" s="7" t="str">
        <f>IF(AND('[1]Ledger With Mark'!I180&gt;=22.5),"A+",IF(AND('[1]Ledger With Mark'!I180&gt;=20),"A",IF(AND('[1]Ledger With Mark'!I180&gt;=17.5),"B+",IF(AND('[1]Ledger With Mark'!I180&gt;=15),"B",IF(AND('[1]Ledger With Mark'!I180&gt;=12.5),"C+",IF(AND('[1]Ledger With Mark'!I180&gt;=10),"C",IF(AND('[1]Ledger With Mark'!I180&gt;=7.5),"D+",IF(AND('[1]Ledger With Mark'!I180&gt;=5),"D",IF(AND('[1]Ledger With Mark'!I180&gt;=1),"E","N")))))))))</f>
        <v>B</v>
      </c>
      <c r="J178" s="7" t="str">
        <f>IF(AND('[1]Ledger With Mark'!J180&gt;=90),"A+",IF(AND('[1]Ledger With Mark'!J180&gt;=80),"A",IF(AND('[1]Ledger With Mark'!J180&gt;=70),"B+",IF(AND('[1]Ledger With Mark'!J180&gt;=60),"B",IF(AND('[1]Ledger With Mark'!J180&gt;=50),"C+",IF(AND('[1]Ledger With Mark'!J180&gt;=40),"C",IF(AND('[1]Ledger With Mark'!J180&gt;=30),"D+",IF(AND('[1]Ledger With Mark'!J180&gt;=20),"D",IF(AND('[1]Ledger With Mark'!J180&gt;=1),"E","N")))))))))</f>
        <v>B</v>
      </c>
      <c r="K178" s="13">
        <f t="shared" si="20"/>
        <v>2.8</v>
      </c>
      <c r="L178" s="7" t="str">
        <f>IF(AND('[1]Ledger With Mark'!L180&gt;=67.5),"A+",IF(AND('[1]Ledger With Mark'!L180&gt;=60),"A",IF(AND('[1]Ledger With Mark'!L180&gt;=52.5),"B+",IF(AND('[1]Ledger With Mark'!L180&gt;=45),"B",IF(AND('[1]Ledger With Mark'!L180&gt;=37.5),"C+",IF(AND('[1]Ledger With Mark'!L180&gt;=30),"C",IF(AND('[1]Ledger With Mark'!L180&gt;=22.5),"D+",IF(AND('[1]Ledger With Mark'!L180&gt;=15),"D",IF(AND('[1]Ledger With Mark'!L180&gt;=1),"E","N")))))))))</f>
        <v>B</v>
      </c>
      <c r="M178" s="7" t="str">
        <f>IF(AND('[1]Ledger With Mark'!M180&gt;=22.5),"A+",IF(AND('[1]Ledger With Mark'!M180&gt;=20),"A",IF(AND('[1]Ledger With Mark'!M180&gt;=17.5),"B+",IF(AND('[1]Ledger With Mark'!M180&gt;=15),"B",IF(AND('[1]Ledger With Mark'!M180&gt;=12.5),"C+",IF(AND('[1]Ledger With Mark'!M180&gt;=10),"C",IF(AND('[1]Ledger With Mark'!M180&gt;=7.5),"D+",IF(AND('[1]Ledger With Mark'!M180&gt;=5),"D",IF(AND('[1]Ledger With Mark'!M180&gt;=1),"E","N")))))))))</f>
        <v>A</v>
      </c>
      <c r="N178" s="7" t="str">
        <f>IF(AND('[1]Ledger With Mark'!N180&gt;=90),"A+",IF(AND('[1]Ledger With Mark'!N180&gt;=80),"A",IF(AND('[1]Ledger With Mark'!N180&gt;=70),"B+",IF(AND('[1]Ledger With Mark'!N180&gt;=60),"B",IF(AND('[1]Ledger With Mark'!N180&gt;=50),"C+",IF(AND('[1]Ledger With Mark'!N180&gt;=40),"C",IF(AND('[1]Ledger With Mark'!N180&gt;=30),"D+",IF(AND('[1]Ledger With Mark'!N180&gt;=20),"D",IF(AND('[1]Ledger With Mark'!N180&gt;=1),"E","N")))))))))</f>
        <v>B+</v>
      </c>
      <c r="O178" s="13">
        <f t="shared" si="21"/>
        <v>3.2</v>
      </c>
      <c r="P178" s="7" t="str">
        <f>IF(AND('[1]Ledger With Mark'!P180&gt;=90),"A+",IF(AND('[1]Ledger With Mark'!P180&gt;=80),"A",IF(AND('[1]Ledger With Mark'!P180&gt;=70),"B+",IF(AND('[1]Ledger With Mark'!P180&gt;=60),"B",IF(AND('[1]Ledger With Mark'!P180&gt;=50),"C+",IF(AND('[1]Ledger With Mark'!P180&gt;=40),"C",IF(AND('[1]Ledger With Mark'!P180&gt;=30),"D+",IF(AND('[1]Ledger With Mark'!P180&gt;=20),"D",IF(AND('[1]Ledger With Mark'!P180&gt;=1),"E","N")))))))))</f>
        <v>B</v>
      </c>
      <c r="Q178" s="13">
        <f t="shared" si="22"/>
        <v>2.8</v>
      </c>
      <c r="R178" s="7" t="str">
        <f>IF(AND('[1]Ledger With Mark'!R180&gt;=67.5),"A+",IF(AND('[1]Ledger With Mark'!R180&gt;=60),"A",IF(AND('[1]Ledger With Mark'!R180&gt;=52.5),"B+",IF(AND('[1]Ledger With Mark'!R180&gt;=45),"B",IF(AND('[1]Ledger With Mark'!R180&gt;=37.5),"C+",IF(AND('[1]Ledger With Mark'!R180&gt;=30),"C",IF(AND('[1]Ledger With Mark'!R180&gt;=22.5),"D+",IF(AND('[1]Ledger With Mark'!R180&gt;=15),"D",IF(AND('[1]Ledger With Mark'!R180&gt;=1),"E","N")))))))))</f>
        <v>B</v>
      </c>
      <c r="S178" s="7" t="str">
        <f>IF(AND('[1]Ledger With Mark'!S180&gt;=22.5),"A+",IF(AND('[1]Ledger With Mark'!S180&gt;=20),"A",IF(AND('[1]Ledger With Mark'!S180&gt;=17.5),"B+",IF(AND('[1]Ledger With Mark'!S180&gt;=15),"B",IF(AND('[1]Ledger With Mark'!S180&gt;=12.5),"C+",IF(AND('[1]Ledger With Mark'!S180&gt;=10),"C",IF(AND('[1]Ledger With Mark'!S180&gt;=7.5),"D+",IF(AND('[1]Ledger With Mark'!S180&gt;=5),"D",IF(AND('[1]Ledger With Mark'!S180&gt;=1),"E","N")))))))))</f>
        <v>A</v>
      </c>
      <c r="T178" s="7" t="str">
        <f>IF(AND('[1]Ledger With Mark'!T180&gt;=90),"A+",IF(AND('[1]Ledger With Mark'!T180&gt;=80),"A",IF(AND('[1]Ledger With Mark'!T180&gt;=70),"B+",IF(AND('[1]Ledger With Mark'!T180&gt;=60),"B",IF(AND('[1]Ledger With Mark'!T180&gt;=50),"C+",IF(AND('[1]Ledger With Mark'!T180&gt;=40),"C",IF(AND('[1]Ledger With Mark'!T180&gt;=30),"D+",IF(AND('[1]Ledger With Mark'!T180&gt;=20),"D",IF(AND('[1]Ledger With Mark'!T180&gt;=1),"E","N")))))))))</f>
        <v>B+</v>
      </c>
      <c r="U178" s="13">
        <f t="shared" si="23"/>
        <v>3.2</v>
      </c>
      <c r="V178" s="7" t="str">
        <f>IF(AND('[1]Ledger With Mark'!V180&gt;=67.5),"A+",IF(AND('[1]Ledger With Mark'!V180&gt;=60),"A",IF(AND('[1]Ledger With Mark'!V180&gt;=52.5),"B+",IF(AND('[1]Ledger With Mark'!V180&gt;=45),"B",IF(AND('[1]Ledger With Mark'!V180&gt;=37.5),"C+",IF(AND('[1]Ledger With Mark'!V180&gt;=30),"C",IF(AND('[1]Ledger With Mark'!V180&gt;=22.5),"D+",IF(AND('[1]Ledger With Mark'!V180&gt;=15),"D",IF(AND('[1]Ledger With Mark'!V180&gt;=1),"E","N")))))))))</f>
        <v>B+</v>
      </c>
      <c r="W178" s="7" t="str">
        <f>IF(AND('[1]Ledger With Mark'!W180&gt;=22.5),"A+",IF(AND('[1]Ledger With Mark'!W180&gt;=20),"A",IF(AND('[1]Ledger With Mark'!W180&gt;=17.5),"B+",IF(AND('[1]Ledger With Mark'!W180&gt;=15),"B",IF(AND('[1]Ledger With Mark'!W180&gt;=12.5),"C+",IF(AND('[1]Ledger With Mark'!W180&gt;=10),"C",IF(AND('[1]Ledger With Mark'!W180&gt;=7.5),"D+",IF(AND('[1]Ledger With Mark'!W180&gt;=5),"D",IF(AND('[1]Ledger With Mark'!W180&gt;=1),"E","N")))))))))</f>
        <v>B+</v>
      </c>
      <c r="X178" s="7" t="str">
        <f>IF(AND('[1]Ledger With Mark'!X180&gt;=90),"A+",IF(AND('[1]Ledger With Mark'!X180&gt;=80),"A",IF(AND('[1]Ledger With Mark'!X180&gt;=70),"B+",IF(AND('[1]Ledger With Mark'!X180&gt;=60),"B",IF(AND('[1]Ledger With Mark'!X180&gt;=50),"C+",IF(AND('[1]Ledger With Mark'!X180&gt;=40),"C",IF(AND('[1]Ledger With Mark'!X180&gt;=30),"D+",IF(AND('[1]Ledger With Mark'!X180&gt;=20),"D",IF(AND('[1]Ledger With Mark'!X180&gt;=1),"E","N")))))))))</f>
        <v>B+</v>
      </c>
      <c r="Y178" s="13">
        <f t="shared" si="24"/>
        <v>3.2</v>
      </c>
      <c r="Z178" s="7" t="str">
        <f>IF(AND('[1]Ledger With Mark'!Z180&gt;=27),"A+",IF(AND('[1]Ledger With Mark'!Z180&gt;=24),"A",IF(AND('[1]Ledger With Mark'!Z180&gt;=21),"B+",IF(AND('[1]Ledger With Mark'!Z180&gt;=18),"B",IF(AND('[1]Ledger With Mark'!Z180&gt;=15),"C+",IF(AND('[1]Ledger With Mark'!Z180&gt;=12),"C",IF(AND('[1]Ledger With Mark'!Z180&gt;=9),"D+",IF(AND('[1]Ledger With Mark'!Z180&gt;=6),"D",IF(AND('[1]Ledger With Mark'!Z180&gt;=1),"E","N")))))))))</f>
        <v>B+</v>
      </c>
      <c r="AA178" s="7" t="str">
        <f>IF(AND('[1]Ledger With Mark'!AA180&gt;=18),"A+",IF(AND('[1]Ledger With Mark'!AA180&gt;=16),"A",IF(AND('[1]Ledger With Mark'!AA180&gt;=14),"B+",IF(AND('[1]Ledger With Mark'!AA180&gt;=12),"B",IF(AND('[1]Ledger With Mark'!AA180&gt;=10),"C+",IF(AND('[1]Ledger With Mark'!AA180&gt;=8),"C",IF(AND('[1]Ledger With Mark'!AA180&gt;=6),"D+",IF(AND('[1]Ledger With Mark'!AA180&gt;=4),"D",IF(AND('[1]Ledger With Mark'!AA180&gt;=1),"E","N")))))))))</f>
        <v>B+</v>
      </c>
      <c r="AB178" s="7" t="str">
        <f>IF(AND('[1]Ledger With Mark'!AB180&gt;=45),"A+",IF(AND('[1]Ledger With Mark'!AB180&gt;=40),"A",IF(AND('[1]Ledger With Mark'!AB180&gt;=35),"B+",IF(AND('[1]Ledger With Mark'!AB180&gt;=30),"B",IF(AND('[1]Ledger With Mark'!AB180&gt;=25),"C+",IF(AND('[1]Ledger With Mark'!AB180&gt;=20),"C",IF(AND('[1]Ledger With Mark'!AB180&gt;=15),"D+",IF(AND('[1]Ledger With Mark'!AB180&gt;=10),"D",IF(AND('[1]Ledger With Mark'!AB180&gt;=1),"E","N")))))))))</f>
        <v>B+</v>
      </c>
      <c r="AC178" s="13">
        <f t="shared" si="25"/>
        <v>1.6</v>
      </c>
      <c r="AD178" s="7" t="str">
        <f>IF(AND('[1]Ledger With Mark'!AD180&gt;=22.5),"A+",IF(AND('[1]Ledger With Mark'!AD180&gt;=20),"A",IF(AND('[1]Ledger With Mark'!AD180&gt;=17.5),"B+",IF(AND('[1]Ledger With Mark'!AD180&gt;=15),"B",IF(AND('[1]Ledger With Mark'!AD180&gt;=12.5),"C+",IF(AND('[1]Ledger With Mark'!AD180&gt;=10),"C",IF(AND('[1]Ledger With Mark'!AD180&gt;=7.5),"D+",IF(AND('[1]Ledger With Mark'!AD180&gt;=5),"D",IF(AND('[1]Ledger With Mark'!AD180&gt;=1),"E","N")))))))))</f>
        <v>B</v>
      </c>
      <c r="AE178" s="7" t="str">
        <f>IF(AND('[1]Ledger With Mark'!AE180&gt;=22.5),"A+",IF(AND('[1]Ledger With Mark'!AE180&gt;=20),"A",IF(AND('[1]Ledger With Mark'!AE180&gt;=17.5),"B+",IF(AND('[1]Ledger With Mark'!AE180&gt;=15),"B",IF(AND('[1]Ledger With Mark'!AE180&gt;=12.5),"C+",IF(AND('[1]Ledger With Mark'!AE180&gt;=10),"C",IF(AND('[1]Ledger With Mark'!AE180&gt;=7.5),"D+",IF(AND('[1]Ledger With Mark'!AE180&gt;=5),"D",IF(AND('[1]Ledger With Mark'!AE180&gt;=1),"E","N")))))))))</f>
        <v>B</v>
      </c>
      <c r="AF178" s="7" t="str">
        <f>IF(AND('[1]Ledger With Mark'!AF180&gt;=45),"A+",IF(AND('[1]Ledger With Mark'!AF180&gt;=40),"A",IF(AND('[1]Ledger With Mark'!AF180&gt;=35),"B+",IF(AND('[1]Ledger With Mark'!AF180&gt;=30),"B",IF(AND('[1]Ledger With Mark'!AF180&gt;=25),"C+",IF(AND('[1]Ledger With Mark'!AF180&gt;=20),"C",IF(AND('[1]Ledger With Mark'!AF180&gt;=15),"D+",IF(AND('[1]Ledger With Mark'!AF180&gt;=10),"D",IF(AND('[1]Ledger With Mark'!AF180&gt;=1),"E","N")))))))))</f>
        <v>B</v>
      </c>
      <c r="AG178" s="13">
        <f t="shared" si="26"/>
        <v>1.4</v>
      </c>
      <c r="AH178" s="7" t="str">
        <f>IF(AND('[1]Ledger With Mark'!AH180&gt;=45),"A+",IF(AND('[1]Ledger With Mark'!AH180&gt;=40),"A",IF(AND('[1]Ledger With Mark'!AH180&gt;=35),"B+",IF(AND('[1]Ledger With Mark'!AH180&gt;=30),"B",IF(AND('[1]Ledger With Mark'!AH180&gt;=25),"C+",IF(AND('[1]Ledger With Mark'!AH180&gt;=20),"C",IF(AND('[1]Ledger With Mark'!AH180&gt;=15),"D+",IF(AND('[1]Ledger With Mark'!AH180&gt;=10),"D",IF(AND('[1]Ledger With Mark'!AH180&gt;=1),"E","N")))))))))</f>
        <v>C+</v>
      </c>
      <c r="AI178" s="7" t="str">
        <f>IF(AND('[1]Ledger With Mark'!AI180&gt;=45),"A+",IF(AND('[1]Ledger With Mark'!AI180&gt;=40),"A",IF(AND('[1]Ledger With Mark'!AI180&gt;=35),"B+",IF(AND('[1]Ledger With Mark'!AI180&gt;=30),"B",IF(AND('[1]Ledger With Mark'!AI180&gt;=25),"C+",IF(AND('[1]Ledger With Mark'!AI180&gt;=20),"C",IF(AND('[1]Ledger With Mark'!AI180&gt;=15),"D+",IF(AND('[1]Ledger With Mark'!AI180&gt;=10),"D",IF(AND('[1]Ledger With Mark'!AI180&gt;=1),"E","N")))))))))</f>
        <v>C+</v>
      </c>
      <c r="AJ178" s="7" t="str">
        <f>IF(AND('[1]Ledger With Mark'!AJ180&gt;=90),"A+",IF(AND('[1]Ledger With Mark'!AJ180&gt;=80),"A",IF(AND('[1]Ledger With Mark'!AJ180&gt;=70),"B+",IF(AND('[1]Ledger With Mark'!AJ180&gt;=60),"B",IF(AND('[1]Ledger With Mark'!AJ180&gt;=50),"C+",IF(AND('[1]Ledger With Mark'!AJ180&gt;=40),"C",IF(AND('[1]Ledger With Mark'!AJ180&gt;=30),"D+",IF(AND('[1]Ledger With Mark'!AJ180&gt;=20),"D",IF(AND('[1]Ledger With Mark'!AJ180&gt;=1),"E","N")))))))))</f>
        <v>C+</v>
      </c>
      <c r="AK178" s="13">
        <f t="shared" si="27"/>
        <v>2.4</v>
      </c>
      <c r="AL178" s="7" t="str">
        <f>IF(AND('[1]Ledger With Mark'!AL180&gt;=45),"A+",IF(AND('[1]Ledger With Mark'!AL180&gt;=40),"A",IF(AND('[1]Ledger With Mark'!AL180&gt;=35),"B+",IF(AND('[1]Ledger With Mark'!AL180&gt;=30),"B",IF(AND('[1]Ledger With Mark'!AL180&gt;=25),"C+",IF(AND('[1]Ledger With Mark'!AL180&gt;=20),"C",IF(AND('[1]Ledger With Mark'!AL180&gt;=15),"D+",IF(AND('[1]Ledger With Mark'!AL180&gt;=10),"D",IF(AND('[1]Ledger With Mark'!AL180&gt;=1),"E","N")))))))))</f>
        <v>B+</v>
      </c>
      <c r="AM178" s="7" t="str">
        <f>IF(AND('[1]Ledger With Mark'!AM180&gt;=45),"A+",IF(AND('[1]Ledger With Mark'!AM180&gt;=40),"A",IF(AND('[1]Ledger With Mark'!AM180&gt;=35),"B+",IF(AND('[1]Ledger With Mark'!AM180&gt;=30),"B",IF(AND('[1]Ledger With Mark'!AM180&gt;=25),"C+",IF(AND('[1]Ledger With Mark'!AM180&gt;=20),"C",IF(AND('[1]Ledger With Mark'!AM180&gt;=15),"D+",IF(AND('[1]Ledger With Mark'!AM180&gt;=10),"D",IF(AND('[1]Ledger With Mark'!AM180&gt;=1),"E","N")))))))))</f>
        <v>B+</v>
      </c>
      <c r="AN178" s="7" t="str">
        <f>IF(AND('[1]Ledger With Mark'!AN180&gt;=90),"A+",IF(AND('[1]Ledger With Mark'!AN180&gt;=80),"A",IF(AND('[1]Ledger With Mark'!AN180&gt;=70),"B+",IF(AND('[1]Ledger With Mark'!AN180&gt;=60),"B",IF(AND('[1]Ledger With Mark'!AN180&gt;=50),"C+",IF(AND('[1]Ledger With Mark'!AN180&gt;=40),"C",IF(AND('[1]Ledger With Mark'!AN180&gt;=30),"D+",IF(AND('[1]Ledger With Mark'!AN180&gt;=20),"D",IF(AND('[1]Ledger With Mark'!AN180&gt;=1),"E","N")))))))))</f>
        <v>B+</v>
      </c>
      <c r="AO178" s="13">
        <f t="shared" si="28"/>
        <v>3.2</v>
      </c>
      <c r="AP178" s="14">
        <f t="shared" si="29"/>
        <v>2.9749999999999996</v>
      </c>
      <c r="AQ178" s="7"/>
      <c r="AR178" s="15" t="s">
        <v>242</v>
      </c>
      <c r="BB178" s="17">
        <v>180</v>
      </c>
    </row>
    <row r="179" spans="1:54" ht="15">
      <c r="A179" s="7">
        <f>'[1]Ledger With Mark'!A181</f>
        <v>178</v>
      </c>
      <c r="B179" s="8">
        <f>'[1]Ledger With Mark'!B181</f>
        <v>752178</v>
      </c>
      <c r="C179" s="9" t="str">
        <f>'[1]Ledger With Mark'!C181</f>
        <v>MISAN ROKA</v>
      </c>
      <c r="D179" s="10" t="str">
        <f>'[1]Ledger With Mark'!D181</f>
        <v>2056/09/08</v>
      </c>
      <c r="E179" s="11" t="str">
        <f>'[1]Ledger With Mark'!E181</f>
        <v>TULBIR ROKA</v>
      </c>
      <c r="F179" s="11" t="str">
        <f>'[1]Ledger With Mark'!F181</f>
        <v>RAM KUMARI ROKA</v>
      </c>
      <c r="G179" s="12" t="str">
        <f>'[1]Ledger With Mark'!G181</f>
        <v>BHUME 6 RUKUM EAST</v>
      </c>
      <c r="H179" s="7" t="str">
        <f>IF(AND('[1]Ledger With Mark'!H181&gt;=67.5),"A+",IF(AND('[1]Ledger With Mark'!H181&gt;=60),"A",IF(AND('[1]Ledger With Mark'!H181&gt;=52.5),"B+",IF(AND('[1]Ledger With Mark'!H181&gt;=45),"B",IF(AND('[1]Ledger With Mark'!H181&gt;=37.5),"C+",IF(AND('[1]Ledger With Mark'!H181&gt;=30),"C",IF(AND('[1]Ledger With Mark'!H181&gt;=22.5),"D+",IF(AND('[1]Ledger With Mark'!H181&gt;=15),"D",IF(AND('[1]Ledger With Mark'!H181&gt;=1),"E","N")))))))))</f>
        <v>C+</v>
      </c>
      <c r="I179" s="7" t="str">
        <f>IF(AND('[1]Ledger With Mark'!I181&gt;=22.5),"A+",IF(AND('[1]Ledger With Mark'!I181&gt;=20),"A",IF(AND('[1]Ledger With Mark'!I181&gt;=17.5),"B+",IF(AND('[1]Ledger With Mark'!I181&gt;=15),"B",IF(AND('[1]Ledger With Mark'!I181&gt;=12.5),"C+",IF(AND('[1]Ledger With Mark'!I181&gt;=10),"C",IF(AND('[1]Ledger With Mark'!I181&gt;=7.5),"D+",IF(AND('[1]Ledger With Mark'!I181&gt;=5),"D",IF(AND('[1]Ledger With Mark'!I181&gt;=1),"E","N")))))))))</f>
        <v>C+</v>
      </c>
      <c r="J179" s="7" t="str">
        <f>IF(AND('[1]Ledger With Mark'!J181&gt;=90),"A+",IF(AND('[1]Ledger With Mark'!J181&gt;=80),"A",IF(AND('[1]Ledger With Mark'!J181&gt;=70),"B+",IF(AND('[1]Ledger With Mark'!J181&gt;=60),"B",IF(AND('[1]Ledger With Mark'!J181&gt;=50),"C+",IF(AND('[1]Ledger With Mark'!J181&gt;=40),"C",IF(AND('[1]Ledger With Mark'!J181&gt;=30),"D+",IF(AND('[1]Ledger With Mark'!J181&gt;=20),"D",IF(AND('[1]Ledger With Mark'!J181&gt;=1),"E","N")))))))))</f>
        <v>C+</v>
      </c>
      <c r="K179" s="13">
        <f t="shared" si="20"/>
        <v>2.4</v>
      </c>
      <c r="L179" s="7" t="str">
        <f>IF(AND('[1]Ledger With Mark'!L181&gt;=67.5),"A+",IF(AND('[1]Ledger With Mark'!L181&gt;=60),"A",IF(AND('[1]Ledger With Mark'!L181&gt;=52.5),"B+",IF(AND('[1]Ledger With Mark'!L181&gt;=45),"B",IF(AND('[1]Ledger With Mark'!L181&gt;=37.5),"C+",IF(AND('[1]Ledger With Mark'!L181&gt;=30),"C",IF(AND('[1]Ledger With Mark'!L181&gt;=22.5),"D+",IF(AND('[1]Ledger With Mark'!L181&gt;=15),"D",IF(AND('[1]Ledger With Mark'!L181&gt;=1),"E","N")))))))))</f>
        <v>C+</v>
      </c>
      <c r="M179" s="7" t="str">
        <f>IF(AND('[1]Ledger With Mark'!M181&gt;=22.5),"A+",IF(AND('[1]Ledger With Mark'!M181&gt;=20),"A",IF(AND('[1]Ledger With Mark'!M181&gt;=17.5),"B+",IF(AND('[1]Ledger With Mark'!M181&gt;=15),"B",IF(AND('[1]Ledger With Mark'!M181&gt;=12.5),"C+",IF(AND('[1]Ledger With Mark'!M181&gt;=10),"C",IF(AND('[1]Ledger With Mark'!M181&gt;=7.5),"D+",IF(AND('[1]Ledger With Mark'!M181&gt;=5),"D",IF(AND('[1]Ledger With Mark'!M181&gt;=1),"E","N")))))))))</f>
        <v>B+</v>
      </c>
      <c r="N179" s="7" t="str">
        <f>IF(AND('[1]Ledger With Mark'!N181&gt;=90),"A+",IF(AND('[1]Ledger With Mark'!N181&gt;=80),"A",IF(AND('[1]Ledger With Mark'!N181&gt;=70),"B+",IF(AND('[1]Ledger With Mark'!N181&gt;=60),"B",IF(AND('[1]Ledger With Mark'!N181&gt;=50),"C+",IF(AND('[1]Ledger With Mark'!N181&gt;=40),"C",IF(AND('[1]Ledger With Mark'!N181&gt;=30),"D+",IF(AND('[1]Ledger With Mark'!N181&gt;=20),"D",IF(AND('[1]Ledger With Mark'!N181&gt;=1),"E","N")))))))))</f>
        <v>B</v>
      </c>
      <c r="O179" s="13">
        <f t="shared" si="21"/>
        <v>2.8</v>
      </c>
      <c r="P179" s="7" t="str">
        <f>IF(AND('[1]Ledger With Mark'!P181&gt;=90),"A+",IF(AND('[1]Ledger With Mark'!P181&gt;=80),"A",IF(AND('[1]Ledger With Mark'!P181&gt;=70),"B+",IF(AND('[1]Ledger With Mark'!P181&gt;=60),"B",IF(AND('[1]Ledger With Mark'!P181&gt;=50),"C+",IF(AND('[1]Ledger With Mark'!P181&gt;=40),"C",IF(AND('[1]Ledger With Mark'!P181&gt;=30),"D+",IF(AND('[1]Ledger With Mark'!P181&gt;=20),"D",IF(AND('[1]Ledger With Mark'!P181&gt;=1),"E","N")))))))))</f>
        <v>C</v>
      </c>
      <c r="Q179" s="13">
        <f t="shared" si="22"/>
        <v>2</v>
      </c>
      <c r="R179" s="7" t="str">
        <f>IF(AND('[1]Ledger With Mark'!R181&gt;=67.5),"A+",IF(AND('[1]Ledger With Mark'!R181&gt;=60),"A",IF(AND('[1]Ledger With Mark'!R181&gt;=52.5),"B+",IF(AND('[1]Ledger With Mark'!R181&gt;=45),"B",IF(AND('[1]Ledger With Mark'!R181&gt;=37.5),"C+",IF(AND('[1]Ledger With Mark'!R181&gt;=30),"C",IF(AND('[1]Ledger With Mark'!R181&gt;=22.5),"D+",IF(AND('[1]Ledger With Mark'!R181&gt;=15),"D",IF(AND('[1]Ledger With Mark'!R181&gt;=1),"E","N")))))))))</f>
        <v>C+</v>
      </c>
      <c r="S179" s="7" t="str">
        <f>IF(AND('[1]Ledger With Mark'!S181&gt;=22.5),"A+",IF(AND('[1]Ledger With Mark'!S181&gt;=20),"A",IF(AND('[1]Ledger With Mark'!S181&gt;=17.5),"B+",IF(AND('[1]Ledger With Mark'!S181&gt;=15),"B",IF(AND('[1]Ledger With Mark'!S181&gt;=12.5),"C+",IF(AND('[1]Ledger With Mark'!S181&gt;=10),"C",IF(AND('[1]Ledger With Mark'!S181&gt;=7.5),"D+",IF(AND('[1]Ledger With Mark'!S181&gt;=5),"D",IF(AND('[1]Ledger With Mark'!S181&gt;=1),"E","N")))))))))</f>
        <v>B</v>
      </c>
      <c r="T179" s="7" t="str">
        <f>IF(AND('[1]Ledger With Mark'!T181&gt;=90),"A+",IF(AND('[1]Ledger With Mark'!T181&gt;=80),"A",IF(AND('[1]Ledger With Mark'!T181&gt;=70),"B+",IF(AND('[1]Ledger With Mark'!T181&gt;=60),"B",IF(AND('[1]Ledger With Mark'!T181&gt;=50),"C+",IF(AND('[1]Ledger With Mark'!T181&gt;=40),"C",IF(AND('[1]Ledger With Mark'!T181&gt;=30),"D+",IF(AND('[1]Ledger With Mark'!T181&gt;=20),"D",IF(AND('[1]Ledger With Mark'!T181&gt;=1),"E","N")))))))))</f>
        <v>C+</v>
      </c>
      <c r="U179" s="13">
        <f t="shared" si="23"/>
        <v>2.4</v>
      </c>
      <c r="V179" s="7" t="str">
        <f>IF(AND('[1]Ledger With Mark'!V181&gt;=67.5),"A+",IF(AND('[1]Ledger With Mark'!V181&gt;=60),"A",IF(AND('[1]Ledger With Mark'!V181&gt;=52.5),"B+",IF(AND('[1]Ledger With Mark'!V181&gt;=45),"B",IF(AND('[1]Ledger With Mark'!V181&gt;=37.5),"C+",IF(AND('[1]Ledger With Mark'!V181&gt;=30),"C",IF(AND('[1]Ledger With Mark'!V181&gt;=22.5),"D+",IF(AND('[1]Ledger With Mark'!V181&gt;=15),"D",IF(AND('[1]Ledger With Mark'!V181&gt;=1),"E","N")))))))))</f>
        <v>C+</v>
      </c>
      <c r="W179" s="7" t="str">
        <f>IF(AND('[1]Ledger With Mark'!W181&gt;=22.5),"A+",IF(AND('[1]Ledger With Mark'!W181&gt;=20),"A",IF(AND('[1]Ledger With Mark'!W181&gt;=17.5),"B+",IF(AND('[1]Ledger With Mark'!W181&gt;=15),"B",IF(AND('[1]Ledger With Mark'!W181&gt;=12.5),"C+",IF(AND('[1]Ledger With Mark'!W181&gt;=10),"C",IF(AND('[1]Ledger With Mark'!W181&gt;=7.5),"D+",IF(AND('[1]Ledger With Mark'!W181&gt;=5),"D",IF(AND('[1]Ledger With Mark'!W181&gt;=1),"E","N")))))))))</f>
        <v>B</v>
      </c>
      <c r="X179" s="7" t="str">
        <f>IF(AND('[1]Ledger With Mark'!X181&gt;=90),"A+",IF(AND('[1]Ledger With Mark'!X181&gt;=80),"A",IF(AND('[1]Ledger With Mark'!X181&gt;=70),"B+",IF(AND('[1]Ledger With Mark'!X181&gt;=60),"B",IF(AND('[1]Ledger With Mark'!X181&gt;=50),"C+",IF(AND('[1]Ledger With Mark'!X181&gt;=40),"C",IF(AND('[1]Ledger With Mark'!X181&gt;=30),"D+",IF(AND('[1]Ledger With Mark'!X181&gt;=20),"D",IF(AND('[1]Ledger With Mark'!X181&gt;=1),"E","N")))))))))</f>
        <v>C+</v>
      </c>
      <c r="Y179" s="13">
        <f t="shared" si="24"/>
        <v>2.4</v>
      </c>
      <c r="Z179" s="7" t="str">
        <f>IF(AND('[1]Ledger With Mark'!Z181&gt;=27),"A+",IF(AND('[1]Ledger With Mark'!Z181&gt;=24),"A",IF(AND('[1]Ledger With Mark'!Z181&gt;=21),"B+",IF(AND('[1]Ledger With Mark'!Z181&gt;=18),"B",IF(AND('[1]Ledger With Mark'!Z181&gt;=15),"C+",IF(AND('[1]Ledger With Mark'!Z181&gt;=12),"C",IF(AND('[1]Ledger With Mark'!Z181&gt;=9),"D+",IF(AND('[1]Ledger With Mark'!Z181&gt;=6),"D",IF(AND('[1]Ledger With Mark'!Z181&gt;=1),"E","N")))))))))</f>
        <v>B+</v>
      </c>
      <c r="AA179" s="7" t="str">
        <f>IF(AND('[1]Ledger With Mark'!AA181&gt;=18),"A+",IF(AND('[1]Ledger With Mark'!AA181&gt;=16),"A",IF(AND('[1]Ledger With Mark'!AA181&gt;=14),"B+",IF(AND('[1]Ledger With Mark'!AA181&gt;=12),"B",IF(AND('[1]Ledger With Mark'!AA181&gt;=10),"C+",IF(AND('[1]Ledger With Mark'!AA181&gt;=8),"C",IF(AND('[1]Ledger With Mark'!AA181&gt;=6),"D+",IF(AND('[1]Ledger With Mark'!AA181&gt;=4),"D",IF(AND('[1]Ledger With Mark'!AA181&gt;=1),"E","N")))))))))</f>
        <v>B+</v>
      </c>
      <c r="AB179" s="7" t="str">
        <f>IF(AND('[1]Ledger With Mark'!AB181&gt;=45),"A+",IF(AND('[1]Ledger With Mark'!AB181&gt;=40),"A",IF(AND('[1]Ledger With Mark'!AB181&gt;=35),"B+",IF(AND('[1]Ledger With Mark'!AB181&gt;=30),"B",IF(AND('[1]Ledger With Mark'!AB181&gt;=25),"C+",IF(AND('[1]Ledger With Mark'!AB181&gt;=20),"C",IF(AND('[1]Ledger With Mark'!AB181&gt;=15),"D+",IF(AND('[1]Ledger With Mark'!AB181&gt;=10),"D",IF(AND('[1]Ledger With Mark'!AB181&gt;=1),"E","N")))))))))</f>
        <v>B+</v>
      </c>
      <c r="AC179" s="13">
        <f t="shared" si="25"/>
        <v>1.6</v>
      </c>
      <c r="AD179" s="7" t="str">
        <f>IF(AND('[1]Ledger With Mark'!AD181&gt;=22.5),"A+",IF(AND('[1]Ledger With Mark'!AD181&gt;=20),"A",IF(AND('[1]Ledger With Mark'!AD181&gt;=17.5),"B+",IF(AND('[1]Ledger With Mark'!AD181&gt;=15),"B",IF(AND('[1]Ledger With Mark'!AD181&gt;=12.5),"C+",IF(AND('[1]Ledger With Mark'!AD181&gt;=10),"C",IF(AND('[1]Ledger With Mark'!AD181&gt;=7.5),"D+",IF(AND('[1]Ledger With Mark'!AD181&gt;=5),"D",IF(AND('[1]Ledger With Mark'!AD181&gt;=1),"E","N")))))))))</f>
        <v>A</v>
      </c>
      <c r="AE179" s="7" t="str">
        <f>IF(AND('[1]Ledger With Mark'!AE181&gt;=22.5),"A+",IF(AND('[1]Ledger With Mark'!AE181&gt;=20),"A",IF(AND('[1]Ledger With Mark'!AE181&gt;=17.5),"B+",IF(AND('[1]Ledger With Mark'!AE181&gt;=15),"B",IF(AND('[1]Ledger With Mark'!AE181&gt;=12.5),"C+",IF(AND('[1]Ledger With Mark'!AE181&gt;=10),"C",IF(AND('[1]Ledger With Mark'!AE181&gt;=7.5),"D+",IF(AND('[1]Ledger With Mark'!AE181&gt;=5),"D",IF(AND('[1]Ledger With Mark'!AE181&gt;=1),"E","N")))))))))</f>
        <v>B+</v>
      </c>
      <c r="AF179" s="7" t="str">
        <f>IF(AND('[1]Ledger With Mark'!AF181&gt;=45),"A+",IF(AND('[1]Ledger With Mark'!AF181&gt;=40),"A",IF(AND('[1]Ledger With Mark'!AF181&gt;=35),"B+",IF(AND('[1]Ledger With Mark'!AF181&gt;=30),"B",IF(AND('[1]Ledger With Mark'!AF181&gt;=25),"C+",IF(AND('[1]Ledger With Mark'!AF181&gt;=20),"C",IF(AND('[1]Ledger With Mark'!AF181&gt;=15),"D+",IF(AND('[1]Ledger With Mark'!AF181&gt;=10),"D",IF(AND('[1]Ledger With Mark'!AF181&gt;=1),"E","N")))))))))</f>
        <v>B+</v>
      </c>
      <c r="AG179" s="13">
        <f t="shared" si="26"/>
        <v>1.6</v>
      </c>
      <c r="AH179" s="7" t="str">
        <f>IF(AND('[1]Ledger With Mark'!AH181&gt;=45),"A+",IF(AND('[1]Ledger With Mark'!AH181&gt;=40),"A",IF(AND('[1]Ledger With Mark'!AH181&gt;=35),"B+",IF(AND('[1]Ledger With Mark'!AH181&gt;=30),"B",IF(AND('[1]Ledger With Mark'!AH181&gt;=25),"C+",IF(AND('[1]Ledger With Mark'!AH181&gt;=20),"C",IF(AND('[1]Ledger With Mark'!AH181&gt;=15),"D+",IF(AND('[1]Ledger With Mark'!AH181&gt;=10),"D",IF(AND('[1]Ledger With Mark'!AH181&gt;=1),"E","N")))))))))</f>
        <v>C+</v>
      </c>
      <c r="AI179" s="7" t="str">
        <f>IF(AND('[1]Ledger With Mark'!AI181&gt;=45),"A+",IF(AND('[1]Ledger With Mark'!AI181&gt;=40),"A",IF(AND('[1]Ledger With Mark'!AI181&gt;=35),"B+",IF(AND('[1]Ledger With Mark'!AI181&gt;=30),"B",IF(AND('[1]Ledger With Mark'!AI181&gt;=25),"C+",IF(AND('[1]Ledger With Mark'!AI181&gt;=20),"C",IF(AND('[1]Ledger With Mark'!AI181&gt;=15),"D+",IF(AND('[1]Ledger With Mark'!AI181&gt;=10),"D",IF(AND('[1]Ledger With Mark'!AI181&gt;=1),"E","N")))))))))</f>
        <v>C+</v>
      </c>
      <c r="AJ179" s="7" t="str">
        <f>IF(AND('[1]Ledger With Mark'!AJ181&gt;=90),"A+",IF(AND('[1]Ledger With Mark'!AJ181&gt;=80),"A",IF(AND('[1]Ledger With Mark'!AJ181&gt;=70),"B+",IF(AND('[1]Ledger With Mark'!AJ181&gt;=60),"B",IF(AND('[1]Ledger With Mark'!AJ181&gt;=50),"C+",IF(AND('[1]Ledger With Mark'!AJ181&gt;=40),"C",IF(AND('[1]Ledger With Mark'!AJ181&gt;=30),"D+",IF(AND('[1]Ledger With Mark'!AJ181&gt;=20),"D",IF(AND('[1]Ledger With Mark'!AJ181&gt;=1),"E","N")))))))))</f>
        <v>C+</v>
      </c>
      <c r="AK179" s="13">
        <f t="shared" si="27"/>
        <v>2.4</v>
      </c>
      <c r="AL179" s="7" t="str">
        <f>IF(AND('[1]Ledger With Mark'!AL181&gt;=45),"A+",IF(AND('[1]Ledger With Mark'!AL181&gt;=40),"A",IF(AND('[1]Ledger With Mark'!AL181&gt;=35),"B+",IF(AND('[1]Ledger With Mark'!AL181&gt;=30),"B",IF(AND('[1]Ledger With Mark'!AL181&gt;=25),"C+",IF(AND('[1]Ledger With Mark'!AL181&gt;=20),"C",IF(AND('[1]Ledger With Mark'!AL181&gt;=15),"D+",IF(AND('[1]Ledger With Mark'!AL181&gt;=10),"D",IF(AND('[1]Ledger With Mark'!AL181&gt;=1),"E","N")))))))))</f>
        <v>B</v>
      </c>
      <c r="AM179" s="7" t="str">
        <f>IF(AND('[1]Ledger With Mark'!AM181&gt;=45),"A+",IF(AND('[1]Ledger With Mark'!AM181&gt;=40),"A",IF(AND('[1]Ledger With Mark'!AM181&gt;=35),"B+",IF(AND('[1]Ledger With Mark'!AM181&gt;=30),"B",IF(AND('[1]Ledger With Mark'!AM181&gt;=25),"C+",IF(AND('[1]Ledger With Mark'!AM181&gt;=20),"C",IF(AND('[1]Ledger With Mark'!AM181&gt;=15),"D+",IF(AND('[1]Ledger With Mark'!AM181&gt;=10),"D",IF(AND('[1]Ledger With Mark'!AM181&gt;=1),"E","N")))))))))</f>
        <v>B</v>
      </c>
      <c r="AN179" s="7" t="str">
        <f>IF(AND('[1]Ledger With Mark'!AN181&gt;=90),"A+",IF(AND('[1]Ledger With Mark'!AN181&gt;=80),"A",IF(AND('[1]Ledger With Mark'!AN181&gt;=70),"B+",IF(AND('[1]Ledger With Mark'!AN181&gt;=60),"B",IF(AND('[1]Ledger With Mark'!AN181&gt;=50),"C+",IF(AND('[1]Ledger With Mark'!AN181&gt;=40),"C",IF(AND('[1]Ledger With Mark'!AN181&gt;=30),"D+",IF(AND('[1]Ledger With Mark'!AN181&gt;=20),"D",IF(AND('[1]Ledger With Mark'!AN181&gt;=1),"E","N")))))))))</f>
        <v>B</v>
      </c>
      <c r="AO179" s="13">
        <f t="shared" si="28"/>
        <v>2.8</v>
      </c>
      <c r="AP179" s="14">
        <f t="shared" si="29"/>
        <v>2.5499999999999998</v>
      </c>
      <c r="AQ179" s="7"/>
      <c r="AR179" s="15" t="s">
        <v>242</v>
      </c>
      <c r="BB179" s="17">
        <v>181</v>
      </c>
    </row>
    <row r="180" spans="1:54" ht="15">
      <c r="A180" s="7">
        <f>'[1]Ledger With Mark'!A182</f>
        <v>179</v>
      </c>
      <c r="B180" s="8">
        <f>'[1]Ledger With Mark'!B182</f>
        <v>752179</v>
      </c>
      <c r="C180" s="9" t="str">
        <f>'[1]Ledger With Mark'!C182</f>
        <v>MENUKA ROKA</v>
      </c>
      <c r="D180" s="10" t="str">
        <f>'[1]Ledger With Mark'!D182</f>
        <v>2061/01/16</v>
      </c>
      <c r="E180" s="11" t="str">
        <f>'[1]Ledger With Mark'!E182</f>
        <v>JOKHE ROKA</v>
      </c>
      <c r="F180" s="11" t="str">
        <f>'[1]Ledger With Mark'!F182</f>
        <v>MANTAREE ROKA</v>
      </c>
      <c r="G180" s="12" t="str">
        <f>'[1]Ledger With Mark'!G182</f>
        <v>BHUME 7 RUKUM EAST</v>
      </c>
      <c r="H180" s="7" t="str">
        <f>IF(AND('[1]Ledger With Mark'!H182&gt;=67.5),"A+",IF(AND('[1]Ledger With Mark'!H182&gt;=60),"A",IF(AND('[1]Ledger With Mark'!H182&gt;=52.5),"B+",IF(AND('[1]Ledger With Mark'!H182&gt;=45),"B",IF(AND('[1]Ledger With Mark'!H182&gt;=37.5),"C+",IF(AND('[1]Ledger With Mark'!H182&gt;=30),"C",IF(AND('[1]Ledger With Mark'!H182&gt;=22.5),"D+",IF(AND('[1]Ledger With Mark'!H182&gt;=15),"D",IF(AND('[1]Ledger With Mark'!H182&gt;=1),"E","N")))))))))</f>
        <v>B+</v>
      </c>
      <c r="I180" s="7" t="str">
        <f>IF(AND('[1]Ledger With Mark'!I182&gt;=22.5),"A+",IF(AND('[1]Ledger With Mark'!I182&gt;=20),"A",IF(AND('[1]Ledger With Mark'!I182&gt;=17.5),"B+",IF(AND('[1]Ledger With Mark'!I182&gt;=15),"B",IF(AND('[1]Ledger With Mark'!I182&gt;=12.5),"C+",IF(AND('[1]Ledger With Mark'!I182&gt;=10),"C",IF(AND('[1]Ledger With Mark'!I182&gt;=7.5),"D+",IF(AND('[1]Ledger With Mark'!I182&gt;=5),"D",IF(AND('[1]Ledger With Mark'!I182&gt;=1),"E","N")))))))))</f>
        <v>C+</v>
      </c>
      <c r="J180" s="7" t="str">
        <f>IF(AND('[1]Ledger With Mark'!J182&gt;=90),"A+",IF(AND('[1]Ledger With Mark'!J182&gt;=80),"A",IF(AND('[1]Ledger With Mark'!J182&gt;=70),"B+",IF(AND('[1]Ledger With Mark'!J182&gt;=60),"B",IF(AND('[1]Ledger With Mark'!J182&gt;=50),"C+",IF(AND('[1]Ledger With Mark'!J182&gt;=40),"C",IF(AND('[1]Ledger With Mark'!J182&gt;=30),"D+",IF(AND('[1]Ledger With Mark'!J182&gt;=20),"D",IF(AND('[1]Ledger With Mark'!J182&gt;=1),"E","N")))))))))</f>
        <v>B</v>
      </c>
      <c r="K180" s="13">
        <f t="shared" si="20"/>
        <v>2.8</v>
      </c>
      <c r="L180" s="7" t="str">
        <f>IF(AND('[1]Ledger With Mark'!L182&gt;=67.5),"A+",IF(AND('[1]Ledger With Mark'!L182&gt;=60),"A",IF(AND('[1]Ledger With Mark'!L182&gt;=52.5),"B+",IF(AND('[1]Ledger With Mark'!L182&gt;=45),"B",IF(AND('[1]Ledger With Mark'!L182&gt;=37.5),"C+",IF(AND('[1]Ledger With Mark'!L182&gt;=30),"C",IF(AND('[1]Ledger With Mark'!L182&gt;=22.5),"D+",IF(AND('[1]Ledger With Mark'!L182&gt;=15),"D",IF(AND('[1]Ledger With Mark'!L182&gt;=1),"E","N")))))))))</f>
        <v>C+</v>
      </c>
      <c r="M180" s="7" t="str">
        <f>IF(AND('[1]Ledger With Mark'!M182&gt;=22.5),"A+",IF(AND('[1]Ledger With Mark'!M182&gt;=20),"A",IF(AND('[1]Ledger With Mark'!M182&gt;=17.5),"B+",IF(AND('[1]Ledger With Mark'!M182&gt;=15),"B",IF(AND('[1]Ledger With Mark'!M182&gt;=12.5),"C+",IF(AND('[1]Ledger With Mark'!M182&gt;=10),"C",IF(AND('[1]Ledger With Mark'!M182&gt;=7.5),"D+",IF(AND('[1]Ledger With Mark'!M182&gt;=5),"D",IF(AND('[1]Ledger With Mark'!M182&gt;=1),"E","N")))))))))</f>
        <v>A</v>
      </c>
      <c r="N180" s="7" t="str">
        <f>IF(AND('[1]Ledger With Mark'!N182&gt;=90),"A+",IF(AND('[1]Ledger With Mark'!N182&gt;=80),"A",IF(AND('[1]Ledger With Mark'!N182&gt;=70),"B+",IF(AND('[1]Ledger With Mark'!N182&gt;=60),"B",IF(AND('[1]Ledger With Mark'!N182&gt;=50),"C+",IF(AND('[1]Ledger With Mark'!N182&gt;=40),"C",IF(AND('[1]Ledger With Mark'!N182&gt;=30),"D+",IF(AND('[1]Ledger With Mark'!N182&gt;=20),"D",IF(AND('[1]Ledger With Mark'!N182&gt;=1),"E","N")))))))))</f>
        <v>B</v>
      </c>
      <c r="O180" s="13">
        <f t="shared" si="21"/>
        <v>2.8</v>
      </c>
      <c r="P180" s="7" t="str">
        <f>IF(AND('[1]Ledger With Mark'!P182&gt;=90),"A+",IF(AND('[1]Ledger With Mark'!P182&gt;=80),"A",IF(AND('[1]Ledger With Mark'!P182&gt;=70),"B+",IF(AND('[1]Ledger With Mark'!P182&gt;=60),"B",IF(AND('[1]Ledger With Mark'!P182&gt;=50),"C+",IF(AND('[1]Ledger With Mark'!P182&gt;=40),"C",IF(AND('[1]Ledger With Mark'!P182&gt;=30),"D+",IF(AND('[1]Ledger With Mark'!P182&gt;=20),"D",IF(AND('[1]Ledger With Mark'!P182&gt;=1),"E","N")))))))))</f>
        <v>C+</v>
      </c>
      <c r="Q180" s="13">
        <f t="shared" si="22"/>
        <v>2.4</v>
      </c>
      <c r="R180" s="7" t="str">
        <f>IF(AND('[1]Ledger With Mark'!R182&gt;=67.5),"A+",IF(AND('[1]Ledger With Mark'!R182&gt;=60),"A",IF(AND('[1]Ledger With Mark'!R182&gt;=52.5),"B+",IF(AND('[1]Ledger With Mark'!R182&gt;=45),"B",IF(AND('[1]Ledger With Mark'!R182&gt;=37.5),"C+",IF(AND('[1]Ledger With Mark'!R182&gt;=30),"C",IF(AND('[1]Ledger With Mark'!R182&gt;=22.5),"D+",IF(AND('[1]Ledger With Mark'!R182&gt;=15),"D",IF(AND('[1]Ledger With Mark'!R182&gt;=1),"E","N")))))))))</f>
        <v>C</v>
      </c>
      <c r="S180" s="7" t="str">
        <f>IF(AND('[1]Ledger With Mark'!S182&gt;=22.5),"A+",IF(AND('[1]Ledger With Mark'!S182&gt;=20),"A",IF(AND('[1]Ledger With Mark'!S182&gt;=17.5),"B+",IF(AND('[1]Ledger With Mark'!S182&gt;=15),"B",IF(AND('[1]Ledger With Mark'!S182&gt;=12.5),"C+",IF(AND('[1]Ledger With Mark'!S182&gt;=10),"C",IF(AND('[1]Ledger With Mark'!S182&gt;=7.5),"D+",IF(AND('[1]Ledger With Mark'!S182&gt;=5),"D",IF(AND('[1]Ledger With Mark'!S182&gt;=1),"E","N")))))))))</f>
        <v>B</v>
      </c>
      <c r="T180" s="7" t="str">
        <f>IF(AND('[1]Ledger With Mark'!T182&gt;=90),"A+",IF(AND('[1]Ledger With Mark'!T182&gt;=80),"A",IF(AND('[1]Ledger With Mark'!T182&gt;=70),"B+",IF(AND('[1]Ledger With Mark'!T182&gt;=60),"B",IF(AND('[1]Ledger With Mark'!T182&gt;=50),"C+",IF(AND('[1]Ledger With Mark'!T182&gt;=40),"C",IF(AND('[1]Ledger With Mark'!T182&gt;=30),"D+",IF(AND('[1]Ledger With Mark'!T182&gt;=20),"D",IF(AND('[1]Ledger With Mark'!T182&gt;=1),"E","N")))))))))</f>
        <v>C+</v>
      </c>
      <c r="U180" s="13">
        <f t="shared" si="23"/>
        <v>2.4</v>
      </c>
      <c r="V180" s="7" t="str">
        <f>IF(AND('[1]Ledger With Mark'!V182&gt;=67.5),"A+",IF(AND('[1]Ledger With Mark'!V182&gt;=60),"A",IF(AND('[1]Ledger With Mark'!V182&gt;=52.5),"B+",IF(AND('[1]Ledger With Mark'!V182&gt;=45),"B",IF(AND('[1]Ledger With Mark'!V182&gt;=37.5),"C+",IF(AND('[1]Ledger With Mark'!V182&gt;=30),"C",IF(AND('[1]Ledger With Mark'!V182&gt;=22.5),"D+",IF(AND('[1]Ledger With Mark'!V182&gt;=15),"D",IF(AND('[1]Ledger With Mark'!V182&gt;=1),"E","N")))))))))</f>
        <v>B</v>
      </c>
      <c r="W180" s="7" t="str">
        <f>IF(AND('[1]Ledger With Mark'!W182&gt;=22.5),"A+",IF(AND('[1]Ledger With Mark'!W182&gt;=20),"A",IF(AND('[1]Ledger With Mark'!W182&gt;=17.5),"B+",IF(AND('[1]Ledger With Mark'!W182&gt;=15),"B",IF(AND('[1]Ledger With Mark'!W182&gt;=12.5),"C+",IF(AND('[1]Ledger With Mark'!W182&gt;=10),"C",IF(AND('[1]Ledger With Mark'!W182&gt;=7.5),"D+",IF(AND('[1]Ledger With Mark'!W182&gt;=5),"D",IF(AND('[1]Ledger With Mark'!W182&gt;=1),"E","N")))))))))</f>
        <v>C+</v>
      </c>
      <c r="X180" s="7" t="str">
        <f>IF(AND('[1]Ledger With Mark'!X182&gt;=90),"A+",IF(AND('[1]Ledger With Mark'!X182&gt;=80),"A",IF(AND('[1]Ledger With Mark'!X182&gt;=70),"B+",IF(AND('[1]Ledger With Mark'!X182&gt;=60),"B",IF(AND('[1]Ledger With Mark'!X182&gt;=50),"C+",IF(AND('[1]Ledger With Mark'!X182&gt;=40),"C",IF(AND('[1]Ledger With Mark'!X182&gt;=30),"D+",IF(AND('[1]Ledger With Mark'!X182&gt;=20),"D",IF(AND('[1]Ledger With Mark'!X182&gt;=1),"E","N")))))))))</f>
        <v>C+</v>
      </c>
      <c r="Y180" s="13">
        <f t="shared" si="24"/>
        <v>2.4</v>
      </c>
      <c r="Z180" s="7" t="str">
        <f>IF(AND('[1]Ledger With Mark'!Z182&gt;=27),"A+",IF(AND('[1]Ledger With Mark'!Z182&gt;=24),"A",IF(AND('[1]Ledger With Mark'!Z182&gt;=21),"B+",IF(AND('[1]Ledger With Mark'!Z182&gt;=18),"B",IF(AND('[1]Ledger With Mark'!Z182&gt;=15),"C+",IF(AND('[1]Ledger With Mark'!Z182&gt;=12),"C",IF(AND('[1]Ledger With Mark'!Z182&gt;=9),"D+",IF(AND('[1]Ledger With Mark'!Z182&gt;=6),"D",IF(AND('[1]Ledger With Mark'!Z182&gt;=1),"E","N")))))))))</f>
        <v>B+</v>
      </c>
      <c r="AA180" s="7" t="str">
        <f>IF(AND('[1]Ledger With Mark'!AA182&gt;=18),"A+",IF(AND('[1]Ledger With Mark'!AA182&gt;=16),"A",IF(AND('[1]Ledger With Mark'!AA182&gt;=14),"B+",IF(AND('[1]Ledger With Mark'!AA182&gt;=12),"B",IF(AND('[1]Ledger With Mark'!AA182&gt;=10),"C+",IF(AND('[1]Ledger With Mark'!AA182&gt;=8),"C",IF(AND('[1]Ledger With Mark'!AA182&gt;=6),"D+",IF(AND('[1]Ledger With Mark'!AA182&gt;=4),"D",IF(AND('[1]Ledger With Mark'!AA182&gt;=1),"E","N")))))))))</f>
        <v>B</v>
      </c>
      <c r="AB180" s="7" t="str">
        <f>IF(AND('[1]Ledger With Mark'!AB182&gt;=45),"A+",IF(AND('[1]Ledger With Mark'!AB182&gt;=40),"A",IF(AND('[1]Ledger With Mark'!AB182&gt;=35),"B+",IF(AND('[1]Ledger With Mark'!AB182&gt;=30),"B",IF(AND('[1]Ledger With Mark'!AB182&gt;=25),"C+",IF(AND('[1]Ledger With Mark'!AB182&gt;=20),"C",IF(AND('[1]Ledger With Mark'!AB182&gt;=15),"D+",IF(AND('[1]Ledger With Mark'!AB182&gt;=10),"D",IF(AND('[1]Ledger With Mark'!AB182&gt;=1),"E","N")))))))))</f>
        <v>B+</v>
      </c>
      <c r="AC180" s="13">
        <f t="shared" si="25"/>
        <v>1.6</v>
      </c>
      <c r="AD180" s="7" t="str">
        <f>IF(AND('[1]Ledger With Mark'!AD182&gt;=22.5),"A+",IF(AND('[1]Ledger With Mark'!AD182&gt;=20),"A",IF(AND('[1]Ledger With Mark'!AD182&gt;=17.5),"B+",IF(AND('[1]Ledger With Mark'!AD182&gt;=15),"B",IF(AND('[1]Ledger With Mark'!AD182&gt;=12.5),"C+",IF(AND('[1]Ledger With Mark'!AD182&gt;=10),"C",IF(AND('[1]Ledger With Mark'!AD182&gt;=7.5),"D+",IF(AND('[1]Ledger With Mark'!AD182&gt;=5),"D",IF(AND('[1]Ledger With Mark'!AD182&gt;=1),"E","N")))))))))</f>
        <v>B</v>
      </c>
      <c r="AE180" s="7" t="str">
        <f>IF(AND('[1]Ledger With Mark'!AE182&gt;=22.5),"A+",IF(AND('[1]Ledger With Mark'!AE182&gt;=20),"A",IF(AND('[1]Ledger With Mark'!AE182&gt;=17.5),"B+",IF(AND('[1]Ledger With Mark'!AE182&gt;=15),"B",IF(AND('[1]Ledger With Mark'!AE182&gt;=12.5),"C+",IF(AND('[1]Ledger With Mark'!AE182&gt;=10),"C",IF(AND('[1]Ledger With Mark'!AE182&gt;=7.5),"D+",IF(AND('[1]Ledger With Mark'!AE182&gt;=5),"D",IF(AND('[1]Ledger With Mark'!AE182&gt;=1),"E","N")))))))))</f>
        <v>B</v>
      </c>
      <c r="AF180" s="7" t="str">
        <f>IF(AND('[1]Ledger With Mark'!AF182&gt;=45),"A+",IF(AND('[1]Ledger With Mark'!AF182&gt;=40),"A",IF(AND('[1]Ledger With Mark'!AF182&gt;=35),"B+",IF(AND('[1]Ledger With Mark'!AF182&gt;=30),"B",IF(AND('[1]Ledger With Mark'!AF182&gt;=25),"C+",IF(AND('[1]Ledger With Mark'!AF182&gt;=20),"C",IF(AND('[1]Ledger With Mark'!AF182&gt;=15),"D+",IF(AND('[1]Ledger With Mark'!AF182&gt;=10),"D",IF(AND('[1]Ledger With Mark'!AF182&gt;=1),"E","N")))))))))</f>
        <v>B</v>
      </c>
      <c r="AG180" s="13">
        <f t="shared" si="26"/>
        <v>1.4</v>
      </c>
      <c r="AH180" s="7" t="str">
        <f>IF(AND('[1]Ledger With Mark'!AH182&gt;=45),"A+",IF(AND('[1]Ledger With Mark'!AH182&gt;=40),"A",IF(AND('[1]Ledger With Mark'!AH182&gt;=35),"B+",IF(AND('[1]Ledger With Mark'!AH182&gt;=30),"B",IF(AND('[1]Ledger With Mark'!AH182&gt;=25),"C+",IF(AND('[1]Ledger With Mark'!AH182&gt;=20),"C",IF(AND('[1]Ledger With Mark'!AH182&gt;=15),"D+",IF(AND('[1]Ledger With Mark'!AH182&gt;=10),"D",IF(AND('[1]Ledger With Mark'!AH182&gt;=1),"E","N")))))))))</f>
        <v>C+</v>
      </c>
      <c r="AI180" s="7" t="str">
        <f>IF(AND('[1]Ledger With Mark'!AI182&gt;=45),"A+",IF(AND('[1]Ledger With Mark'!AI182&gt;=40),"A",IF(AND('[1]Ledger With Mark'!AI182&gt;=35),"B+",IF(AND('[1]Ledger With Mark'!AI182&gt;=30),"B",IF(AND('[1]Ledger With Mark'!AI182&gt;=25),"C+",IF(AND('[1]Ledger With Mark'!AI182&gt;=20),"C",IF(AND('[1]Ledger With Mark'!AI182&gt;=15),"D+",IF(AND('[1]Ledger With Mark'!AI182&gt;=10),"D",IF(AND('[1]Ledger With Mark'!AI182&gt;=1),"E","N")))))))))</f>
        <v>C+</v>
      </c>
      <c r="AJ180" s="7" t="str">
        <f>IF(AND('[1]Ledger With Mark'!AJ182&gt;=90),"A+",IF(AND('[1]Ledger With Mark'!AJ182&gt;=80),"A",IF(AND('[1]Ledger With Mark'!AJ182&gt;=70),"B+",IF(AND('[1]Ledger With Mark'!AJ182&gt;=60),"B",IF(AND('[1]Ledger With Mark'!AJ182&gt;=50),"C+",IF(AND('[1]Ledger With Mark'!AJ182&gt;=40),"C",IF(AND('[1]Ledger With Mark'!AJ182&gt;=30),"D+",IF(AND('[1]Ledger With Mark'!AJ182&gt;=20),"D",IF(AND('[1]Ledger With Mark'!AJ182&gt;=1),"E","N")))))))))</f>
        <v>C+</v>
      </c>
      <c r="AK180" s="13">
        <f t="shared" si="27"/>
        <v>2.4</v>
      </c>
      <c r="AL180" s="7" t="str">
        <f>IF(AND('[1]Ledger With Mark'!AL182&gt;=45),"A+",IF(AND('[1]Ledger With Mark'!AL182&gt;=40),"A",IF(AND('[1]Ledger With Mark'!AL182&gt;=35),"B+",IF(AND('[1]Ledger With Mark'!AL182&gt;=30),"B",IF(AND('[1]Ledger With Mark'!AL182&gt;=25),"C+",IF(AND('[1]Ledger With Mark'!AL182&gt;=20),"C",IF(AND('[1]Ledger With Mark'!AL182&gt;=15),"D+",IF(AND('[1]Ledger With Mark'!AL182&gt;=10),"D",IF(AND('[1]Ledger With Mark'!AL182&gt;=1),"E","N")))))))))</f>
        <v>B</v>
      </c>
      <c r="AM180" s="7" t="str">
        <f>IF(AND('[1]Ledger With Mark'!AM182&gt;=45),"A+",IF(AND('[1]Ledger With Mark'!AM182&gt;=40),"A",IF(AND('[1]Ledger With Mark'!AM182&gt;=35),"B+",IF(AND('[1]Ledger With Mark'!AM182&gt;=30),"B",IF(AND('[1]Ledger With Mark'!AM182&gt;=25),"C+",IF(AND('[1]Ledger With Mark'!AM182&gt;=20),"C",IF(AND('[1]Ledger With Mark'!AM182&gt;=15),"D+",IF(AND('[1]Ledger With Mark'!AM182&gt;=10),"D",IF(AND('[1]Ledger With Mark'!AM182&gt;=1),"E","N")))))))))</f>
        <v>C+</v>
      </c>
      <c r="AN180" s="7" t="str">
        <f>IF(AND('[1]Ledger With Mark'!AN182&gt;=90),"A+",IF(AND('[1]Ledger With Mark'!AN182&gt;=80),"A",IF(AND('[1]Ledger With Mark'!AN182&gt;=70),"B+",IF(AND('[1]Ledger With Mark'!AN182&gt;=60),"B",IF(AND('[1]Ledger With Mark'!AN182&gt;=50),"C+",IF(AND('[1]Ledger With Mark'!AN182&gt;=40),"C",IF(AND('[1]Ledger With Mark'!AN182&gt;=30),"D+",IF(AND('[1]Ledger With Mark'!AN182&gt;=20),"D",IF(AND('[1]Ledger With Mark'!AN182&gt;=1),"E","N")))))))))</f>
        <v>B</v>
      </c>
      <c r="AO180" s="13">
        <f t="shared" si="28"/>
        <v>2.8</v>
      </c>
      <c r="AP180" s="14">
        <f t="shared" si="29"/>
        <v>2.625</v>
      </c>
      <c r="AQ180" s="7"/>
      <c r="AR180" s="15" t="s">
        <v>242</v>
      </c>
      <c r="BB180" s="17">
        <v>182</v>
      </c>
    </row>
    <row r="181" spans="1:54" ht="15">
      <c r="A181" s="7">
        <f>'[1]Ledger With Mark'!A183</f>
        <v>180</v>
      </c>
      <c r="B181" s="8">
        <f>'[1]Ledger With Mark'!B183</f>
        <v>752180</v>
      </c>
      <c r="C181" s="9" t="str">
        <f>'[1]Ledger With Mark'!C183</f>
        <v>RACHANA BUDHA MAGAR</v>
      </c>
      <c r="D181" s="10" t="str">
        <f>'[1]Ledger With Mark'!D183</f>
        <v>2061/02/18</v>
      </c>
      <c r="E181" s="11" t="str">
        <f>'[1]Ledger With Mark'!E183</f>
        <v>MAN BAHADUR BUDHA</v>
      </c>
      <c r="F181" s="11" t="str">
        <f>'[1]Ledger With Mark'!F183</f>
        <v>KAUSHILA BUDHA</v>
      </c>
      <c r="G181" s="12" t="str">
        <f>'[1]Ledger With Mark'!G183</f>
        <v>BHUME 7 RUKUM EAST</v>
      </c>
      <c r="H181" s="7" t="str">
        <f>IF(AND('[1]Ledger With Mark'!H183&gt;=67.5),"A+",IF(AND('[1]Ledger With Mark'!H183&gt;=60),"A",IF(AND('[1]Ledger With Mark'!H183&gt;=52.5),"B+",IF(AND('[1]Ledger With Mark'!H183&gt;=45),"B",IF(AND('[1]Ledger With Mark'!H183&gt;=37.5),"C+",IF(AND('[1]Ledger With Mark'!H183&gt;=30),"C",IF(AND('[1]Ledger With Mark'!H183&gt;=22.5),"D+",IF(AND('[1]Ledger With Mark'!H183&gt;=15),"D",IF(AND('[1]Ledger With Mark'!H183&gt;=1),"E","N")))))))))</f>
        <v>C+</v>
      </c>
      <c r="I181" s="7" t="str">
        <f>IF(AND('[1]Ledger With Mark'!I183&gt;=22.5),"A+",IF(AND('[1]Ledger With Mark'!I183&gt;=20),"A",IF(AND('[1]Ledger With Mark'!I183&gt;=17.5),"B+",IF(AND('[1]Ledger With Mark'!I183&gt;=15),"B",IF(AND('[1]Ledger With Mark'!I183&gt;=12.5),"C+",IF(AND('[1]Ledger With Mark'!I183&gt;=10),"C",IF(AND('[1]Ledger With Mark'!I183&gt;=7.5),"D+",IF(AND('[1]Ledger With Mark'!I183&gt;=5),"D",IF(AND('[1]Ledger With Mark'!I183&gt;=1),"E","N")))))))))</f>
        <v>C+</v>
      </c>
      <c r="J181" s="7" t="str">
        <f>IF(AND('[1]Ledger With Mark'!J183&gt;=90),"A+",IF(AND('[1]Ledger With Mark'!J183&gt;=80),"A",IF(AND('[1]Ledger With Mark'!J183&gt;=70),"B+",IF(AND('[1]Ledger With Mark'!J183&gt;=60),"B",IF(AND('[1]Ledger With Mark'!J183&gt;=50),"C+",IF(AND('[1]Ledger With Mark'!J183&gt;=40),"C",IF(AND('[1]Ledger With Mark'!J183&gt;=30),"D+",IF(AND('[1]Ledger With Mark'!J183&gt;=20),"D",IF(AND('[1]Ledger With Mark'!J183&gt;=1),"E","N")))))))))</f>
        <v>C+</v>
      </c>
      <c r="K181" s="13">
        <f t="shared" si="20"/>
        <v>2.4</v>
      </c>
      <c r="L181" s="7" t="str">
        <f>IF(AND('[1]Ledger With Mark'!L183&gt;=67.5),"A+",IF(AND('[1]Ledger With Mark'!L183&gt;=60),"A",IF(AND('[1]Ledger With Mark'!L183&gt;=52.5),"B+",IF(AND('[1]Ledger With Mark'!L183&gt;=45),"B",IF(AND('[1]Ledger With Mark'!L183&gt;=37.5),"C+",IF(AND('[1]Ledger With Mark'!L183&gt;=30),"C",IF(AND('[1]Ledger With Mark'!L183&gt;=22.5),"D+",IF(AND('[1]Ledger With Mark'!L183&gt;=15),"D",IF(AND('[1]Ledger With Mark'!L183&gt;=1),"E","N")))))))))</f>
        <v>C+</v>
      </c>
      <c r="M181" s="7" t="str">
        <f>IF(AND('[1]Ledger With Mark'!M183&gt;=22.5),"A+",IF(AND('[1]Ledger With Mark'!M183&gt;=20),"A",IF(AND('[1]Ledger With Mark'!M183&gt;=17.5),"B+",IF(AND('[1]Ledger With Mark'!M183&gt;=15),"B",IF(AND('[1]Ledger With Mark'!M183&gt;=12.5),"C+",IF(AND('[1]Ledger With Mark'!M183&gt;=10),"C",IF(AND('[1]Ledger With Mark'!M183&gt;=7.5),"D+",IF(AND('[1]Ledger With Mark'!M183&gt;=5),"D",IF(AND('[1]Ledger With Mark'!M183&gt;=1),"E","N")))))))))</f>
        <v>B+</v>
      </c>
      <c r="N181" s="7" t="str">
        <f>IF(AND('[1]Ledger With Mark'!N183&gt;=90),"A+",IF(AND('[1]Ledger With Mark'!N183&gt;=80),"A",IF(AND('[1]Ledger With Mark'!N183&gt;=70),"B+",IF(AND('[1]Ledger With Mark'!N183&gt;=60),"B",IF(AND('[1]Ledger With Mark'!N183&gt;=50),"C+",IF(AND('[1]Ledger With Mark'!N183&gt;=40),"C",IF(AND('[1]Ledger With Mark'!N183&gt;=30),"D+",IF(AND('[1]Ledger With Mark'!N183&gt;=20),"D",IF(AND('[1]Ledger With Mark'!N183&gt;=1),"E","N")))))))))</f>
        <v>B</v>
      </c>
      <c r="O181" s="13">
        <f t="shared" si="21"/>
        <v>2.8</v>
      </c>
      <c r="P181" s="7" t="str">
        <f>IF(AND('[1]Ledger With Mark'!P183&gt;=90),"A+",IF(AND('[1]Ledger With Mark'!P183&gt;=80),"A",IF(AND('[1]Ledger With Mark'!P183&gt;=70),"B+",IF(AND('[1]Ledger With Mark'!P183&gt;=60),"B",IF(AND('[1]Ledger With Mark'!P183&gt;=50),"C+",IF(AND('[1]Ledger With Mark'!P183&gt;=40),"C",IF(AND('[1]Ledger With Mark'!P183&gt;=30),"D+",IF(AND('[1]Ledger With Mark'!P183&gt;=20),"D",IF(AND('[1]Ledger With Mark'!P183&gt;=1),"E","N")))))))))</f>
        <v>C</v>
      </c>
      <c r="Q181" s="13">
        <f t="shared" si="22"/>
        <v>2</v>
      </c>
      <c r="R181" s="7" t="str">
        <f>IF(AND('[1]Ledger With Mark'!R183&gt;=67.5),"A+",IF(AND('[1]Ledger With Mark'!R183&gt;=60),"A",IF(AND('[1]Ledger With Mark'!R183&gt;=52.5),"B+",IF(AND('[1]Ledger With Mark'!R183&gt;=45),"B",IF(AND('[1]Ledger With Mark'!R183&gt;=37.5),"C+",IF(AND('[1]Ledger With Mark'!R183&gt;=30),"C",IF(AND('[1]Ledger With Mark'!R183&gt;=22.5),"D+",IF(AND('[1]Ledger With Mark'!R183&gt;=15),"D",IF(AND('[1]Ledger With Mark'!R183&gt;=1),"E","N")))))))))</f>
        <v>C+</v>
      </c>
      <c r="S181" s="7" t="str">
        <f>IF(AND('[1]Ledger With Mark'!S183&gt;=22.5),"A+",IF(AND('[1]Ledger With Mark'!S183&gt;=20),"A",IF(AND('[1]Ledger With Mark'!S183&gt;=17.5),"B+",IF(AND('[1]Ledger With Mark'!S183&gt;=15),"B",IF(AND('[1]Ledger With Mark'!S183&gt;=12.5),"C+",IF(AND('[1]Ledger With Mark'!S183&gt;=10),"C",IF(AND('[1]Ledger With Mark'!S183&gt;=7.5),"D+",IF(AND('[1]Ledger With Mark'!S183&gt;=5),"D",IF(AND('[1]Ledger With Mark'!S183&gt;=1),"E","N")))))))))</f>
        <v>B</v>
      </c>
      <c r="T181" s="7" t="str">
        <f>IF(AND('[1]Ledger With Mark'!T183&gt;=90),"A+",IF(AND('[1]Ledger With Mark'!T183&gt;=80),"A",IF(AND('[1]Ledger With Mark'!T183&gt;=70),"B+",IF(AND('[1]Ledger With Mark'!T183&gt;=60),"B",IF(AND('[1]Ledger With Mark'!T183&gt;=50),"C+",IF(AND('[1]Ledger With Mark'!T183&gt;=40),"C",IF(AND('[1]Ledger With Mark'!T183&gt;=30),"D+",IF(AND('[1]Ledger With Mark'!T183&gt;=20),"D",IF(AND('[1]Ledger With Mark'!T183&gt;=1),"E","N")))))))))</f>
        <v>C+</v>
      </c>
      <c r="U181" s="13">
        <f t="shared" si="23"/>
        <v>2.4</v>
      </c>
      <c r="V181" s="7" t="str">
        <f>IF(AND('[1]Ledger With Mark'!V183&gt;=67.5),"A+",IF(AND('[1]Ledger With Mark'!V183&gt;=60),"A",IF(AND('[1]Ledger With Mark'!V183&gt;=52.5),"B+",IF(AND('[1]Ledger With Mark'!V183&gt;=45),"B",IF(AND('[1]Ledger With Mark'!V183&gt;=37.5),"C+",IF(AND('[1]Ledger With Mark'!V183&gt;=30),"C",IF(AND('[1]Ledger With Mark'!V183&gt;=22.5),"D+",IF(AND('[1]Ledger With Mark'!V183&gt;=15),"D",IF(AND('[1]Ledger With Mark'!V183&gt;=1),"E","N")))))))))</f>
        <v>B</v>
      </c>
      <c r="W181" s="7" t="str">
        <f>IF(AND('[1]Ledger With Mark'!W183&gt;=22.5),"A+",IF(AND('[1]Ledger With Mark'!W183&gt;=20),"A",IF(AND('[1]Ledger With Mark'!W183&gt;=17.5),"B+",IF(AND('[1]Ledger With Mark'!W183&gt;=15),"B",IF(AND('[1]Ledger With Mark'!W183&gt;=12.5),"C+",IF(AND('[1]Ledger With Mark'!W183&gt;=10),"C",IF(AND('[1]Ledger With Mark'!W183&gt;=7.5),"D+",IF(AND('[1]Ledger With Mark'!W183&gt;=5),"D",IF(AND('[1]Ledger With Mark'!W183&gt;=1),"E","N")))))))))</f>
        <v>B</v>
      </c>
      <c r="X181" s="7" t="str">
        <f>IF(AND('[1]Ledger With Mark'!X183&gt;=90),"A+",IF(AND('[1]Ledger With Mark'!X183&gt;=80),"A",IF(AND('[1]Ledger With Mark'!X183&gt;=70),"B+",IF(AND('[1]Ledger With Mark'!X183&gt;=60),"B",IF(AND('[1]Ledger With Mark'!X183&gt;=50),"C+",IF(AND('[1]Ledger With Mark'!X183&gt;=40),"C",IF(AND('[1]Ledger With Mark'!X183&gt;=30),"D+",IF(AND('[1]Ledger With Mark'!X183&gt;=20),"D",IF(AND('[1]Ledger With Mark'!X183&gt;=1),"E","N")))))))))</f>
        <v>B</v>
      </c>
      <c r="Y181" s="13">
        <f t="shared" si="24"/>
        <v>2.8</v>
      </c>
      <c r="Z181" s="7" t="str">
        <f>IF(AND('[1]Ledger With Mark'!Z183&gt;=27),"A+",IF(AND('[1]Ledger With Mark'!Z183&gt;=24),"A",IF(AND('[1]Ledger With Mark'!Z183&gt;=21),"B+",IF(AND('[1]Ledger With Mark'!Z183&gt;=18),"B",IF(AND('[1]Ledger With Mark'!Z183&gt;=15),"C+",IF(AND('[1]Ledger With Mark'!Z183&gt;=12),"C",IF(AND('[1]Ledger With Mark'!Z183&gt;=9),"D+",IF(AND('[1]Ledger With Mark'!Z183&gt;=6),"D",IF(AND('[1]Ledger With Mark'!Z183&gt;=1),"E","N")))))))))</f>
        <v>B+</v>
      </c>
      <c r="AA181" s="7" t="str">
        <f>IF(AND('[1]Ledger With Mark'!AA183&gt;=18),"A+",IF(AND('[1]Ledger With Mark'!AA183&gt;=16),"A",IF(AND('[1]Ledger With Mark'!AA183&gt;=14),"B+",IF(AND('[1]Ledger With Mark'!AA183&gt;=12),"B",IF(AND('[1]Ledger With Mark'!AA183&gt;=10),"C+",IF(AND('[1]Ledger With Mark'!AA183&gt;=8),"C",IF(AND('[1]Ledger With Mark'!AA183&gt;=6),"D+",IF(AND('[1]Ledger With Mark'!AA183&gt;=4),"D",IF(AND('[1]Ledger With Mark'!AA183&gt;=1),"E","N")))))))))</f>
        <v>B+</v>
      </c>
      <c r="AB181" s="7" t="str">
        <f>IF(AND('[1]Ledger With Mark'!AB183&gt;=45),"A+",IF(AND('[1]Ledger With Mark'!AB183&gt;=40),"A",IF(AND('[1]Ledger With Mark'!AB183&gt;=35),"B+",IF(AND('[1]Ledger With Mark'!AB183&gt;=30),"B",IF(AND('[1]Ledger With Mark'!AB183&gt;=25),"C+",IF(AND('[1]Ledger With Mark'!AB183&gt;=20),"C",IF(AND('[1]Ledger With Mark'!AB183&gt;=15),"D+",IF(AND('[1]Ledger With Mark'!AB183&gt;=10),"D",IF(AND('[1]Ledger With Mark'!AB183&gt;=1),"E","N")))))))))</f>
        <v>B+</v>
      </c>
      <c r="AC181" s="13">
        <f t="shared" si="25"/>
        <v>1.6</v>
      </c>
      <c r="AD181" s="7" t="str">
        <f>IF(AND('[1]Ledger With Mark'!AD183&gt;=22.5),"A+",IF(AND('[1]Ledger With Mark'!AD183&gt;=20),"A",IF(AND('[1]Ledger With Mark'!AD183&gt;=17.5),"B+",IF(AND('[1]Ledger With Mark'!AD183&gt;=15),"B",IF(AND('[1]Ledger With Mark'!AD183&gt;=12.5),"C+",IF(AND('[1]Ledger With Mark'!AD183&gt;=10),"C",IF(AND('[1]Ledger With Mark'!AD183&gt;=7.5),"D+",IF(AND('[1]Ledger With Mark'!AD183&gt;=5),"D",IF(AND('[1]Ledger With Mark'!AD183&gt;=1),"E","N")))))))))</f>
        <v>B+</v>
      </c>
      <c r="AE181" s="7" t="str">
        <f>IF(AND('[1]Ledger With Mark'!AE183&gt;=22.5),"A+",IF(AND('[1]Ledger With Mark'!AE183&gt;=20),"A",IF(AND('[1]Ledger With Mark'!AE183&gt;=17.5),"B+",IF(AND('[1]Ledger With Mark'!AE183&gt;=15),"B",IF(AND('[1]Ledger With Mark'!AE183&gt;=12.5),"C+",IF(AND('[1]Ledger With Mark'!AE183&gt;=10),"C",IF(AND('[1]Ledger With Mark'!AE183&gt;=7.5),"D+",IF(AND('[1]Ledger With Mark'!AE183&gt;=5),"D",IF(AND('[1]Ledger With Mark'!AE183&gt;=1),"E","N")))))))))</f>
        <v>B+</v>
      </c>
      <c r="AF181" s="7" t="str">
        <f>IF(AND('[1]Ledger With Mark'!AF183&gt;=45),"A+",IF(AND('[1]Ledger With Mark'!AF183&gt;=40),"A",IF(AND('[1]Ledger With Mark'!AF183&gt;=35),"B+",IF(AND('[1]Ledger With Mark'!AF183&gt;=30),"B",IF(AND('[1]Ledger With Mark'!AF183&gt;=25),"C+",IF(AND('[1]Ledger With Mark'!AF183&gt;=20),"C",IF(AND('[1]Ledger With Mark'!AF183&gt;=15),"D+",IF(AND('[1]Ledger With Mark'!AF183&gt;=10),"D",IF(AND('[1]Ledger With Mark'!AF183&gt;=1),"E","N")))))))))</f>
        <v>B+</v>
      </c>
      <c r="AG181" s="13">
        <f t="shared" si="26"/>
        <v>1.6</v>
      </c>
      <c r="AH181" s="7" t="str">
        <f>IF(AND('[1]Ledger With Mark'!AH183&gt;=45),"A+",IF(AND('[1]Ledger With Mark'!AH183&gt;=40),"A",IF(AND('[1]Ledger With Mark'!AH183&gt;=35),"B+",IF(AND('[1]Ledger With Mark'!AH183&gt;=30),"B",IF(AND('[1]Ledger With Mark'!AH183&gt;=25),"C+",IF(AND('[1]Ledger With Mark'!AH183&gt;=20),"C",IF(AND('[1]Ledger With Mark'!AH183&gt;=15),"D+",IF(AND('[1]Ledger With Mark'!AH183&gt;=10),"D",IF(AND('[1]Ledger With Mark'!AH183&gt;=1),"E","N")))))))))</f>
        <v>C+</v>
      </c>
      <c r="AI181" s="7" t="str">
        <f>IF(AND('[1]Ledger With Mark'!AI183&gt;=45),"A+",IF(AND('[1]Ledger With Mark'!AI183&gt;=40),"A",IF(AND('[1]Ledger With Mark'!AI183&gt;=35),"B+",IF(AND('[1]Ledger With Mark'!AI183&gt;=30),"B",IF(AND('[1]Ledger With Mark'!AI183&gt;=25),"C+",IF(AND('[1]Ledger With Mark'!AI183&gt;=20),"C",IF(AND('[1]Ledger With Mark'!AI183&gt;=15),"D+",IF(AND('[1]Ledger With Mark'!AI183&gt;=10),"D",IF(AND('[1]Ledger With Mark'!AI183&gt;=1),"E","N")))))))))</f>
        <v>B</v>
      </c>
      <c r="AJ181" s="7" t="str">
        <f>IF(AND('[1]Ledger With Mark'!AJ183&gt;=90),"A+",IF(AND('[1]Ledger With Mark'!AJ183&gt;=80),"A",IF(AND('[1]Ledger With Mark'!AJ183&gt;=70),"B+",IF(AND('[1]Ledger With Mark'!AJ183&gt;=60),"B",IF(AND('[1]Ledger With Mark'!AJ183&gt;=50),"C+",IF(AND('[1]Ledger With Mark'!AJ183&gt;=40),"C",IF(AND('[1]Ledger With Mark'!AJ183&gt;=30),"D+",IF(AND('[1]Ledger With Mark'!AJ183&gt;=20),"D",IF(AND('[1]Ledger With Mark'!AJ183&gt;=1),"E","N")))))))))</f>
        <v>C+</v>
      </c>
      <c r="AK181" s="13">
        <f t="shared" si="27"/>
        <v>2.4</v>
      </c>
      <c r="AL181" s="7" t="str">
        <f>IF(AND('[1]Ledger With Mark'!AL183&gt;=45),"A+",IF(AND('[1]Ledger With Mark'!AL183&gt;=40),"A",IF(AND('[1]Ledger With Mark'!AL183&gt;=35),"B+",IF(AND('[1]Ledger With Mark'!AL183&gt;=30),"B",IF(AND('[1]Ledger With Mark'!AL183&gt;=25),"C+",IF(AND('[1]Ledger With Mark'!AL183&gt;=20),"C",IF(AND('[1]Ledger With Mark'!AL183&gt;=15),"D+",IF(AND('[1]Ledger With Mark'!AL183&gt;=10),"D",IF(AND('[1]Ledger With Mark'!AL183&gt;=1),"E","N")))))))))</f>
        <v>A</v>
      </c>
      <c r="AM181" s="7" t="str">
        <f>IF(AND('[1]Ledger With Mark'!AM183&gt;=45),"A+",IF(AND('[1]Ledger With Mark'!AM183&gt;=40),"A",IF(AND('[1]Ledger With Mark'!AM183&gt;=35),"B+",IF(AND('[1]Ledger With Mark'!AM183&gt;=30),"B",IF(AND('[1]Ledger With Mark'!AM183&gt;=25),"C+",IF(AND('[1]Ledger With Mark'!AM183&gt;=20),"C",IF(AND('[1]Ledger With Mark'!AM183&gt;=15),"D+",IF(AND('[1]Ledger With Mark'!AM183&gt;=10),"D",IF(AND('[1]Ledger With Mark'!AM183&gt;=1),"E","N")))))))))</f>
        <v>B+</v>
      </c>
      <c r="AN181" s="7" t="str">
        <f>IF(AND('[1]Ledger With Mark'!AN183&gt;=90),"A+",IF(AND('[1]Ledger With Mark'!AN183&gt;=80),"A",IF(AND('[1]Ledger With Mark'!AN183&gt;=70),"B+",IF(AND('[1]Ledger With Mark'!AN183&gt;=60),"B",IF(AND('[1]Ledger With Mark'!AN183&gt;=50),"C+",IF(AND('[1]Ledger With Mark'!AN183&gt;=40),"C",IF(AND('[1]Ledger With Mark'!AN183&gt;=30),"D+",IF(AND('[1]Ledger With Mark'!AN183&gt;=20),"D",IF(AND('[1]Ledger With Mark'!AN183&gt;=1),"E","N")))))))))</f>
        <v>A</v>
      </c>
      <c r="AO181" s="13">
        <f t="shared" si="28"/>
        <v>3.6</v>
      </c>
      <c r="AP181" s="14">
        <f t="shared" si="29"/>
        <v>2.6999999999999997</v>
      </c>
      <c r="AQ181" s="7"/>
      <c r="AR181" s="15" t="s">
        <v>242</v>
      </c>
      <c r="BB181" s="17">
        <v>183</v>
      </c>
    </row>
    <row r="182" spans="1:54" ht="15">
      <c r="A182" s="7">
        <f>'[1]Ledger With Mark'!A184</f>
        <v>181</v>
      </c>
      <c r="B182" s="8">
        <f>'[1]Ledger With Mark'!B184</f>
        <v>752181</v>
      </c>
      <c r="C182" s="9" t="str">
        <f>'[1]Ledger With Mark'!C184</f>
        <v>SAPANA BUDHA</v>
      </c>
      <c r="D182" s="10" t="str">
        <f>'[1]Ledger With Mark'!D184</f>
        <v>2061/06/28</v>
      </c>
      <c r="E182" s="11" t="str">
        <f>'[1]Ledger With Mark'!E184</f>
        <v>ATA BAHADUR BUDHA</v>
      </c>
      <c r="F182" s="11" t="str">
        <f>'[1]Ledger With Mark'!F184</f>
        <v>DIL KUMARI BUDHA</v>
      </c>
      <c r="G182" s="12" t="str">
        <f>'[1]Ledger With Mark'!G184</f>
        <v>BHUME 6 RUKUM EAST</v>
      </c>
      <c r="H182" s="7" t="str">
        <f>IF(AND('[1]Ledger With Mark'!H184&gt;=67.5),"A+",IF(AND('[1]Ledger With Mark'!H184&gt;=60),"A",IF(AND('[1]Ledger With Mark'!H184&gt;=52.5),"B+",IF(AND('[1]Ledger With Mark'!H184&gt;=45),"B",IF(AND('[1]Ledger With Mark'!H184&gt;=37.5),"C+",IF(AND('[1]Ledger With Mark'!H184&gt;=30),"C",IF(AND('[1]Ledger With Mark'!H184&gt;=22.5),"D+",IF(AND('[1]Ledger With Mark'!H184&gt;=15),"D",IF(AND('[1]Ledger With Mark'!H184&gt;=1),"E","N")))))))))</f>
        <v>B+</v>
      </c>
      <c r="I182" s="7" t="str">
        <f>IF(AND('[1]Ledger With Mark'!I184&gt;=22.5),"A+",IF(AND('[1]Ledger With Mark'!I184&gt;=20),"A",IF(AND('[1]Ledger With Mark'!I184&gt;=17.5),"B+",IF(AND('[1]Ledger With Mark'!I184&gt;=15),"B",IF(AND('[1]Ledger With Mark'!I184&gt;=12.5),"C+",IF(AND('[1]Ledger With Mark'!I184&gt;=10),"C",IF(AND('[1]Ledger With Mark'!I184&gt;=7.5),"D+",IF(AND('[1]Ledger With Mark'!I184&gt;=5),"D",IF(AND('[1]Ledger With Mark'!I184&gt;=1),"E","N")))))))))</f>
        <v>C+</v>
      </c>
      <c r="J182" s="7" t="str">
        <f>IF(AND('[1]Ledger With Mark'!J184&gt;=90),"A+",IF(AND('[1]Ledger With Mark'!J184&gt;=80),"A",IF(AND('[1]Ledger With Mark'!J184&gt;=70),"B+",IF(AND('[1]Ledger With Mark'!J184&gt;=60),"B",IF(AND('[1]Ledger With Mark'!J184&gt;=50),"C+",IF(AND('[1]Ledger With Mark'!J184&gt;=40),"C",IF(AND('[1]Ledger With Mark'!J184&gt;=30),"D+",IF(AND('[1]Ledger With Mark'!J184&gt;=20),"D",IF(AND('[1]Ledger With Mark'!J184&gt;=1),"E","N")))))))))</f>
        <v>B</v>
      </c>
      <c r="K182" s="13">
        <f t="shared" si="20"/>
        <v>2.8</v>
      </c>
      <c r="L182" s="7" t="str">
        <f>IF(AND('[1]Ledger With Mark'!L184&gt;=67.5),"A+",IF(AND('[1]Ledger With Mark'!L184&gt;=60),"A",IF(AND('[1]Ledger With Mark'!L184&gt;=52.5),"B+",IF(AND('[1]Ledger With Mark'!L184&gt;=45),"B",IF(AND('[1]Ledger With Mark'!L184&gt;=37.5),"C+",IF(AND('[1]Ledger With Mark'!L184&gt;=30),"C",IF(AND('[1]Ledger With Mark'!L184&gt;=22.5),"D+",IF(AND('[1]Ledger With Mark'!L184&gt;=15),"D",IF(AND('[1]Ledger With Mark'!L184&gt;=1),"E","N")))))))))</f>
        <v>B</v>
      </c>
      <c r="M182" s="7" t="str">
        <f>IF(AND('[1]Ledger With Mark'!M184&gt;=22.5),"A+",IF(AND('[1]Ledger With Mark'!M184&gt;=20),"A",IF(AND('[1]Ledger With Mark'!M184&gt;=17.5),"B+",IF(AND('[1]Ledger With Mark'!M184&gt;=15),"B",IF(AND('[1]Ledger With Mark'!M184&gt;=12.5),"C+",IF(AND('[1]Ledger With Mark'!M184&gt;=10),"C",IF(AND('[1]Ledger With Mark'!M184&gt;=7.5),"D+",IF(AND('[1]Ledger With Mark'!M184&gt;=5),"D",IF(AND('[1]Ledger With Mark'!M184&gt;=1),"E","N")))))))))</f>
        <v>A</v>
      </c>
      <c r="N182" s="7" t="str">
        <f>IF(AND('[1]Ledger With Mark'!N184&gt;=90),"A+",IF(AND('[1]Ledger With Mark'!N184&gt;=80),"A",IF(AND('[1]Ledger With Mark'!N184&gt;=70),"B+",IF(AND('[1]Ledger With Mark'!N184&gt;=60),"B",IF(AND('[1]Ledger With Mark'!N184&gt;=50),"C+",IF(AND('[1]Ledger With Mark'!N184&gt;=40),"C",IF(AND('[1]Ledger With Mark'!N184&gt;=30),"D+",IF(AND('[1]Ledger With Mark'!N184&gt;=20),"D",IF(AND('[1]Ledger With Mark'!N184&gt;=1),"E","N")))))))))</f>
        <v>B+</v>
      </c>
      <c r="O182" s="13">
        <f t="shared" si="21"/>
        <v>3.2</v>
      </c>
      <c r="P182" s="7" t="str">
        <f>IF(AND('[1]Ledger With Mark'!P184&gt;=90),"A+",IF(AND('[1]Ledger With Mark'!P184&gt;=80),"A",IF(AND('[1]Ledger With Mark'!P184&gt;=70),"B+",IF(AND('[1]Ledger With Mark'!P184&gt;=60),"B",IF(AND('[1]Ledger With Mark'!P184&gt;=50),"C+",IF(AND('[1]Ledger With Mark'!P184&gt;=40),"C",IF(AND('[1]Ledger With Mark'!P184&gt;=30),"D+",IF(AND('[1]Ledger With Mark'!P184&gt;=20),"D",IF(AND('[1]Ledger With Mark'!P184&gt;=1),"E","N")))))))))</f>
        <v>C</v>
      </c>
      <c r="Q182" s="13">
        <f t="shared" si="22"/>
        <v>2</v>
      </c>
      <c r="R182" s="7" t="str">
        <f>IF(AND('[1]Ledger With Mark'!R184&gt;=67.5),"A+",IF(AND('[1]Ledger With Mark'!R184&gt;=60),"A",IF(AND('[1]Ledger With Mark'!R184&gt;=52.5),"B+",IF(AND('[1]Ledger With Mark'!R184&gt;=45),"B",IF(AND('[1]Ledger With Mark'!R184&gt;=37.5),"C+",IF(AND('[1]Ledger With Mark'!R184&gt;=30),"C",IF(AND('[1]Ledger With Mark'!R184&gt;=22.5),"D+",IF(AND('[1]Ledger With Mark'!R184&gt;=15),"D",IF(AND('[1]Ledger With Mark'!R184&gt;=1),"E","N")))))))))</f>
        <v>C</v>
      </c>
      <c r="S182" s="7" t="str">
        <f>IF(AND('[1]Ledger With Mark'!S184&gt;=22.5),"A+",IF(AND('[1]Ledger With Mark'!S184&gt;=20),"A",IF(AND('[1]Ledger With Mark'!S184&gt;=17.5),"B+",IF(AND('[1]Ledger With Mark'!S184&gt;=15),"B",IF(AND('[1]Ledger With Mark'!S184&gt;=12.5),"C+",IF(AND('[1]Ledger With Mark'!S184&gt;=10),"C",IF(AND('[1]Ledger With Mark'!S184&gt;=7.5),"D+",IF(AND('[1]Ledger With Mark'!S184&gt;=5),"D",IF(AND('[1]Ledger With Mark'!S184&gt;=1),"E","N")))))))))</f>
        <v>B</v>
      </c>
      <c r="T182" s="7" t="str">
        <f>IF(AND('[1]Ledger With Mark'!T184&gt;=90),"A+",IF(AND('[1]Ledger With Mark'!T184&gt;=80),"A",IF(AND('[1]Ledger With Mark'!T184&gt;=70),"B+",IF(AND('[1]Ledger With Mark'!T184&gt;=60),"B",IF(AND('[1]Ledger With Mark'!T184&gt;=50),"C+",IF(AND('[1]Ledger With Mark'!T184&gt;=40),"C",IF(AND('[1]Ledger With Mark'!T184&gt;=30),"D+",IF(AND('[1]Ledger With Mark'!T184&gt;=20),"D",IF(AND('[1]Ledger With Mark'!T184&gt;=1),"E","N")))))))))</f>
        <v>C+</v>
      </c>
      <c r="U182" s="13">
        <f t="shared" si="23"/>
        <v>2.4</v>
      </c>
      <c r="V182" s="7" t="str">
        <f>IF(AND('[1]Ledger With Mark'!V184&gt;=67.5),"A+",IF(AND('[1]Ledger With Mark'!V184&gt;=60),"A",IF(AND('[1]Ledger With Mark'!V184&gt;=52.5),"B+",IF(AND('[1]Ledger With Mark'!V184&gt;=45),"B",IF(AND('[1]Ledger With Mark'!V184&gt;=37.5),"C+",IF(AND('[1]Ledger With Mark'!V184&gt;=30),"C",IF(AND('[1]Ledger With Mark'!V184&gt;=22.5),"D+",IF(AND('[1]Ledger With Mark'!V184&gt;=15),"D",IF(AND('[1]Ledger With Mark'!V184&gt;=1),"E","N")))))))))</f>
        <v>C+</v>
      </c>
      <c r="W182" s="7" t="str">
        <f>IF(AND('[1]Ledger With Mark'!W184&gt;=22.5),"A+",IF(AND('[1]Ledger With Mark'!W184&gt;=20),"A",IF(AND('[1]Ledger With Mark'!W184&gt;=17.5),"B+",IF(AND('[1]Ledger With Mark'!W184&gt;=15),"B",IF(AND('[1]Ledger With Mark'!W184&gt;=12.5),"C+",IF(AND('[1]Ledger With Mark'!W184&gt;=10),"C",IF(AND('[1]Ledger With Mark'!W184&gt;=7.5),"D+",IF(AND('[1]Ledger With Mark'!W184&gt;=5),"D",IF(AND('[1]Ledger With Mark'!W184&gt;=1),"E","N")))))))))</f>
        <v>C+</v>
      </c>
      <c r="X182" s="7" t="str">
        <f>IF(AND('[1]Ledger With Mark'!X184&gt;=90),"A+",IF(AND('[1]Ledger With Mark'!X184&gt;=80),"A",IF(AND('[1]Ledger With Mark'!X184&gt;=70),"B+",IF(AND('[1]Ledger With Mark'!X184&gt;=60),"B",IF(AND('[1]Ledger With Mark'!X184&gt;=50),"C+",IF(AND('[1]Ledger With Mark'!X184&gt;=40),"C",IF(AND('[1]Ledger With Mark'!X184&gt;=30),"D+",IF(AND('[1]Ledger With Mark'!X184&gt;=20),"D",IF(AND('[1]Ledger With Mark'!X184&gt;=1),"E","N")))))))))</f>
        <v>C+</v>
      </c>
      <c r="Y182" s="13">
        <f t="shared" si="24"/>
        <v>2.4</v>
      </c>
      <c r="Z182" s="7" t="str">
        <f>IF(AND('[1]Ledger With Mark'!Z184&gt;=27),"A+",IF(AND('[1]Ledger With Mark'!Z184&gt;=24),"A",IF(AND('[1]Ledger With Mark'!Z184&gt;=21),"B+",IF(AND('[1]Ledger With Mark'!Z184&gt;=18),"B",IF(AND('[1]Ledger With Mark'!Z184&gt;=15),"C+",IF(AND('[1]Ledger With Mark'!Z184&gt;=12),"C",IF(AND('[1]Ledger With Mark'!Z184&gt;=9),"D+",IF(AND('[1]Ledger With Mark'!Z184&gt;=6),"D",IF(AND('[1]Ledger With Mark'!Z184&gt;=1),"E","N")))))))))</f>
        <v>B+</v>
      </c>
      <c r="AA182" s="7" t="str">
        <f>IF(AND('[1]Ledger With Mark'!AA184&gt;=18),"A+",IF(AND('[1]Ledger With Mark'!AA184&gt;=16),"A",IF(AND('[1]Ledger With Mark'!AA184&gt;=14),"B+",IF(AND('[1]Ledger With Mark'!AA184&gt;=12),"B",IF(AND('[1]Ledger With Mark'!AA184&gt;=10),"C+",IF(AND('[1]Ledger With Mark'!AA184&gt;=8),"C",IF(AND('[1]Ledger With Mark'!AA184&gt;=6),"D+",IF(AND('[1]Ledger With Mark'!AA184&gt;=4),"D",IF(AND('[1]Ledger With Mark'!AA184&gt;=1),"E","N")))))))))</f>
        <v>B+</v>
      </c>
      <c r="AB182" s="7" t="str">
        <f>IF(AND('[1]Ledger With Mark'!AB184&gt;=45),"A+",IF(AND('[1]Ledger With Mark'!AB184&gt;=40),"A",IF(AND('[1]Ledger With Mark'!AB184&gt;=35),"B+",IF(AND('[1]Ledger With Mark'!AB184&gt;=30),"B",IF(AND('[1]Ledger With Mark'!AB184&gt;=25),"C+",IF(AND('[1]Ledger With Mark'!AB184&gt;=20),"C",IF(AND('[1]Ledger With Mark'!AB184&gt;=15),"D+",IF(AND('[1]Ledger With Mark'!AB184&gt;=10),"D",IF(AND('[1]Ledger With Mark'!AB184&gt;=1),"E","N")))))))))</f>
        <v>B+</v>
      </c>
      <c r="AC182" s="13">
        <f t="shared" si="25"/>
        <v>1.6</v>
      </c>
      <c r="AD182" s="7" t="str">
        <f>IF(AND('[1]Ledger With Mark'!AD184&gt;=22.5),"A+",IF(AND('[1]Ledger With Mark'!AD184&gt;=20),"A",IF(AND('[1]Ledger With Mark'!AD184&gt;=17.5),"B+",IF(AND('[1]Ledger With Mark'!AD184&gt;=15),"B",IF(AND('[1]Ledger With Mark'!AD184&gt;=12.5),"C+",IF(AND('[1]Ledger With Mark'!AD184&gt;=10),"C",IF(AND('[1]Ledger With Mark'!AD184&gt;=7.5),"D+",IF(AND('[1]Ledger With Mark'!AD184&gt;=5),"D",IF(AND('[1]Ledger With Mark'!AD184&gt;=1),"E","N")))))))))</f>
        <v>B</v>
      </c>
      <c r="AE182" s="7" t="str">
        <f>IF(AND('[1]Ledger With Mark'!AE184&gt;=22.5),"A+",IF(AND('[1]Ledger With Mark'!AE184&gt;=20),"A",IF(AND('[1]Ledger With Mark'!AE184&gt;=17.5),"B+",IF(AND('[1]Ledger With Mark'!AE184&gt;=15),"B",IF(AND('[1]Ledger With Mark'!AE184&gt;=12.5),"C+",IF(AND('[1]Ledger With Mark'!AE184&gt;=10),"C",IF(AND('[1]Ledger With Mark'!AE184&gt;=7.5),"D+",IF(AND('[1]Ledger With Mark'!AE184&gt;=5),"D",IF(AND('[1]Ledger With Mark'!AE184&gt;=1),"E","N")))))))))</f>
        <v>B</v>
      </c>
      <c r="AF182" s="7" t="str">
        <f>IF(AND('[1]Ledger With Mark'!AF184&gt;=45),"A+",IF(AND('[1]Ledger With Mark'!AF184&gt;=40),"A",IF(AND('[1]Ledger With Mark'!AF184&gt;=35),"B+",IF(AND('[1]Ledger With Mark'!AF184&gt;=30),"B",IF(AND('[1]Ledger With Mark'!AF184&gt;=25),"C+",IF(AND('[1]Ledger With Mark'!AF184&gt;=20),"C",IF(AND('[1]Ledger With Mark'!AF184&gt;=15),"D+",IF(AND('[1]Ledger With Mark'!AF184&gt;=10),"D",IF(AND('[1]Ledger With Mark'!AF184&gt;=1),"E","N")))))))))</f>
        <v>B</v>
      </c>
      <c r="AG182" s="13">
        <f t="shared" si="26"/>
        <v>1.4</v>
      </c>
      <c r="AH182" s="7" t="str">
        <f>IF(AND('[1]Ledger With Mark'!AH184&gt;=45),"A+",IF(AND('[1]Ledger With Mark'!AH184&gt;=40),"A",IF(AND('[1]Ledger With Mark'!AH184&gt;=35),"B+",IF(AND('[1]Ledger With Mark'!AH184&gt;=30),"B",IF(AND('[1]Ledger With Mark'!AH184&gt;=25),"C+",IF(AND('[1]Ledger With Mark'!AH184&gt;=20),"C",IF(AND('[1]Ledger With Mark'!AH184&gt;=15),"D+",IF(AND('[1]Ledger With Mark'!AH184&gt;=10),"D",IF(AND('[1]Ledger With Mark'!AH184&gt;=1),"E","N")))))))))</f>
        <v>C+</v>
      </c>
      <c r="AI182" s="7" t="str">
        <f>IF(AND('[1]Ledger With Mark'!AI184&gt;=45),"A+",IF(AND('[1]Ledger With Mark'!AI184&gt;=40),"A",IF(AND('[1]Ledger With Mark'!AI184&gt;=35),"B+",IF(AND('[1]Ledger With Mark'!AI184&gt;=30),"B",IF(AND('[1]Ledger With Mark'!AI184&gt;=25),"C+",IF(AND('[1]Ledger With Mark'!AI184&gt;=20),"C",IF(AND('[1]Ledger With Mark'!AI184&gt;=15),"D+",IF(AND('[1]Ledger With Mark'!AI184&gt;=10),"D",IF(AND('[1]Ledger With Mark'!AI184&gt;=1),"E","N")))))))))</f>
        <v>C+</v>
      </c>
      <c r="AJ182" s="7" t="str">
        <f>IF(AND('[1]Ledger With Mark'!AJ184&gt;=90),"A+",IF(AND('[1]Ledger With Mark'!AJ184&gt;=80),"A",IF(AND('[1]Ledger With Mark'!AJ184&gt;=70),"B+",IF(AND('[1]Ledger With Mark'!AJ184&gt;=60),"B",IF(AND('[1]Ledger With Mark'!AJ184&gt;=50),"C+",IF(AND('[1]Ledger With Mark'!AJ184&gt;=40),"C",IF(AND('[1]Ledger With Mark'!AJ184&gt;=30),"D+",IF(AND('[1]Ledger With Mark'!AJ184&gt;=20),"D",IF(AND('[1]Ledger With Mark'!AJ184&gt;=1),"E","N")))))))))</f>
        <v>C+</v>
      </c>
      <c r="AK182" s="13">
        <f t="shared" si="27"/>
        <v>2.4</v>
      </c>
      <c r="AL182" s="7" t="str">
        <f>IF(AND('[1]Ledger With Mark'!AL184&gt;=45),"A+",IF(AND('[1]Ledger With Mark'!AL184&gt;=40),"A",IF(AND('[1]Ledger With Mark'!AL184&gt;=35),"B+",IF(AND('[1]Ledger With Mark'!AL184&gt;=30),"B",IF(AND('[1]Ledger With Mark'!AL184&gt;=25),"C+",IF(AND('[1]Ledger With Mark'!AL184&gt;=20),"C",IF(AND('[1]Ledger With Mark'!AL184&gt;=15),"D+",IF(AND('[1]Ledger With Mark'!AL184&gt;=10),"D",IF(AND('[1]Ledger With Mark'!AL184&gt;=1),"E","N")))))))))</f>
        <v>A</v>
      </c>
      <c r="AM182" s="7" t="str">
        <f>IF(AND('[1]Ledger With Mark'!AM184&gt;=45),"A+",IF(AND('[1]Ledger With Mark'!AM184&gt;=40),"A",IF(AND('[1]Ledger With Mark'!AM184&gt;=35),"B+",IF(AND('[1]Ledger With Mark'!AM184&gt;=30),"B",IF(AND('[1]Ledger With Mark'!AM184&gt;=25),"C+",IF(AND('[1]Ledger With Mark'!AM184&gt;=20),"C",IF(AND('[1]Ledger With Mark'!AM184&gt;=15),"D+",IF(AND('[1]Ledger With Mark'!AM184&gt;=10),"D",IF(AND('[1]Ledger With Mark'!AM184&gt;=1),"E","N")))))))))</f>
        <v>B+</v>
      </c>
      <c r="AN182" s="7" t="str">
        <f>IF(AND('[1]Ledger With Mark'!AN184&gt;=90),"A+",IF(AND('[1]Ledger With Mark'!AN184&gt;=80),"A",IF(AND('[1]Ledger With Mark'!AN184&gt;=70),"B+",IF(AND('[1]Ledger With Mark'!AN184&gt;=60),"B",IF(AND('[1]Ledger With Mark'!AN184&gt;=50),"C+",IF(AND('[1]Ledger With Mark'!AN184&gt;=40),"C",IF(AND('[1]Ledger With Mark'!AN184&gt;=30),"D+",IF(AND('[1]Ledger With Mark'!AN184&gt;=20),"D",IF(AND('[1]Ledger With Mark'!AN184&gt;=1),"E","N")))))))))</f>
        <v>B+</v>
      </c>
      <c r="AO182" s="13">
        <f t="shared" si="28"/>
        <v>3.2</v>
      </c>
      <c r="AP182" s="14">
        <f t="shared" si="29"/>
        <v>2.6749999999999998</v>
      </c>
      <c r="AQ182" s="7"/>
      <c r="AR182" s="15" t="s">
        <v>242</v>
      </c>
      <c r="BB182" s="17">
        <v>184</v>
      </c>
    </row>
    <row r="183" spans="1:54" ht="15">
      <c r="A183" s="7">
        <f>'[1]Ledger With Mark'!A185</f>
        <v>182</v>
      </c>
      <c r="B183" s="8">
        <f>'[1]Ledger With Mark'!B185</f>
        <v>752182</v>
      </c>
      <c r="C183" s="9" t="str">
        <f>'[1]Ledger With Mark'!C185</f>
        <v>SHUSILA ROKA MAGAR</v>
      </c>
      <c r="D183" s="10" t="str">
        <f>'[1]Ledger With Mark'!D185</f>
        <v>2059/05/27</v>
      </c>
      <c r="E183" s="11" t="str">
        <f>'[1]Ledger With Mark'!E185</f>
        <v>LALE ROKA</v>
      </c>
      <c r="F183" s="11" t="str">
        <f>'[1]Ledger With Mark'!F185</f>
        <v>IMANSARI ROKA</v>
      </c>
      <c r="G183" s="12" t="str">
        <f>'[1]Ledger With Mark'!G185</f>
        <v>BHUME 7 RUKUM EAST</v>
      </c>
      <c r="H183" s="7" t="str">
        <f>IF(AND('[1]Ledger With Mark'!H185&gt;=67.5),"A+",IF(AND('[1]Ledger With Mark'!H185&gt;=60),"A",IF(AND('[1]Ledger With Mark'!H185&gt;=52.5),"B+",IF(AND('[1]Ledger With Mark'!H185&gt;=45),"B",IF(AND('[1]Ledger With Mark'!H185&gt;=37.5),"C+",IF(AND('[1]Ledger With Mark'!H185&gt;=30),"C",IF(AND('[1]Ledger With Mark'!H185&gt;=22.5),"D+",IF(AND('[1]Ledger With Mark'!H185&gt;=15),"D",IF(AND('[1]Ledger With Mark'!H185&gt;=1),"E","N")))))))))</f>
        <v>B+</v>
      </c>
      <c r="I183" s="7" t="str">
        <f>IF(AND('[1]Ledger With Mark'!I185&gt;=22.5),"A+",IF(AND('[1]Ledger With Mark'!I185&gt;=20),"A",IF(AND('[1]Ledger With Mark'!I185&gt;=17.5),"B+",IF(AND('[1]Ledger With Mark'!I185&gt;=15),"B",IF(AND('[1]Ledger With Mark'!I185&gt;=12.5),"C+",IF(AND('[1]Ledger With Mark'!I185&gt;=10),"C",IF(AND('[1]Ledger With Mark'!I185&gt;=7.5),"D+",IF(AND('[1]Ledger With Mark'!I185&gt;=5),"D",IF(AND('[1]Ledger With Mark'!I185&gt;=1),"E","N")))))))))</f>
        <v>C+</v>
      </c>
      <c r="J183" s="7" t="str">
        <f>IF(AND('[1]Ledger With Mark'!J185&gt;=90),"A+",IF(AND('[1]Ledger With Mark'!J185&gt;=80),"A",IF(AND('[1]Ledger With Mark'!J185&gt;=70),"B+",IF(AND('[1]Ledger With Mark'!J185&gt;=60),"B",IF(AND('[1]Ledger With Mark'!J185&gt;=50),"C+",IF(AND('[1]Ledger With Mark'!J185&gt;=40),"C",IF(AND('[1]Ledger With Mark'!J185&gt;=30),"D+",IF(AND('[1]Ledger With Mark'!J185&gt;=20),"D",IF(AND('[1]Ledger With Mark'!J185&gt;=1),"E","N")))))))))</f>
        <v>B+</v>
      </c>
      <c r="K183" s="13">
        <f t="shared" si="20"/>
        <v>3.2</v>
      </c>
      <c r="L183" s="7" t="str">
        <f>IF(AND('[1]Ledger With Mark'!L185&gt;=67.5),"A+",IF(AND('[1]Ledger With Mark'!L185&gt;=60),"A",IF(AND('[1]Ledger With Mark'!L185&gt;=52.5),"B+",IF(AND('[1]Ledger With Mark'!L185&gt;=45),"B",IF(AND('[1]Ledger With Mark'!L185&gt;=37.5),"C+",IF(AND('[1]Ledger With Mark'!L185&gt;=30),"C",IF(AND('[1]Ledger With Mark'!L185&gt;=22.5),"D+",IF(AND('[1]Ledger With Mark'!L185&gt;=15),"D",IF(AND('[1]Ledger With Mark'!L185&gt;=1),"E","N")))))))))</f>
        <v>C+</v>
      </c>
      <c r="M183" s="7" t="str">
        <f>IF(AND('[1]Ledger With Mark'!M185&gt;=22.5),"A+",IF(AND('[1]Ledger With Mark'!M185&gt;=20),"A",IF(AND('[1]Ledger With Mark'!M185&gt;=17.5),"B+",IF(AND('[1]Ledger With Mark'!M185&gt;=15),"B",IF(AND('[1]Ledger With Mark'!M185&gt;=12.5),"C+",IF(AND('[1]Ledger With Mark'!M185&gt;=10),"C",IF(AND('[1]Ledger With Mark'!M185&gt;=7.5),"D+",IF(AND('[1]Ledger With Mark'!M185&gt;=5),"D",IF(AND('[1]Ledger With Mark'!M185&gt;=1),"E","N")))))))))</f>
        <v>B+</v>
      </c>
      <c r="N183" s="7" t="str">
        <f>IF(AND('[1]Ledger With Mark'!N185&gt;=90),"A+",IF(AND('[1]Ledger With Mark'!N185&gt;=80),"A",IF(AND('[1]Ledger With Mark'!N185&gt;=70),"B+",IF(AND('[1]Ledger With Mark'!N185&gt;=60),"B",IF(AND('[1]Ledger With Mark'!N185&gt;=50),"C+",IF(AND('[1]Ledger With Mark'!N185&gt;=40),"C",IF(AND('[1]Ledger With Mark'!N185&gt;=30),"D+",IF(AND('[1]Ledger With Mark'!N185&gt;=20),"D",IF(AND('[1]Ledger With Mark'!N185&gt;=1),"E","N")))))))))</f>
        <v>B</v>
      </c>
      <c r="O183" s="13">
        <f t="shared" si="21"/>
        <v>2.8</v>
      </c>
      <c r="P183" s="7" t="str">
        <f>IF(AND('[1]Ledger With Mark'!P185&gt;=90),"A+",IF(AND('[1]Ledger With Mark'!P185&gt;=80),"A",IF(AND('[1]Ledger With Mark'!P185&gt;=70),"B+",IF(AND('[1]Ledger With Mark'!P185&gt;=60),"B",IF(AND('[1]Ledger With Mark'!P185&gt;=50),"C+",IF(AND('[1]Ledger With Mark'!P185&gt;=40),"C",IF(AND('[1]Ledger With Mark'!P185&gt;=30),"D+",IF(AND('[1]Ledger With Mark'!P185&gt;=20),"D",IF(AND('[1]Ledger With Mark'!P185&gt;=1),"E","N")))))))))</f>
        <v>C</v>
      </c>
      <c r="Q183" s="13">
        <f t="shared" si="22"/>
        <v>2</v>
      </c>
      <c r="R183" s="7" t="str">
        <f>IF(AND('[1]Ledger With Mark'!R185&gt;=67.5),"A+",IF(AND('[1]Ledger With Mark'!R185&gt;=60),"A",IF(AND('[1]Ledger With Mark'!R185&gt;=52.5),"B+",IF(AND('[1]Ledger With Mark'!R185&gt;=45),"B",IF(AND('[1]Ledger With Mark'!R185&gt;=37.5),"C+",IF(AND('[1]Ledger With Mark'!R185&gt;=30),"C",IF(AND('[1]Ledger With Mark'!R185&gt;=22.5),"D+",IF(AND('[1]Ledger With Mark'!R185&gt;=15),"D",IF(AND('[1]Ledger With Mark'!R185&gt;=1),"E","N")))))))))</f>
        <v>C</v>
      </c>
      <c r="S183" s="7" t="str">
        <f>IF(AND('[1]Ledger With Mark'!S185&gt;=22.5),"A+",IF(AND('[1]Ledger With Mark'!S185&gt;=20),"A",IF(AND('[1]Ledger With Mark'!S185&gt;=17.5),"B+",IF(AND('[1]Ledger With Mark'!S185&gt;=15),"B",IF(AND('[1]Ledger With Mark'!S185&gt;=12.5),"C+",IF(AND('[1]Ledger With Mark'!S185&gt;=10),"C",IF(AND('[1]Ledger With Mark'!S185&gt;=7.5),"D+",IF(AND('[1]Ledger With Mark'!S185&gt;=5),"D",IF(AND('[1]Ledger With Mark'!S185&gt;=1),"E","N")))))))))</f>
        <v>B</v>
      </c>
      <c r="T183" s="7" t="str">
        <f>IF(AND('[1]Ledger With Mark'!T185&gt;=90),"A+",IF(AND('[1]Ledger With Mark'!T185&gt;=80),"A",IF(AND('[1]Ledger With Mark'!T185&gt;=70),"B+",IF(AND('[1]Ledger With Mark'!T185&gt;=60),"B",IF(AND('[1]Ledger With Mark'!T185&gt;=50),"C+",IF(AND('[1]Ledger With Mark'!T185&gt;=40),"C",IF(AND('[1]Ledger With Mark'!T185&gt;=30),"D+",IF(AND('[1]Ledger With Mark'!T185&gt;=20),"D",IF(AND('[1]Ledger With Mark'!T185&gt;=1),"E","N")))))))))</f>
        <v>C+</v>
      </c>
      <c r="U183" s="13">
        <f t="shared" si="23"/>
        <v>2.4</v>
      </c>
      <c r="V183" s="7" t="str">
        <f>IF(AND('[1]Ledger With Mark'!V185&gt;=67.5),"A+",IF(AND('[1]Ledger With Mark'!V185&gt;=60),"A",IF(AND('[1]Ledger With Mark'!V185&gt;=52.5),"B+",IF(AND('[1]Ledger With Mark'!V185&gt;=45),"B",IF(AND('[1]Ledger With Mark'!V185&gt;=37.5),"C+",IF(AND('[1]Ledger With Mark'!V185&gt;=30),"C",IF(AND('[1]Ledger With Mark'!V185&gt;=22.5),"D+",IF(AND('[1]Ledger With Mark'!V185&gt;=15),"D",IF(AND('[1]Ledger With Mark'!V185&gt;=1),"E","N")))))))))</f>
        <v>C+</v>
      </c>
      <c r="W183" s="7" t="str">
        <f>IF(AND('[1]Ledger With Mark'!W185&gt;=22.5),"A+",IF(AND('[1]Ledger With Mark'!W185&gt;=20),"A",IF(AND('[1]Ledger With Mark'!W185&gt;=17.5),"B+",IF(AND('[1]Ledger With Mark'!W185&gt;=15),"B",IF(AND('[1]Ledger With Mark'!W185&gt;=12.5),"C+",IF(AND('[1]Ledger With Mark'!W185&gt;=10),"C",IF(AND('[1]Ledger With Mark'!W185&gt;=7.5),"D+",IF(AND('[1]Ledger With Mark'!W185&gt;=5),"D",IF(AND('[1]Ledger With Mark'!W185&gt;=1),"E","N")))))))))</f>
        <v>B</v>
      </c>
      <c r="X183" s="7" t="str">
        <f>IF(AND('[1]Ledger With Mark'!X185&gt;=90),"A+",IF(AND('[1]Ledger With Mark'!X185&gt;=80),"A",IF(AND('[1]Ledger With Mark'!X185&gt;=70),"B+",IF(AND('[1]Ledger With Mark'!X185&gt;=60),"B",IF(AND('[1]Ledger With Mark'!X185&gt;=50),"C+",IF(AND('[1]Ledger With Mark'!X185&gt;=40),"C",IF(AND('[1]Ledger With Mark'!X185&gt;=30),"D+",IF(AND('[1]Ledger With Mark'!X185&gt;=20),"D",IF(AND('[1]Ledger With Mark'!X185&gt;=1),"E","N")))))))))</f>
        <v>C+</v>
      </c>
      <c r="Y183" s="13">
        <f t="shared" si="24"/>
        <v>2.4</v>
      </c>
      <c r="Z183" s="7" t="str">
        <f>IF(AND('[1]Ledger With Mark'!Z185&gt;=27),"A+",IF(AND('[1]Ledger With Mark'!Z185&gt;=24),"A",IF(AND('[1]Ledger With Mark'!Z185&gt;=21),"B+",IF(AND('[1]Ledger With Mark'!Z185&gt;=18),"B",IF(AND('[1]Ledger With Mark'!Z185&gt;=15),"C+",IF(AND('[1]Ledger With Mark'!Z185&gt;=12),"C",IF(AND('[1]Ledger With Mark'!Z185&gt;=9),"D+",IF(AND('[1]Ledger With Mark'!Z185&gt;=6),"D",IF(AND('[1]Ledger With Mark'!Z185&gt;=1),"E","N")))))))))</f>
        <v>B+</v>
      </c>
      <c r="AA183" s="7" t="str">
        <f>IF(AND('[1]Ledger With Mark'!AA185&gt;=18),"A+",IF(AND('[1]Ledger With Mark'!AA185&gt;=16),"A",IF(AND('[1]Ledger With Mark'!AA185&gt;=14),"B+",IF(AND('[1]Ledger With Mark'!AA185&gt;=12),"B",IF(AND('[1]Ledger With Mark'!AA185&gt;=10),"C+",IF(AND('[1]Ledger With Mark'!AA185&gt;=8),"C",IF(AND('[1]Ledger With Mark'!AA185&gt;=6),"D+",IF(AND('[1]Ledger With Mark'!AA185&gt;=4),"D",IF(AND('[1]Ledger With Mark'!AA185&gt;=1),"E","N")))))))))</f>
        <v>B+</v>
      </c>
      <c r="AB183" s="7" t="str">
        <f>IF(AND('[1]Ledger With Mark'!AB185&gt;=45),"A+",IF(AND('[1]Ledger With Mark'!AB185&gt;=40),"A",IF(AND('[1]Ledger With Mark'!AB185&gt;=35),"B+",IF(AND('[1]Ledger With Mark'!AB185&gt;=30),"B",IF(AND('[1]Ledger With Mark'!AB185&gt;=25),"C+",IF(AND('[1]Ledger With Mark'!AB185&gt;=20),"C",IF(AND('[1]Ledger With Mark'!AB185&gt;=15),"D+",IF(AND('[1]Ledger With Mark'!AB185&gt;=10),"D",IF(AND('[1]Ledger With Mark'!AB185&gt;=1),"E","N")))))))))</f>
        <v>B+</v>
      </c>
      <c r="AC183" s="13">
        <f t="shared" si="25"/>
        <v>1.6</v>
      </c>
      <c r="AD183" s="7" t="str">
        <f>IF(AND('[1]Ledger With Mark'!AD185&gt;=22.5),"A+",IF(AND('[1]Ledger With Mark'!AD185&gt;=20),"A",IF(AND('[1]Ledger With Mark'!AD185&gt;=17.5),"B+",IF(AND('[1]Ledger With Mark'!AD185&gt;=15),"B",IF(AND('[1]Ledger With Mark'!AD185&gt;=12.5),"C+",IF(AND('[1]Ledger With Mark'!AD185&gt;=10),"C",IF(AND('[1]Ledger With Mark'!AD185&gt;=7.5),"D+",IF(AND('[1]Ledger With Mark'!AD185&gt;=5),"D",IF(AND('[1]Ledger With Mark'!AD185&gt;=1),"E","N")))))))))</f>
        <v>A</v>
      </c>
      <c r="AE183" s="7" t="str">
        <f>IF(AND('[1]Ledger With Mark'!AE185&gt;=22.5),"A+",IF(AND('[1]Ledger With Mark'!AE185&gt;=20),"A",IF(AND('[1]Ledger With Mark'!AE185&gt;=17.5),"B+",IF(AND('[1]Ledger With Mark'!AE185&gt;=15),"B",IF(AND('[1]Ledger With Mark'!AE185&gt;=12.5),"C+",IF(AND('[1]Ledger With Mark'!AE185&gt;=10),"C",IF(AND('[1]Ledger With Mark'!AE185&gt;=7.5),"D+",IF(AND('[1]Ledger With Mark'!AE185&gt;=5),"D",IF(AND('[1]Ledger With Mark'!AE185&gt;=1),"E","N")))))))))</f>
        <v>B+</v>
      </c>
      <c r="AF183" s="7" t="str">
        <f>IF(AND('[1]Ledger With Mark'!AF185&gt;=45),"A+",IF(AND('[1]Ledger With Mark'!AF185&gt;=40),"A",IF(AND('[1]Ledger With Mark'!AF185&gt;=35),"B+",IF(AND('[1]Ledger With Mark'!AF185&gt;=30),"B",IF(AND('[1]Ledger With Mark'!AF185&gt;=25),"C+",IF(AND('[1]Ledger With Mark'!AF185&gt;=20),"C",IF(AND('[1]Ledger With Mark'!AF185&gt;=15),"D+",IF(AND('[1]Ledger With Mark'!AF185&gt;=10),"D",IF(AND('[1]Ledger With Mark'!AF185&gt;=1),"E","N")))))))))</f>
        <v>A</v>
      </c>
      <c r="AG183" s="13">
        <f t="shared" si="26"/>
        <v>1.8</v>
      </c>
      <c r="AH183" s="7" t="str">
        <f>IF(AND('[1]Ledger With Mark'!AH185&gt;=45),"A+",IF(AND('[1]Ledger With Mark'!AH185&gt;=40),"A",IF(AND('[1]Ledger With Mark'!AH185&gt;=35),"B+",IF(AND('[1]Ledger With Mark'!AH185&gt;=30),"B",IF(AND('[1]Ledger With Mark'!AH185&gt;=25),"C+",IF(AND('[1]Ledger With Mark'!AH185&gt;=20),"C",IF(AND('[1]Ledger With Mark'!AH185&gt;=15),"D+",IF(AND('[1]Ledger With Mark'!AH185&gt;=10),"D",IF(AND('[1]Ledger With Mark'!AH185&gt;=1),"E","N")))))))))</f>
        <v>B</v>
      </c>
      <c r="AI183" s="7" t="str">
        <f>IF(AND('[1]Ledger With Mark'!AI185&gt;=45),"A+",IF(AND('[1]Ledger With Mark'!AI185&gt;=40),"A",IF(AND('[1]Ledger With Mark'!AI185&gt;=35),"B+",IF(AND('[1]Ledger With Mark'!AI185&gt;=30),"B",IF(AND('[1]Ledger With Mark'!AI185&gt;=25),"C+",IF(AND('[1]Ledger With Mark'!AI185&gt;=20),"C",IF(AND('[1]Ledger With Mark'!AI185&gt;=15),"D+",IF(AND('[1]Ledger With Mark'!AI185&gt;=10),"D",IF(AND('[1]Ledger With Mark'!AI185&gt;=1),"E","N")))))))))</f>
        <v>B</v>
      </c>
      <c r="AJ183" s="7" t="str">
        <f>IF(AND('[1]Ledger With Mark'!AJ185&gt;=90),"A+",IF(AND('[1]Ledger With Mark'!AJ185&gt;=80),"A",IF(AND('[1]Ledger With Mark'!AJ185&gt;=70),"B+",IF(AND('[1]Ledger With Mark'!AJ185&gt;=60),"B",IF(AND('[1]Ledger With Mark'!AJ185&gt;=50),"C+",IF(AND('[1]Ledger With Mark'!AJ185&gt;=40),"C",IF(AND('[1]Ledger With Mark'!AJ185&gt;=30),"D+",IF(AND('[1]Ledger With Mark'!AJ185&gt;=20),"D",IF(AND('[1]Ledger With Mark'!AJ185&gt;=1),"E","N")))))))))</f>
        <v>B</v>
      </c>
      <c r="AK183" s="13">
        <f t="shared" si="27"/>
        <v>2.8</v>
      </c>
      <c r="AL183" s="7" t="str">
        <f>IF(AND('[1]Ledger With Mark'!AL185&gt;=45),"A+",IF(AND('[1]Ledger With Mark'!AL185&gt;=40),"A",IF(AND('[1]Ledger With Mark'!AL185&gt;=35),"B+",IF(AND('[1]Ledger With Mark'!AL185&gt;=30),"B",IF(AND('[1]Ledger With Mark'!AL185&gt;=25),"C+",IF(AND('[1]Ledger With Mark'!AL185&gt;=20),"C",IF(AND('[1]Ledger With Mark'!AL185&gt;=15),"D+",IF(AND('[1]Ledger With Mark'!AL185&gt;=10),"D",IF(AND('[1]Ledger With Mark'!AL185&gt;=1),"E","N")))))))))</f>
        <v>B</v>
      </c>
      <c r="AM183" s="7" t="str">
        <f>IF(AND('[1]Ledger With Mark'!AM185&gt;=45),"A+",IF(AND('[1]Ledger With Mark'!AM185&gt;=40),"A",IF(AND('[1]Ledger With Mark'!AM185&gt;=35),"B+",IF(AND('[1]Ledger With Mark'!AM185&gt;=30),"B",IF(AND('[1]Ledger With Mark'!AM185&gt;=25),"C+",IF(AND('[1]Ledger With Mark'!AM185&gt;=20),"C",IF(AND('[1]Ledger With Mark'!AM185&gt;=15),"D+",IF(AND('[1]Ledger With Mark'!AM185&gt;=10),"D",IF(AND('[1]Ledger With Mark'!AM185&gt;=1),"E","N")))))))))</f>
        <v>B</v>
      </c>
      <c r="AN183" s="7" t="str">
        <f>IF(AND('[1]Ledger With Mark'!AN185&gt;=90),"A+",IF(AND('[1]Ledger With Mark'!AN185&gt;=80),"A",IF(AND('[1]Ledger With Mark'!AN185&gt;=70),"B+",IF(AND('[1]Ledger With Mark'!AN185&gt;=60),"B",IF(AND('[1]Ledger With Mark'!AN185&gt;=50),"C+",IF(AND('[1]Ledger With Mark'!AN185&gt;=40),"C",IF(AND('[1]Ledger With Mark'!AN185&gt;=30),"D+",IF(AND('[1]Ledger With Mark'!AN185&gt;=20),"D",IF(AND('[1]Ledger With Mark'!AN185&gt;=1),"E","N")))))))))</f>
        <v>B</v>
      </c>
      <c r="AO183" s="13">
        <f t="shared" si="28"/>
        <v>2.8</v>
      </c>
      <c r="AP183" s="14">
        <f t="shared" si="29"/>
        <v>2.7250000000000001</v>
      </c>
      <c r="AQ183" s="7"/>
      <c r="AR183" s="15" t="s">
        <v>242</v>
      </c>
      <c r="BB183" s="17">
        <v>185</v>
      </c>
    </row>
    <row r="184" spans="1:54" ht="15">
      <c r="A184" s="7">
        <f>'[1]Ledger With Mark'!A186</f>
        <v>183</v>
      </c>
      <c r="B184" s="8">
        <f>'[1]Ledger With Mark'!B186</f>
        <v>752183</v>
      </c>
      <c r="C184" s="9" t="str">
        <f>'[1]Ledger With Mark'!C186</f>
        <v>SHUSMITA ROKA</v>
      </c>
      <c r="D184" s="10" t="str">
        <f>'[1]Ledger With Mark'!D186</f>
        <v>2061/01/19</v>
      </c>
      <c r="E184" s="11" t="str">
        <f>'[1]Ledger With Mark'!E186</f>
        <v>KARNA BAHADUR ROKA</v>
      </c>
      <c r="F184" s="11" t="str">
        <f>'[1]Ledger With Mark'!F186</f>
        <v>MANMALI ROKA</v>
      </c>
      <c r="G184" s="12" t="str">
        <f>'[1]Ledger With Mark'!G186</f>
        <v>BHUME 7 RUKUM EAST</v>
      </c>
      <c r="H184" s="7" t="str">
        <f>IF(AND('[1]Ledger With Mark'!H186&gt;=67.5),"A+",IF(AND('[1]Ledger With Mark'!H186&gt;=60),"A",IF(AND('[1]Ledger With Mark'!H186&gt;=52.5),"B+",IF(AND('[1]Ledger With Mark'!H186&gt;=45),"B",IF(AND('[1]Ledger With Mark'!H186&gt;=37.5),"C+",IF(AND('[1]Ledger With Mark'!H186&gt;=30),"C",IF(AND('[1]Ledger With Mark'!H186&gt;=22.5),"D+",IF(AND('[1]Ledger With Mark'!H186&gt;=15),"D",IF(AND('[1]Ledger With Mark'!H186&gt;=1),"E","N")))))))))</f>
        <v>B+</v>
      </c>
      <c r="I184" s="7" t="str">
        <f>IF(AND('[1]Ledger With Mark'!I186&gt;=22.5),"A+",IF(AND('[1]Ledger With Mark'!I186&gt;=20),"A",IF(AND('[1]Ledger With Mark'!I186&gt;=17.5),"B+",IF(AND('[1]Ledger With Mark'!I186&gt;=15),"B",IF(AND('[1]Ledger With Mark'!I186&gt;=12.5),"C+",IF(AND('[1]Ledger With Mark'!I186&gt;=10),"C",IF(AND('[1]Ledger With Mark'!I186&gt;=7.5),"D+",IF(AND('[1]Ledger With Mark'!I186&gt;=5),"D",IF(AND('[1]Ledger With Mark'!I186&gt;=1),"E","N")))))))))</f>
        <v>C+</v>
      </c>
      <c r="J184" s="7" t="str">
        <f>IF(AND('[1]Ledger With Mark'!J186&gt;=90),"A+",IF(AND('[1]Ledger With Mark'!J186&gt;=80),"A",IF(AND('[1]Ledger With Mark'!J186&gt;=70),"B+",IF(AND('[1]Ledger With Mark'!J186&gt;=60),"B",IF(AND('[1]Ledger With Mark'!J186&gt;=50),"C+",IF(AND('[1]Ledger With Mark'!J186&gt;=40),"C",IF(AND('[1]Ledger With Mark'!J186&gt;=30),"D+",IF(AND('[1]Ledger With Mark'!J186&gt;=20),"D",IF(AND('[1]Ledger With Mark'!J186&gt;=1),"E","N")))))))))</f>
        <v>B</v>
      </c>
      <c r="K184" s="13">
        <f t="shared" si="20"/>
        <v>2.8</v>
      </c>
      <c r="L184" s="7" t="str">
        <f>IF(AND('[1]Ledger With Mark'!L186&gt;=67.5),"A+",IF(AND('[1]Ledger With Mark'!L186&gt;=60),"A",IF(AND('[1]Ledger With Mark'!L186&gt;=52.5),"B+",IF(AND('[1]Ledger With Mark'!L186&gt;=45),"B",IF(AND('[1]Ledger With Mark'!L186&gt;=37.5),"C+",IF(AND('[1]Ledger With Mark'!L186&gt;=30),"C",IF(AND('[1]Ledger With Mark'!L186&gt;=22.5),"D+",IF(AND('[1]Ledger With Mark'!L186&gt;=15),"D",IF(AND('[1]Ledger With Mark'!L186&gt;=1),"E","N")))))))))</f>
        <v>C+</v>
      </c>
      <c r="M184" s="7" t="str">
        <f>IF(AND('[1]Ledger With Mark'!M186&gt;=22.5),"A+",IF(AND('[1]Ledger With Mark'!M186&gt;=20),"A",IF(AND('[1]Ledger With Mark'!M186&gt;=17.5),"B+",IF(AND('[1]Ledger With Mark'!M186&gt;=15),"B",IF(AND('[1]Ledger With Mark'!M186&gt;=12.5),"C+",IF(AND('[1]Ledger With Mark'!M186&gt;=10),"C",IF(AND('[1]Ledger With Mark'!M186&gt;=7.5),"D+",IF(AND('[1]Ledger With Mark'!M186&gt;=5),"D",IF(AND('[1]Ledger With Mark'!M186&gt;=1),"E","N")))))))))</f>
        <v>A</v>
      </c>
      <c r="N184" s="7" t="str">
        <f>IF(AND('[1]Ledger With Mark'!N186&gt;=90),"A+",IF(AND('[1]Ledger With Mark'!N186&gt;=80),"A",IF(AND('[1]Ledger With Mark'!N186&gt;=70),"B+",IF(AND('[1]Ledger With Mark'!N186&gt;=60),"B",IF(AND('[1]Ledger With Mark'!N186&gt;=50),"C+",IF(AND('[1]Ledger With Mark'!N186&gt;=40),"C",IF(AND('[1]Ledger With Mark'!N186&gt;=30),"D+",IF(AND('[1]Ledger With Mark'!N186&gt;=20),"D",IF(AND('[1]Ledger With Mark'!N186&gt;=1),"E","N")))))))))</f>
        <v>B</v>
      </c>
      <c r="O184" s="13">
        <f t="shared" si="21"/>
        <v>2.8</v>
      </c>
      <c r="P184" s="7" t="str">
        <f>IF(AND('[1]Ledger With Mark'!P186&gt;=90),"A+",IF(AND('[1]Ledger With Mark'!P186&gt;=80),"A",IF(AND('[1]Ledger With Mark'!P186&gt;=70),"B+",IF(AND('[1]Ledger With Mark'!P186&gt;=60),"B",IF(AND('[1]Ledger With Mark'!P186&gt;=50),"C+",IF(AND('[1]Ledger With Mark'!P186&gt;=40),"C",IF(AND('[1]Ledger With Mark'!P186&gt;=30),"D+",IF(AND('[1]Ledger With Mark'!P186&gt;=20),"D",IF(AND('[1]Ledger With Mark'!P186&gt;=1),"E","N")))))))))</f>
        <v>C</v>
      </c>
      <c r="Q184" s="13">
        <f t="shared" si="22"/>
        <v>2</v>
      </c>
      <c r="R184" s="7" t="str">
        <f>IF(AND('[1]Ledger With Mark'!R186&gt;=67.5),"A+",IF(AND('[1]Ledger With Mark'!R186&gt;=60),"A",IF(AND('[1]Ledger With Mark'!R186&gt;=52.5),"B+",IF(AND('[1]Ledger With Mark'!R186&gt;=45),"B",IF(AND('[1]Ledger With Mark'!R186&gt;=37.5),"C+",IF(AND('[1]Ledger With Mark'!R186&gt;=30),"C",IF(AND('[1]Ledger With Mark'!R186&gt;=22.5),"D+",IF(AND('[1]Ledger With Mark'!R186&gt;=15),"D",IF(AND('[1]Ledger With Mark'!R186&gt;=1),"E","N")))))))))</f>
        <v>C</v>
      </c>
      <c r="S184" s="7" t="str">
        <f>IF(AND('[1]Ledger With Mark'!S186&gt;=22.5),"A+",IF(AND('[1]Ledger With Mark'!S186&gt;=20),"A",IF(AND('[1]Ledger With Mark'!S186&gt;=17.5),"B+",IF(AND('[1]Ledger With Mark'!S186&gt;=15),"B",IF(AND('[1]Ledger With Mark'!S186&gt;=12.5),"C+",IF(AND('[1]Ledger With Mark'!S186&gt;=10),"C",IF(AND('[1]Ledger With Mark'!S186&gt;=7.5),"D+",IF(AND('[1]Ledger With Mark'!S186&gt;=5),"D",IF(AND('[1]Ledger With Mark'!S186&gt;=1),"E","N")))))))))</f>
        <v>B</v>
      </c>
      <c r="T184" s="7" t="str">
        <f>IF(AND('[1]Ledger With Mark'!T186&gt;=90),"A+",IF(AND('[1]Ledger With Mark'!T186&gt;=80),"A",IF(AND('[1]Ledger With Mark'!T186&gt;=70),"B+",IF(AND('[1]Ledger With Mark'!T186&gt;=60),"B",IF(AND('[1]Ledger With Mark'!T186&gt;=50),"C+",IF(AND('[1]Ledger With Mark'!T186&gt;=40),"C",IF(AND('[1]Ledger With Mark'!T186&gt;=30),"D+",IF(AND('[1]Ledger With Mark'!T186&gt;=20),"D",IF(AND('[1]Ledger With Mark'!T186&gt;=1),"E","N")))))))))</f>
        <v>C+</v>
      </c>
      <c r="U184" s="13">
        <f t="shared" si="23"/>
        <v>2.4</v>
      </c>
      <c r="V184" s="7" t="str">
        <f>IF(AND('[1]Ledger With Mark'!V186&gt;=67.5),"A+",IF(AND('[1]Ledger With Mark'!V186&gt;=60),"A",IF(AND('[1]Ledger With Mark'!V186&gt;=52.5),"B+",IF(AND('[1]Ledger With Mark'!V186&gt;=45),"B",IF(AND('[1]Ledger With Mark'!V186&gt;=37.5),"C+",IF(AND('[1]Ledger With Mark'!V186&gt;=30),"C",IF(AND('[1]Ledger With Mark'!V186&gt;=22.5),"D+",IF(AND('[1]Ledger With Mark'!V186&gt;=15),"D",IF(AND('[1]Ledger With Mark'!V186&gt;=1),"E","N")))))))))</f>
        <v>B</v>
      </c>
      <c r="W184" s="7" t="str">
        <f>IF(AND('[1]Ledger With Mark'!W186&gt;=22.5),"A+",IF(AND('[1]Ledger With Mark'!W186&gt;=20),"A",IF(AND('[1]Ledger With Mark'!W186&gt;=17.5),"B+",IF(AND('[1]Ledger With Mark'!W186&gt;=15),"B",IF(AND('[1]Ledger With Mark'!W186&gt;=12.5),"C+",IF(AND('[1]Ledger With Mark'!W186&gt;=10),"C",IF(AND('[1]Ledger With Mark'!W186&gt;=7.5),"D+",IF(AND('[1]Ledger With Mark'!W186&gt;=5),"D",IF(AND('[1]Ledger With Mark'!W186&gt;=1),"E","N")))))))))</f>
        <v>B</v>
      </c>
      <c r="X184" s="7" t="str">
        <f>IF(AND('[1]Ledger With Mark'!X186&gt;=90),"A+",IF(AND('[1]Ledger With Mark'!X186&gt;=80),"A",IF(AND('[1]Ledger With Mark'!X186&gt;=70),"B+",IF(AND('[1]Ledger With Mark'!X186&gt;=60),"B",IF(AND('[1]Ledger With Mark'!X186&gt;=50),"C+",IF(AND('[1]Ledger With Mark'!X186&gt;=40),"C",IF(AND('[1]Ledger With Mark'!X186&gt;=30),"D+",IF(AND('[1]Ledger With Mark'!X186&gt;=20),"D",IF(AND('[1]Ledger With Mark'!X186&gt;=1),"E","N")))))))))</f>
        <v>B</v>
      </c>
      <c r="Y184" s="13">
        <f t="shared" si="24"/>
        <v>2.8</v>
      </c>
      <c r="Z184" s="7" t="str">
        <f>IF(AND('[1]Ledger With Mark'!Z186&gt;=27),"A+",IF(AND('[1]Ledger With Mark'!Z186&gt;=24),"A",IF(AND('[1]Ledger With Mark'!Z186&gt;=21),"B+",IF(AND('[1]Ledger With Mark'!Z186&gt;=18),"B",IF(AND('[1]Ledger With Mark'!Z186&gt;=15),"C+",IF(AND('[1]Ledger With Mark'!Z186&gt;=12),"C",IF(AND('[1]Ledger With Mark'!Z186&gt;=9),"D+",IF(AND('[1]Ledger With Mark'!Z186&gt;=6),"D",IF(AND('[1]Ledger With Mark'!Z186&gt;=1),"E","N")))))))))</f>
        <v>B+</v>
      </c>
      <c r="AA184" s="7" t="str">
        <f>IF(AND('[1]Ledger With Mark'!AA186&gt;=18),"A+",IF(AND('[1]Ledger With Mark'!AA186&gt;=16),"A",IF(AND('[1]Ledger With Mark'!AA186&gt;=14),"B+",IF(AND('[1]Ledger With Mark'!AA186&gt;=12),"B",IF(AND('[1]Ledger With Mark'!AA186&gt;=10),"C+",IF(AND('[1]Ledger With Mark'!AA186&gt;=8),"C",IF(AND('[1]Ledger With Mark'!AA186&gt;=6),"D+",IF(AND('[1]Ledger With Mark'!AA186&gt;=4),"D",IF(AND('[1]Ledger With Mark'!AA186&gt;=1),"E","N")))))))))</f>
        <v>B+</v>
      </c>
      <c r="AB184" s="7" t="str">
        <f>IF(AND('[1]Ledger With Mark'!AB186&gt;=45),"A+",IF(AND('[1]Ledger With Mark'!AB186&gt;=40),"A",IF(AND('[1]Ledger With Mark'!AB186&gt;=35),"B+",IF(AND('[1]Ledger With Mark'!AB186&gt;=30),"B",IF(AND('[1]Ledger With Mark'!AB186&gt;=25),"C+",IF(AND('[1]Ledger With Mark'!AB186&gt;=20),"C",IF(AND('[1]Ledger With Mark'!AB186&gt;=15),"D+",IF(AND('[1]Ledger With Mark'!AB186&gt;=10),"D",IF(AND('[1]Ledger With Mark'!AB186&gt;=1),"E","N")))))))))</f>
        <v>B+</v>
      </c>
      <c r="AC184" s="13">
        <f t="shared" si="25"/>
        <v>1.6</v>
      </c>
      <c r="AD184" s="7" t="str">
        <f>IF(AND('[1]Ledger With Mark'!AD186&gt;=22.5),"A+",IF(AND('[1]Ledger With Mark'!AD186&gt;=20),"A",IF(AND('[1]Ledger With Mark'!AD186&gt;=17.5),"B+",IF(AND('[1]Ledger With Mark'!AD186&gt;=15),"B",IF(AND('[1]Ledger With Mark'!AD186&gt;=12.5),"C+",IF(AND('[1]Ledger With Mark'!AD186&gt;=10),"C",IF(AND('[1]Ledger With Mark'!AD186&gt;=7.5),"D+",IF(AND('[1]Ledger With Mark'!AD186&gt;=5),"D",IF(AND('[1]Ledger With Mark'!AD186&gt;=1),"E","N")))))))))</f>
        <v>B</v>
      </c>
      <c r="AE184" s="7" t="str">
        <f>IF(AND('[1]Ledger With Mark'!AE186&gt;=22.5),"A+",IF(AND('[1]Ledger With Mark'!AE186&gt;=20),"A",IF(AND('[1]Ledger With Mark'!AE186&gt;=17.5),"B+",IF(AND('[1]Ledger With Mark'!AE186&gt;=15),"B",IF(AND('[1]Ledger With Mark'!AE186&gt;=12.5),"C+",IF(AND('[1]Ledger With Mark'!AE186&gt;=10),"C",IF(AND('[1]Ledger With Mark'!AE186&gt;=7.5),"D+",IF(AND('[1]Ledger With Mark'!AE186&gt;=5),"D",IF(AND('[1]Ledger With Mark'!AE186&gt;=1),"E","N")))))))))</f>
        <v>B</v>
      </c>
      <c r="AF184" s="7" t="str">
        <f>IF(AND('[1]Ledger With Mark'!AF186&gt;=45),"A+",IF(AND('[1]Ledger With Mark'!AF186&gt;=40),"A",IF(AND('[1]Ledger With Mark'!AF186&gt;=35),"B+",IF(AND('[1]Ledger With Mark'!AF186&gt;=30),"B",IF(AND('[1]Ledger With Mark'!AF186&gt;=25),"C+",IF(AND('[1]Ledger With Mark'!AF186&gt;=20),"C",IF(AND('[1]Ledger With Mark'!AF186&gt;=15),"D+",IF(AND('[1]Ledger With Mark'!AF186&gt;=10),"D",IF(AND('[1]Ledger With Mark'!AF186&gt;=1),"E","N")))))))))</f>
        <v>B</v>
      </c>
      <c r="AG184" s="13">
        <f t="shared" si="26"/>
        <v>1.4</v>
      </c>
      <c r="AH184" s="7" t="str">
        <f>IF(AND('[1]Ledger With Mark'!AH186&gt;=45),"A+",IF(AND('[1]Ledger With Mark'!AH186&gt;=40),"A",IF(AND('[1]Ledger With Mark'!AH186&gt;=35),"B+",IF(AND('[1]Ledger With Mark'!AH186&gt;=30),"B",IF(AND('[1]Ledger With Mark'!AH186&gt;=25),"C+",IF(AND('[1]Ledger With Mark'!AH186&gt;=20),"C",IF(AND('[1]Ledger With Mark'!AH186&gt;=15),"D+",IF(AND('[1]Ledger With Mark'!AH186&gt;=10),"D",IF(AND('[1]Ledger With Mark'!AH186&gt;=1),"E","N")))))))))</f>
        <v>B</v>
      </c>
      <c r="AI184" s="7" t="str">
        <f>IF(AND('[1]Ledger With Mark'!AI186&gt;=45),"A+",IF(AND('[1]Ledger With Mark'!AI186&gt;=40),"A",IF(AND('[1]Ledger With Mark'!AI186&gt;=35),"B+",IF(AND('[1]Ledger With Mark'!AI186&gt;=30),"B",IF(AND('[1]Ledger With Mark'!AI186&gt;=25),"C+",IF(AND('[1]Ledger With Mark'!AI186&gt;=20),"C",IF(AND('[1]Ledger With Mark'!AI186&gt;=15),"D+",IF(AND('[1]Ledger With Mark'!AI186&gt;=10),"D",IF(AND('[1]Ledger With Mark'!AI186&gt;=1),"E","N")))))))))</f>
        <v>C+</v>
      </c>
      <c r="AJ184" s="7" t="str">
        <f>IF(AND('[1]Ledger With Mark'!AJ186&gt;=90),"A+",IF(AND('[1]Ledger With Mark'!AJ186&gt;=80),"A",IF(AND('[1]Ledger With Mark'!AJ186&gt;=70),"B+",IF(AND('[1]Ledger With Mark'!AJ186&gt;=60),"B",IF(AND('[1]Ledger With Mark'!AJ186&gt;=50),"C+",IF(AND('[1]Ledger With Mark'!AJ186&gt;=40),"C",IF(AND('[1]Ledger With Mark'!AJ186&gt;=30),"D+",IF(AND('[1]Ledger With Mark'!AJ186&gt;=20),"D",IF(AND('[1]Ledger With Mark'!AJ186&gt;=1),"E","N")))))))))</f>
        <v>C+</v>
      </c>
      <c r="AK184" s="13">
        <f t="shared" si="27"/>
        <v>2.4</v>
      </c>
      <c r="AL184" s="7" t="str">
        <f>IF(AND('[1]Ledger With Mark'!AL186&gt;=45),"A+",IF(AND('[1]Ledger With Mark'!AL186&gt;=40),"A",IF(AND('[1]Ledger With Mark'!AL186&gt;=35),"B+",IF(AND('[1]Ledger With Mark'!AL186&gt;=30),"B",IF(AND('[1]Ledger With Mark'!AL186&gt;=25),"C+",IF(AND('[1]Ledger With Mark'!AL186&gt;=20),"C",IF(AND('[1]Ledger With Mark'!AL186&gt;=15),"D+",IF(AND('[1]Ledger With Mark'!AL186&gt;=10),"D",IF(AND('[1]Ledger With Mark'!AL186&gt;=1),"E","N")))))))))</f>
        <v>A</v>
      </c>
      <c r="AM184" s="7" t="str">
        <f>IF(AND('[1]Ledger With Mark'!AM186&gt;=45),"A+",IF(AND('[1]Ledger With Mark'!AM186&gt;=40),"A",IF(AND('[1]Ledger With Mark'!AM186&gt;=35),"B+",IF(AND('[1]Ledger With Mark'!AM186&gt;=30),"B",IF(AND('[1]Ledger With Mark'!AM186&gt;=25),"C+",IF(AND('[1]Ledger With Mark'!AM186&gt;=20),"C",IF(AND('[1]Ledger With Mark'!AM186&gt;=15),"D+",IF(AND('[1]Ledger With Mark'!AM186&gt;=10),"D",IF(AND('[1]Ledger With Mark'!AM186&gt;=1),"E","N")))))))))</f>
        <v>B+</v>
      </c>
      <c r="AN184" s="7" t="str">
        <f>IF(AND('[1]Ledger With Mark'!AN186&gt;=90),"A+",IF(AND('[1]Ledger With Mark'!AN186&gt;=80),"A",IF(AND('[1]Ledger With Mark'!AN186&gt;=70),"B+",IF(AND('[1]Ledger With Mark'!AN186&gt;=60),"B",IF(AND('[1]Ledger With Mark'!AN186&gt;=50),"C+",IF(AND('[1]Ledger With Mark'!AN186&gt;=40),"C",IF(AND('[1]Ledger With Mark'!AN186&gt;=30),"D+",IF(AND('[1]Ledger With Mark'!AN186&gt;=20),"D",IF(AND('[1]Ledger With Mark'!AN186&gt;=1),"E","N")))))))))</f>
        <v>B+</v>
      </c>
      <c r="AO184" s="13">
        <f t="shared" si="28"/>
        <v>3.2</v>
      </c>
      <c r="AP184" s="14">
        <f t="shared" si="29"/>
        <v>2.6749999999999998</v>
      </c>
      <c r="AQ184" s="7"/>
      <c r="AR184" s="15" t="s">
        <v>242</v>
      </c>
      <c r="BB184" s="17">
        <v>186</v>
      </c>
    </row>
    <row r="185" spans="1:54" ht="15">
      <c r="A185" s="7">
        <f>'[1]Ledger With Mark'!A187</f>
        <v>184</v>
      </c>
      <c r="B185" s="8">
        <f>'[1]Ledger With Mark'!B187</f>
        <v>752184</v>
      </c>
      <c r="C185" s="9" t="str">
        <f>'[1]Ledger With Mark'!C187</f>
        <v>SUNDAR K.C.</v>
      </c>
      <c r="D185" s="10" t="str">
        <f>'[1]Ledger With Mark'!D187</f>
        <v>2062/04/07</v>
      </c>
      <c r="E185" s="11" t="str">
        <f>'[1]Ledger With Mark'!E187</f>
        <v>JOKHE KHATRI</v>
      </c>
      <c r="F185" s="11" t="str">
        <f>'[1]Ledger With Mark'!F187</f>
        <v>MANSARI KHATRI</v>
      </c>
      <c r="G185" s="12" t="str">
        <f>'[1]Ledger With Mark'!G187</f>
        <v>BHUME 7 RUKUM EAST</v>
      </c>
      <c r="H185" s="7" t="str">
        <f>IF(AND('[1]Ledger With Mark'!H187&gt;=67.5),"A+",IF(AND('[1]Ledger With Mark'!H187&gt;=60),"A",IF(AND('[1]Ledger With Mark'!H187&gt;=52.5),"B+",IF(AND('[1]Ledger With Mark'!H187&gt;=45),"B",IF(AND('[1]Ledger With Mark'!H187&gt;=37.5),"C+",IF(AND('[1]Ledger With Mark'!H187&gt;=30),"C",IF(AND('[1]Ledger With Mark'!H187&gt;=22.5),"D+",IF(AND('[1]Ledger With Mark'!H187&gt;=15),"D",IF(AND('[1]Ledger With Mark'!H187&gt;=1),"E","N")))))))))</f>
        <v>A</v>
      </c>
      <c r="I185" s="7" t="str">
        <f>IF(AND('[1]Ledger With Mark'!I187&gt;=22.5),"A+",IF(AND('[1]Ledger With Mark'!I187&gt;=20),"A",IF(AND('[1]Ledger With Mark'!I187&gt;=17.5),"B+",IF(AND('[1]Ledger With Mark'!I187&gt;=15),"B",IF(AND('[1]Ledger With Mark'!I187&gt;=12.5),"C+",IF(AND('[1]Ledger With Mark'!I187&gt;=10),"C",IF(AND('[1]Ledger With Mark'!I187&gt;=7.5),"D+",IF(AND('[1]Ledger With Mark'!I187&gt;=5),"D",IF(AND('[1]Ledger With Mark'!I187&gt;=1),"E","N")))))))))</f>
        <v>B</v>
      </c>
      <c r="J185" s="7" t="str">
        <f>IF(AND('[1]Ledger With Mark'!J187&gt;=90),"A+",IF(AND('[1]Ledger With Mark'!J187&gt;=80),"A",IF(AND('[1]Ledger With Mark'!J187&gt;=70),"B+",IF(AND('[1]Ledger With Mark'!J187&gt;=60),"B",IF(AND('[1]Ledger With Mark'!J187&gt;=50),"C+",IF(AND('[1]Ledger With Mark'!J187&gt;=40),"C",IF(AND('[1]Ledger With Mark'!J187&gt;=30),"D+",IF(AND('[1]Ledger With Mark'!J187&gt;=20),"D",IF(AND('[1]Ledger With Mark'!J187&gt;=1),"E","N")))))))))</f>
        <v>B+</v>
      </c>
      <c r="K185" s="13">
        <f t="shared" si="20"/>
        <v>3.2</v>
      </c>
      <c r="L185" s="7" t="str">
        <f>IF(AND('[1]Ledger With Mark'!L187&gt;=67.5),"A+",IF(AND('[1]Ledger With Mark'!L187&gt;=60),"A",IF(AND('[1]Ledger With Mark'!L187&gt;=52.5),"B+",IF(AND('[1]Ledger With Mark'!L187&gt;=45),"B",IF(AND('[1]Ledger With Mark'!L187&gt;=37.5),"C+",IF(AND('[1]Ledger With Mark'!L187&gt;=30),"C",IF(AND('[1]Ledger With Mark'!L187&gt;=22.5),"D+",IF(AND('[1]Ledger With Mark'!L187&gt;=15),"D",IF(AND('[1]Ledger With Mark'!L187&gt;=1),"E","N")))))))))</f>
        <v>B</v>
      </c>
      <c r="M185" s="7" t="str">
        <f>IF(AND('[1]Ledger With Mark'!M187&gt;=22.5),"A+",IF(AND('[1]Ledger With Mark'!M187&gt;=20),"A",IF(AND('[1]Ledger With Mark'!M187&gt;=17.5),"B+",IF(AND('[1]Ledger With Mark'!M187&gt;=15),"B",IF(AND('[1]Ledger With Mark'!M187&gt;=12.5),"C+",IF(AND('[1]Ledger With Mark'!M187&gt;=10),"C",IF(AND('[1]Ledger With Mark'!M187&gt;=7.5),"D+",IF(AND('[1]Ledger With Mark'!M187&gt;=5),"D",IF(AND('[1]Ledger With Mark'!M187&gt;=1),"E","N")))))))))</f>
        <v>A</v>
      </c>
      <c r="N185" s="7" t="str">
        <f>IF(AND('[1]Ledger With Mark'!N187&gt;=90),"A+",IF(AND('[1]Ledger With Mark'!N187&gt;=80),"A",IF(AND('[1]Ledger With Mark'!N187&gt;=70),"B+",IF(AND('[1]Ledger With Mark'!N187&gt;=60),"B",IF(AND('[1]Ledger With Mark'!N187&gt;=50),"C+",IF(AND('[1]Ledger With Mark'!N187&gt;=40),"C",IF(AND('[1]Ledger With Mark'!N187&gt;=30),"D+",IF(AND('[1]Ledger With Mark'!N187&gt;=20),"D",IF(AND('[1]Ledger With Mark'!N187&gt;=1),"E","N")))))))))</f>
        <v>B</v>
      </c>
      <c r="O185" s="13">
        <f t="shared" si="21"/>
        <v>2.8</v>
      </c>
      <c r="P185" s="7" t="str">
        <f>IF(AND('[1]Ledger With Mark'!P187&gt;=90),"A+",IF(AND('[1]Ledger With Mark'!P187&gt;=80),"A",IF(AND('[1]Ledger With Mark'!P187&gt;=70),"B+",IF(AND('[1]Ledger With Mark'!P187&gt;=60),"B",IF(AND('[1]Ledger With Mark'!P187&gt;=50),"C+",IF(AND('[1]Ledger With Mark'!P187&gt;=40),"C",IF(AND('[1]Ledger With Mark'!P187&gt;=30),"D+",IF(AND('[1]Ledger With Mark'!P187&gt;=20),"D",IF(AND('[1]Ledger With Mark'!P187&gt;=1),"E","N")))))))))</f>
        <v>C+</v>
      </c>
      <c r="Q185" s="13">
        <f t="shared" si="22"/>
        <v>2.4</v>
      </c>
      <c r="R185" s="7" t="str">
        <f>IF(AND('[1]Ledger With Mark'!R187&gt;=67.5),"A+",IF(AND('[1]Ledger With Mark'!R187&gt;=60),"A",IF(AND('[1]Ledger With Mark'!R187&gt;=52.5),"B+",IF(AND('[1]Ledger With Mark'!R187&gt;=45),"B",IF(AND('[1]Ledger With Mark'!R187&gt;=37.5),"C+",IF(AND('[1]Ledger With Mark'!R187&gt;=30),"C",IF(AND('[1]Ledger With Mark'!R187&gt;=22.5),"D+",IF(AND('[1]Ledger With Mark'!R187&gt;=15),"D",IF(AND('[1]Ledger With Mark'!R187&gt;=1),"E","N")))))))))</f>
        <v>B</v>
      </c>
      <c r="S185" s="7" t="str">
        <f>IF(AND('[1]Ledger With Mark'!S187&gt;=22.5),"A+",IF(AND('[1]Ledger With Mark'!S187&gt;=20),"A",IF(AND('[1]Ledger With Mark'!S187&gt;=17.5),"B+",IF(AND('[1]Ledger With Mark'!S187&gt;=15),"B",IF(AND('[1]Ledger With Mark'!S187&gt;=12.5),"C+",IF(AND('[1]Ledger With Mark'!S187&gt;=10),"C",IF(AND('[1]Ledger With Mark'!S187&gt;=7.5),"D+",IF(AND('[1]Ledger With Mark'!S187&gt;=5),"D",IF(AND('[1]Ledger With Mark'!S187&gt;=1),"E","N")))))))))</f>
        <v>B</v>
      </c>
      <c r="T185" s="7" t="str">
        <f>IF(AND('[1]Ledger With Mark'!T187&gt;=90),"A+",IF(AND('[1]Ledger With Mark'!T187&gt;=80),"A",IF(AND('[1]Ledger With Mark'!T187&gt;=70),"B+",IF(AND('[1]Ledger With Mark'!T187&gt;=60),"B",IF(AND('[1]Ledger With Mark'!T187&gt;=50),"C+",IF(AND('[1]Ledger With Mark'!T187&gt;=40),"C",IF(AND('[1]Ledger With Mark'!T187&gt;=30),"D+",IF(AND('[1]Ledger With Mark'!T187&gt;=20),"D",IF(AND('[1]Ledger With Mark'!T187&gt;=1),"E","N")))))))))</f>
        <v>B</v>
      </c>
      <c r="U185" s="13">
        <f t="shared" si="23"/>
        <v>2.8</v>
      </c>
      <c r="V185" s="7" t="str">
        <f>IF(AND('[1]Ledger With Mark'!V187&gt;=67.5),"A+",IF(AND('[1]Ledger With Mark'!V187&gt;=60),"A",IF(AND('[1]Ledger With Mark'!V187&gt;=52.5),"B+",IF(AND('[1]Ledger With Mark'!V187&gt;=45),"B",IF(AND('[1]Ledger With Mark'!V187&gt;=37.5),"C+",IF(AND('[1]Ledger With Mark'!V187&gt;=30),"C",IF(AND('[1]Ledger With Mark'!V187&gt;=22.5),"D+",IF(AND('[1]Ledger With Mark'!V187&gt;=15),"D",IF(AND('[1]Ledger With Mark'!V187&gt;=1),"E","N")))))))))</f>
        <v>B</v>
      </c>
      <c r="W185" s="7" t="str">
        <f>IF(AND('[1]Ledger With Mark'!W187&gt;=22.5),"A+",IF(AND('[1]Ledger With Mark'!W187&gt;=20),"A",IF(AND('[1]Ledger With Mark'!W187&gt;=17.5),"B+",IF(AND('[1]Ledger With Mark'!W187&gt;=15),"B",IF(AND('[1]Ledger With Mark'!W187&gt;=12.5),"C+",IF(AND('[1]Ledger With Mark'!W187&gt;=10),"C",IF(AND('[1]Ledger With Mark'!W187&gt;=7.5),"D+",IF(AND('[1]Ledger With Mark'!W187&gt;=5),"D",IF(AND('[1]Ledger With Mark'!W187&gt;=1),"E","N")))))))))</f>
        <v>B</v>
      </c>
      <c r="X185" s="7" t="str">
        <f>IF(AND('[1]Ledger With Mark'!X187&gt;=90),"A+",IF(AND('[1]Ledger With Mark'!X187&gt;=80),"A",IF(AND('[1]Ledger With Mark'!X187&gt;=70),"B+",IF(AND('[1]Ledger With Mark'!X187&gt;=60),"B",IF(AND('[1]Ledger With Mark'!X187&gt;=50),"C+",IF(AND('[1]Ledger With Mark'!X187&gt;=40),"C",IF(AND('[1]Ledger With Mark'!X187&gt;=30),"D+",IF(AND('[1]Ledger With Mark'!X187&gt;=20),"D",IF(AND('[1]Ledger With Mark'!X187&gt;=1),"E","N")))))))))</f>
        <v>B</v>
      </c>
      <c r="Y185" s="13">
        <f t="shared" si="24"/>
        <v>2.8</v>
      </c>
      <c r="Z185" s="7" t="str">
        <f>IF(AND('[1]Ledger With Mark'!Z187&gt;=27),"A+",IF(AND('[1]Ledger With Mark'!Z187&gt;=24),"A",IF(AND('[1]Ledger With Mark'!Z187&gt;=21),"B+",IF(AND('[1]Ledger With Mark'!Z187&gt;=18),"B",IF(AND('[1]Ledger With Mark'!Z187&gt;=15),"C+",IF(AND('[1]Ledger With Mark'!Z187&gt;=12),"C",IF(AND('[1]Ledger With Mark'!Z187&gt;=9),"D+",IF(AND('[1]Ledger With Mark'!Z187&gt;=6),"D",IF(AND('[1]Ledger With Mark'!Z187&gt;=1),"E","N")))))))))</f>
        <v>B+</v>
      </c>
      <c r="AA185" s="7" t="str">
        <f>IF(AND('[1]Ledger With Mark'!AA187&gt;=18),"A+",IF(AND('[1]Ledger With Mark'!AA187&gt;=16),"A",IF(AND('[1]Ledger With Mark'!AA187&gt;=14),"B+",IF(AND('[1]Ledger With Mark'!AA187&gt;=12),"B",IF(AND('[1]Ledger With Mark'!AA187&gt;=10),"C+",IF(AND('[1]Ledger With Mark'!AA187&gt;=8),"C",IF(AND('[1]Ledger With Mark'!AA187&gt;=6),"D+",IF(AND('[1]Ledger With Mark'!AA187&gt;=4),"D",IF(AND('[1]Ledger With Mark'!AA187&gt;=1),"E","N")))))))))</f>
        <v>A</v>
      </c>
      <c r="AB185" s="7" t="str">
        <f>IF(AND('[1]Ledger With Mark'!AB187&gt;=45),"A+",IF(AND('[1]Ledger With Mark'!AB187&gt;=40),"A",IF(AND('[1]Ledger With Mark'!AB187&gt;=35),"B+",IF(AND('[1]Ledger With Mark'!AB187&gt;=30),"B",IF(AND('[1]Ledger With Mark'!AB187&gt;=25),"C+",IF(AND('[1]Ledger With Mark'!AB187&gt;=20),"C",IF(AND('[1]Ledger With Mark'!AB187&gt;=15),"D+",IF(AND('[1]Ledger With Mark'!AB187&gt;=10),"D",IF(AND('[1]Ledger With Mark'!AB187&gt;=1),"E","N")))))))))</f>
        <v>B+</v>
      </c>
      <c r="AC185" s="13">
        <f t="shared" si="25"/>
        <v>1.6</v>
      </c>
      <c r="AD185" s="7" t="str">
        <f>IF(AND('[1]Ledger With Mark'!AD187&gt;=22.5),"A+",IF(AND('[1]Ledger With Mark'!AD187&gt;=20),"A",IF(AND('[1]Ledger With Mark'!AD187&gt;=17.5),"B+",IF(AND('[1]Ledger With Mark'!AD187&gt;=15),"B",IF(AND('[1]Ledger With Mark'!AD187&gt;=12.5),"C+",IF(AND('[1]Ledger With Mark'!AD187&gt;=10),"C",IF(AND('[1]Ledger With Mark'!AD187&gt;=7.5),"D+",IF(AND('[1]Ledger With Mark'!AD187&gt;=5),"D",IF(AND('[1]Ledger With Mark'!AD187&gt;=1),"E","N")))))))))</f>
        <v>A</v>
      </c>
      <c r="AE185" s="7" t="str">
        <f>IF(AND('[1]Ledger With Mark'!AE187&gt;=22.5),"A+",IF(AND('[1]Ledger With Mark'!AE187&gt;=20),"A",IF(AND('[1]Ledger With Mark'!AE187&gt;=17.5),"B+",IF(AND('[1]Ledger With Mark'!AE187&gt;=15),"B",IF(AND('[1]Ledger With Mark'!AE187&gt;=12.5),"C+",IF(AND('[1]Ledger With Mark'!AE187&gt;=10),"C",IF(AND('[1]Ledger With Mark'!AE187&gt;=7.5),"D+",IF(AND('[1]Ledger With Mark'!AE187&gt;=5),"D",IF(AND('[1]Ledger With Mark'!AE187&gt;=1),"E","N")))))))))</f>
        <v>B+</v>
      </c>
      <c r="AF185" s="7" t="str">
        <f>IF(AND('[1]Ledger With Mark'!AF187&gt;=45),"A+",IF(AND('[1]Ledger With Mark'!AF187&gt;=40),"A",IF(AND('[1]Ledger With Mark'!AF187&gt;=35),"B+",IF(AND('[1]Ledger With Mark'!AF187&gt;=30),"B",IF(AND('[1]Ledger With Mark'!AF187&gt;=25),"C+",IF(AND('[1]Ledger With Mark'!AF187&gt;=20),"C",IF(AND('[1]Ledger With Mark'!AF187&gt;=15),"D+",IF(AND('[1]Ledger With Mark'!AF187&gt;=10),"D",IF(AND('[1]Ledger With Mark'!AF187&gt;=1),"E","N")))))))))</f>
        <v>B+</v>
      </c>
      <c r="AG185" s="13">
        <f t="shared" si="26"/>
        <v>1.6</v>
      </c>
      <c r="AH185" s="7" t="str">
        <f>IF(AND('[1]Ledger With Mark'!AH187&gt;=45),"A+",IF(AND('[1]Ledger With Mark'!AH187&gt;=40),"A",IF(AND('[1]Ledger With Mark'!AH187&gt;=35),"B+",IF(AND('[1]Ledger With Mark'!AH187&gt;=30),"B",IF(AND('[1]Ledger With Mark'!AH187&gt;=25),"C+",IF(AND('[1]Ledger With Mark'!AH187&gt;=20),"C",IF(AND('[1]Ledger With Mark'!AH187&gt;=15),"D+",IF(AND('[1]Ledger With Mark'!AH187&gt;=10),"D",IF(AND('[1]Ledger With Mark'!AH187&gt;=1),"E","N")))))))))</f>
        <v>C+</v>
      </c>
      <c r="AI185" s="7" t="str">
        <f>IF(AND('[1]Ledger With Mark'!AI187&gt;=45),"A+",IF(AND('[1]Ledger With Mark'!AI187&gt;=40),"A",IF(AND('[1]Ledger With Mark'!AI187&gt;=35),"B+",IF(AND('[1]Ledger With Mark'!AI187&gt;=30),"B",IF(AND('[1]Ledger With Mark'!AI187&gt;=25),"C+",IF(AND('[1]Ledger With Mark'!AI187&gt;=20),"C",IF(AND('[1]Ledger With Mark'!AI187&gt;=15),"D+",IF(AND('[1]Ledger With Mark'!AI187&gt;=10),"D",IF(AND('[1]Ledger With Mark'!AI187&gt;=1),"E","N")))))))))</f>
        <v>C+</v>
      </c>
      <c r="AJ185" s="7" t="str">
        <f>IF(AND('[1]Ledger With Mark'!AJ187&gt;=90),"A+",IF(AND('[1]Ledger With Mark'!AJ187&gt;=80),"A",IF(AND('[1]Ledger With Mark'!AJ187&gt;=70),"B+",IF(AND('[1]Ledger With Mark'!AJ187&gt;=60),"B",IF(AND('[1]Ledger With Mark'!AJ187&gt;=50),"C+",IF(AND('[1]Ledger With Mark'!AJ187&gt;=40),"C",IF(AND('[1]Ledger With Mark'!AJ187&gt;=30),"D+",IF(AND('[1]Ledger With Mark'!AJ187&gt;=20),"D",IF(AND('[1]Ledger With Mark'!AJ187&gt;=1),"E","N")))))))))</f>
        <v>C+</v>
      </c>
      <c r="AK185" s="13">
        <f t="shared" si="27"/>
        <v>2.4</v>
      </c>
      <c r="AL185" s="7" t="str">
        <f>IF(AND('[1]Ledger With Mark'!AL187&gt;=45),"A+",IF(AND('[1]Ledger With Mark'!AL187&gt;=40),"A",IF(AND('[1]Ledger With Mark'!AL187&gt;=35),"B+",IF(AND('[1]Ledger With Mark'!AL187&gt;=30),"B",IF(AND('[1]Ledger With Mark'!AL187&gt;=25),"C+",IF(AND('[1]Ledger With Mark'!AL187&gt;=20),"C",IF(AND('[1]Ledger With Mark'!AL187&gt;=15),"D+",IF(AND('[1]Ledger With Mark'!AL187&gt;=10),"D",IF(AND('[1]Ledger With Mark'!AL187&gt;=1),"E","N")))))))))</f>
        <v>B+</v>
      </c>
      <c r="AM185" s="7" t="str">
        <f>IF(AND('[1]Ledger With Mark'!AM187&gt;=45),"A+",IF(AND('[1]Ledger With Mark'!AM187&gt;=40),"A",IF(AND('[1]Ledger With Mark'!AM187&gt;=35),"B+",IF(AND('[1]Ledger With Mark'!AM187&gt;=30),"B",IF(AND('[1]Ledger With Mark'!AM187&gt;=25),"C+",IF(AND('[1]Ledger With Mark'!AM187&gt;=20),"C",IF(AND('[1]Ledger With Mark'!AM187&gt;=15),"D+",IF(AND('[1]Ledger With Mark'!AM187&gt;=10),"D",IF(AND('[1]Ledger With Mark'!AM187&gt;=1),"E","N")))))))))</f>
        <v>B</v>
      </c>
      <c r="AN185" s="7" t="str">
        <f>IF(AND('[1]Ledger With Mark'!AN187&gt;=90),"A+",IF(AND('[1]Ledger With Mark'!AN187&gt;=80),"A",IF(AND('[1]Ledger With Mark'!AN187&gt;=70),"B+",IF(AND('[1]Ledger With Mark'!AN187&gt;=60),"B",IF(AND('[1]Ledger With Mark'!AN187&gt;=50),"C+",IF(AND('[1]Ledger With Mark'!AN187&gt;=40),"C",IF(AND('[1]Ledger With Mark'!AN187&gt;=30),"D+",IF(AND('[1]Ledger With Mark'!AN187&gt;=20),"D",IF(AND('[1]Ledger With Mark'!AN187&gt;=1),"E","N")))))))))</f>
        <v>B</v>
      </c>
      <c r="AO185" s="13">
        <f t="shared" si="28"/>
        <v>2.8</v>
      </c>
      <c r="AP185" s="14">
        <f t="shared" si="29"/>
        <v>2.8</v>
      </c>
      <c r="AQ185" s="7"/>
      <c r="AR185" s="15" t="s">
        <v>242</v>
      </c>
      <c r="BB185" s="17">
        <v>187</v>
      </c>
    </row>
    <row r="186" spans="1:54" ht="15">
      <c r="A186" s="7">
        <f>'[1]Ledger With Mark'!A188</f>
        <v>185</v>
      </c>
      <c r="B186" s="8">
        <f>'[1]Ledger With Mark'!B188</f>
        <v>752185</v>
      </c>
      <c r="C186" s="9" t="str">
        <f>'[1]Ledger With Mark'!C188</f>
        <v>SANTOS BUDHA</v>
      </c>
      <c r="D186" s="10" t="str">
        <f>'[1]Ledger With Mark'!D188</f>
        <v>2059/08/12</v>
      </c>
      <c r="E186" s="11" t="str">
        <f>'[1]Ledger With Mark'!E188</f>
        <v>NAR BAHADUR BUDHA</v>
      </c>
      <c r="F186" s="11" t="str">
        <f>'[1]Ledger With Mark'!F188</f>
        <v>JOKHI BUDHA</v>
      </c>
      <c r="G186" s="12" t="str">
        <f>'[1]Ledger With Mark'!G188</f>
        <v>BHUME 7 RUKUM EAST</v>
      </c>
      <c r="H186" s="7" t="str">
        <f>IF(AND('[1]Ledger With Mark'!H188&gt;=67.5),"A+",IF(AND('[1]Ledger With Mark'!H188&gt;=60),"A",IF(AND('[1]Ledger With Mark'!H188&gt;=52.5),"B+",IF(AND('[1]Ledger With Mark'!H188&gt;=45),"B",IF(AND('[1]Ledger With Mark'!H188&gt;=37.5),"C+",IF(AND('[1]Ledger With Mark'!H188&gt;=30),"C",IF(AND('[1]Ledger With Mark'!H188&gt;=22.5),"D+",IF(AND('[1]Ledger With Mark'!H188&gt;=15),"D",IF(AND('[1]Ledger With Mark'!H188&gt;=1),"E","N")))))))))</f>
        <v>C+</v>
      </c>
      <c r="I186" s="7" t="str">
        <f>IF(AND('[1]Ledger With Mark'!I188&gt;=22.5),"A+",IF(AND('[1]Ledger With Mark'!I188&gt;=20),"A",IF(AND('[1]Ledger With Mark'!I188&gt;=17.5),"B+",IF(AND('[1]Ledger With Mark'!I188&gt;=15),"B",IF(AND('[1]Ledger With Mark'!I188&gt;=12.5),"C+",IF(AND('[1]Ledger With Mark'!I188&gt;=10),"C",IF(AND('[1]Ledger With Mark'!I188&gt;=7.5),"D+",IF(AND('[1]Ledger With Mark'!I188&gt;=5),"D",IF(AND('[1]Ledger With Mark'!I188&gt;=1),"E","N")))))))))</f>
        <v>C+</v>
      </c>
      <c r="J186" s="7" t="str">
        <f>IF(AND('[1]Ledger With Mark'!J188&gt;=90),"A+",IF(AND('[1]Ledger With Mark'!J188&gt;=80),"A",IF(AND('[1]Ledger With Mark'!J188&gt;=70),"B+",IF(AND('[1]Ledger With Mark'!J188&gt;=60),"B",IF(AND('[1]Ledger With Mark'!J188&gt;=50),"C+",IF(AND('[1]Ledger With Mark'!J188&gt;=40),"C",IF(AND('[1]Ledger With Mark'!J188&gt;=30),"D+",IF(AND('[1]Ledger With Mark'!J188&gt;=20),"D",IF(AND('[1]Ledger With Mark'!J188&gt;=1),"E","N")))))))))</f>
        <v>C+</v>
      </c>
      <c r="K186" s="13">
        <f t="shared" si="20"/>
        <v>2.4</v>
      </c>
      <c r="L186" s="7" t="str">
        <f>IF(AND('[1]Ledger With Mark'!L188&gt;=67.5),"A+",IF(AND('[1]Ledger With Mark'!L188&gt;=60),"A",IF(AND('[1]Ledger With Mark'!L188&gt;=52.5),"B+",IF(AND('[1]Ledger With Mark'!L188&gt;=45),"B",IF(AND('[1]Ledger With Mark'!L188&gt;=37.5),"C+",IF(AND('[1]Ledger With Mark'!L188&gt;=30),"C",IF(AND('[1]Ledger With Mark'!L188&gt;=22.5),"D+",IF(AND('[1]Ledger With Mark'!L188&gt;=15),"D",IF(AND('[1]Ledger With Mark'!L188&gt;=1),"E","N")))))))))</f>
        <v>C+</v>
      </c>
      <c r="M186" s="7" t="str">
        <f>IF(AND('[1]Ledger With Mark'!M188&gt;=22.5),"A+",IF(AND('[1]Ledger With Mark'!M188&gt;=20),"A",IF(AND('[1]Ledger With Mark'!M188&gt;=17.5),"B+",IF(AND('[1]Ledger With Mark'!M188&gt;=15),"B",IF(AND('[1]Ledger With Mark'!M188&gt;=12.5),"C+",IF(AND('[1]Ledger With Mark'!M188&gt;=10),"C",IF(AND('[1]Ledger With Mark'!M188&gt;=7.5),"D+",IF(AND('[1]Ledger With Mark'!M188&gt;=5),"D",IF(AND('[1]Ledger With Mark'!M188&gt;=1),"E","N")))))))))</f>
        <v>A</v>
      </c>
      <c r="N186" s="7" t="str">
        <f>IF(AND('[1]Ledger With Mark'!N188&gt;=90),"A+",IF(AND('[1]Ledger With Mark'!N188&gt;=80),"A",IF(AND('[1]Ledger With Mark'!N188&gt;=70),"B+",IF(AND('[1]Ledger With Mark'!N188&gt;=60),"B",IF(AND('[1]Ledger With Mark'!N188&gt;=50),"C+",IF(AND('[1]Ledger With Mark'!N188&gt;=40),"C",IF(AND('[1]Ledger With Mark'!N188&gt;=30),"D+",IF(AND('[1]Ledger With Mark'!N188&gt;=20),"D",IF(AND('[1]Ledger With Mark'!N188&gt;=1),"E","N")))))))))</f>
        <v>B</v>
      </c>
      <c r="O186" s="13">
        <f t="shared" si="21"/>
        <v>2.8</v>
      </c>
      <c r="P186" s="7" t="str">
        <f>IF(AND('[1]Ledger With Mark'!P188&gt;=90),"A+",IF(AND('[1]Ledger With Mark'!P188&gt;=80),"A",IF(AND('[1]Ledger With Mark'!P188&gt;=70),"B+",IF(AND('[1]Ledger With Mark'!P188&gt;=60),"B",IF(AND('[1]Ledger With Mark'!P188&gt;=50),"C+",IF(AND('[1]Ledger With Mark'!P188&gt;=40),"C",IF(AND('[1]Ledger With Mark'!P188&gt;=30),"D+",IF(AND('[1]Ledger With Mark'!P188&gt;=20),"D",IF(AND('[1]Ledger With Mark'!P188&gt;=1),"E","N")))))))))</f>
        <v>C</v>
      </c>
      <c r="Q186" s="13">
        <f t="shared" si="22"/>
        <v>2</v>
      </c>
      <c r="R186" s="7" t="str">
        <f>IF(AND('[1]Ledger With Mark'!R188&gt;=67.5),"A+",IF(AND('[1]Ledger With Mark'!R188&gt;=60),"A",IF(AND('[1]Ledger With Mark'!R188&gt;=52.5),"B+",IF(AND('[1]Ledger With Mark'!R188&gt;=45),"B",IF(AND('[1]Ledger With Mark'!R188&gt;=37.5),"C+",IF(AND('[1]Ledger With Mark'!R188&gt;=30),"C",IF(AND('[1]Ledger With Mark'!R188&gt;=22.5),"D+",IF(AND('[1]Ledger With Mark'!R188&gt;=15),"D",IF(AND('[1]Ledger With Mark'!R188&gt;=1),"E","N")))))))))</f>
        <v>C</v>
      </c>
      <c r="S186" s="7" t="str">
        <f>IF(AND('[1]Ledger With Mark'!S188&gt;=22.5),"A+",IF(AND('[1]Ledger With Mark'!S188&gt;=20),"A",IF(AND('[1]Ledger With Mark'!S188&gt;=17.5),"B+",IF(AND('[1]Ledger With Mark'!S188&gt;=15),"B",IF(AND('[1]Ledger With Mark'!S188&gt;=12.5),"C+",IF(AND('[1]Ledger With Mark'!S188&gt;=10),"C",IF(AND('[1]Ledger With Mark'!S188&gt;=7.5),"D+",IF(AND('[1]Ledger With Mark'!S188&gt;=5),"D",IF(AND('[1]Ledger With Mark'!S188&gt;=1),"E","N")))))))))</f>
        <v>B</v>
      </c>
      <c r="T186" s="7" t="str">
        <f>IF(AND('[1]Ledger With Mark'!T188&gt;=90),"A+",IF(AND('[1]Ledger With Mark'!T188&gt;=80),"A",IF(AND('[1]Ledger With Mark'!T188&gt;=70),"B+",IF(AND('[1]Ledger With Mark'!T188&gt;=60),"B",IF(AND('[1]Ledger With Mark'!T188&gt;=50),"C+",IF(AND('[1]Ledger With Mark'!T188&gt;=40),"C",IF(AND('[1]Ledger With Mark'!T188&gt;=30),"D+",IF(AND('[1]Ledger With Mark'!T188&gt;=20),"D",IF(AND('[1]Ledger With Mark'!T188&gt;=1),"E","N")))))))))</f>
        <v>C+</v>
      </c>
      <c r="U186" s="13">
        <f t="shared" si="23"/>
        <v>2.4</v>
      </c>
      <c r="V186" s="7" t="str">
        <f>IF(AND('[1]Ledger With Mark'!V188&gt;=67.5),"A+",IF(AND('[1]Ledger With Mark'!V188&gt;=60),"A",IF(AND('[1]Ledger With Mark'!V188&gt;=52.5),"B+",IF(AND('[1]Ledger With Mark'!V188&gt;=45),"B",IF(AND('[1]Ledger With Mark'!V188&gt;=37.5),"C+",IF(AND('[1]Ledger With Mark'!V188&gt;=30),"C",IF(AND('[1]Ledger With Mark'!V188&gt;=22.5),"D+",IF(AND('[1]Ledger With Mark'!V188&gt;=15),"D",IF(AND('[1]Ledger With Mark'!V188&gt;=1),"E","N")))))))))</f>
        <v>C+</v>
      </c>
      <c r="W186" s="7" t="str">
        <f>IF(AND('[1]Ledger With Mark'!W188&gt;=22.5),"A+",IF(AND('[1]Ledger With Mark'!W188&gt;=20),"A",IF(AND('[1]Ledger With Mark'!W188&gt;=17.5),"B+",IF(AND('[1]Ledger With Mark'!W188&gt;=15),"B",IF(AND('[1]Ledger With Mark'!W188&gt;=12.5),"C+",IF(AND('[1]Ledger With Mark'!W188&gt;=10),"C",IF(AND('[1]Ledger With Mark'!W188&gt;=7.5),"D+",IF(AND('[1]Ledger With Mark'!W188&gt;=5),"D",IF(AND('[1]Ledger With Mark'!W188&gt;=1),"E","N")))))))))</f>
        <v>B</v>
      </c>
      <c r="X186" s="7" t="str">
        <f>IF(AND('[1]Ledger With Mark'!X188&gt;=90),"A+",IF(AND('[1]Ledger With Mark'!X188&gt;=80),"A",IF(AND('[1]Ledger With Mark'!X188&gt;=70),"B+",IF(AND('[1]Ledger With Mark'!X188&gt;=60),"B",IF(AND('[1]Ledger With Mark'!X188&gt;=50),"C+",IF(AND('[1]Ledger With Mark'!X188&gt;=40),"C",IF(AND('[1]Ledger With Mark'!X188&gt;=30),"D+",IF(AND('[1]Ledger With Mark'!X188&gt;=20),"D",IF(AND('[1]Ledger With Mark'!X188&gt;=1),"E","N")))))))))</f>
        <v>C+</v>
      </c>
      <c r="Y186" s="13">
        <f t="shared" si="24"/>
        <v>2.4</v>
      </c>
      <c r="Z186" s="7" t="str">
        <f>IF(AND('[1]Ledger With Mark'!Z188&gt;=27),"A+",IF(AND('[1]Ledger With Mark'!Z188&gt;=24),"A",IF(AND('[1]Ledger With Mark'!Z188&gt;=21),"B+",IF(AND('[1]Ledger With Mark'!Z188&gt;=18),"B",IF(AND('[1]Ledger With Mark'!Z188&gt;=15),"C+",IF(AND('[1]Ledger With Mark'!Z188&gt;=12),"C",IF(AND('[1]Ledger With Mark'!Z188&gt;=9),"D+",IF(AND('[1]Ledger With Mark'!Z188&gt;=6),"D",IF(AND('[1]Ledger With Mark'!Z188&gt;=1),"E","N")))))))))</f>
        <v>B+</v>
      </c>
      <c r="AA186" s="7" t="str">
        <f>IF(AND('[1]Ledger With Mark'!AA188&gt;=18),"A+",IF(AND('[1]Ledger With Mark'!AA188&gt;=16),"A",IF(AND('[1]Ledger With Mark'!AA188&gt;=14),"B+",IF(AND('[1]Ledger With Mark'!AA188&gt;=12),"B",IF(AND('[1]Ledger With Mark'!AA188&gt;=10),"C+",IF(AND('[1]Ledger With Mark'!AA188&gt;=8),"C",IF(AND('[1]Ledger With Mark'!AA188&gt;=6),"D+",IF(AND('[1]Ledger With Mark'!AA188&gt;=4),"D",IF(AND('[1]Ledger With Mark'!AA188&gt;=1),"E","N")))))))))</f>
        <v>A</v>
      </c>
      <c r="AB186" s="7" t="str">
        <f>IF(AND('[1]Ledger With Mark'!AB188&gt;=45),"A+",IF(AND('[1]Ledger With Mark'!AB188&gt;=40),"A",IF(AND('[1]Ledger With Mark'!AB188&gt;=35),"B+",IF(AND('[1]Ledger With Mark'!AB188&gt;=30),"B",IF(AND('[1]Ledger With Mark'!AB188&gt;=25),"C+",IF(AND('[1]Ledger With Mark'!AB188&gt;=20),"C",IF(AND('[1]Ledger With Mark'!AB188&gt;=15),"D+",IF(AND('[1]Ledger With Mark'!AB188&gt;=10),"D",IF(AND('[1]Ledger With Mark'!AB188&gt;=1),"E","N")))))))))</f>
        <v>B+</v>
      </c>
      <c r="AC186" s="13">
        <f t="shared" si="25"/>
        <v>1.6</v>
      </c>
      <c r="AD186" s="7" t="str">
        <f>IF(AND('[1]Ledger With Mark'!AD188&gt;=22.5),"A+",IF(AND('[1]Ledger With Mark'!AD188&gt;=20),"A",IF(AND('[1]Ledger With Mark'!AD188&gt;=17.5),"B+",IF(AND('[1]Ledger With Mark'!AD188&gt;=15),"B",IF(AND('[1]Ledger With Mark'!AD188&gt;=12.5),"C+",IF(AND('[1]Ledger With Mark'!AD188&gt;=10),"C",IF(AND('[1]Ledger With Mark'!AD188&gt;=7.5),"D+",IF(AND('[1]Ledger With Mark'!AD188&gt;=5),"D",IF(AND('[1]Ledger With Mark'!AD188&gt;=1),"E","N")))))))))</f>
        <v>B</v>
      </c>
      <c r="AE186" s="7" t="str">
        <f>IF(AND('[1]Ledger With Mark'!AE188&gt;=22.5),"A+",IF(AND('[1]Ledger With Mark'!AE188&gt;=20),"A",IF(AND('[1]Ledger With Mark'!AE188&gt;=17.5),"B+",IF(AND('[1]Ledger With Mark'!AE188&gt;=15),"B",IF(AND('[1]Ledger With Mark'!AE188&gt;=12.5),"C+",IF(AND('[1]Ledger With Mark'!AE188&gt;=10),"C",IF(AND('[1]Ledger With Mark'!AE188&gt;=7.5),"D+",IF(AND('[1]Ledger With Mark'!AE188&gt;=5),"D",IF(AND('[1]Ledger With Mark'!AE188&gt;=1),"E","N")))))))))</f>
        <v>B</v>
      </c>
      <c r="AF186" s="7" t="str">
        <f>IF(AND('[1]Ledger With Mark'!AF188&gt;=45),"A+",IF(AND('[1]Ledger With Mark'!AF188&gt;=40),"A",IF(AND('[1]Ledger With Mark'!AF188&gt;=35),"B+",IF(AND('[1]Ledger With Mark'!AF188&gt;=30),"B",IF(AND('[1]Ledger With Mark'!AF188&gt;=25),"C+",IF(AND('[1]Ledger With Mark'!AF188&gt;=20),"C",IF(AND('[1]Ledger With Mark'!AF188&gt;=15),"D+",IF(AND('[1]Ledger With Mark'!AF188&gt;=10),"D",IF(AND('[1]Ledger With Mark'!AF188&gt;=1),"E","N")))))))))</f>
        <v>B</v>
      </c>
      <c r="AG186" s="13">
        <f t="shared" si="26"/>
        <v>1.4</v>
      </c>
      <c r="AH186" s="7" t="str">
        <f>IF(AND('[1]Ledger With Mark'!AH188&gt;=45),"A+",IF(AND('[1]Ledger With Mark'!AH188&gt;=40),"A",IF(AND('[1]Ledger With Mark'!AH188&gt;=35),"B+",IF(AND('[1]Ledger With Mark'!AH188&gt;=30),"B",IF(AND('[1]Ledger With Mark'!AH188&gt;=25),"C+",IF(AND('[1]Ledger With Mark'!AH188&gt;=20),"C",IF(AND('[1]Ledger With Mark'!AH188&gt;=15),"D+",IF(AND('[1]Ledger With Mark'!AH188&gt;=10),"D",IF(AND('[1]Ledger With Mark'!AH188&gt;=1),"E","N")))))))))</f>
        <v>C+</v>
      </c>
      <c r="AI186" s="7" t="str">
        <f>IF(AND('[1]Ledger With Mark'!AI188&gt;=45),"A+",IF(AND('[1]Ledger With Mark'!AI188&gt;=40),"A",IF(AND('[1]Ledger With Mark'!AI188&gt;=35),"B+",IF(AND('[1]Ledger With Mark'!AI188&gt;=30),"B",IF(AND('[1]Ledger With Mark'!AI188&gt;=25),"C+",IF(AND('[1]Ledger With Mark'!AI188&gt;=20),"C",IF(AND('[1]Ledger With Mark'!AI188&gt;=15),"D+",IF(AND('[1]Ledger With Mark'!AI188&gt;=10),"D",IF(AND('[1]Ledger With Mark'!AI188&gt;=1),"E","N")))))))))</f>
        <v>C+</v>
      </c>
      <c r="AJ186" s="7" t="str">
        <f>IF(AND('[1]Ledger With Mark'!AJ188&gt;=90),"A+",IF(AND('[1]Ledger With Mark'!AJ188&gt;=80),"A",IF(AND('[1]Ledger With Mark'!AJ188&gt;=70),"B+",IF(AND('[1]Ledger With Mark'!AJ188&gt;=60),"B",IF(AND('[1]Ledger With Mark'!AJ188&gt;=50),"C+",IF(AND('[1]Ledger With Mark'!AJ188&gt;=40),"C",IF(AND('[1]Ledger With Mark'!AJ188&gt;=30),"D+",IF(AND('[1]Ledger With Mark'!AJ188&gt;=20),"D",IF(AND('[1]Ledger With Mark'!AJ188&gt;=1),"E","N")))))))))</f>
        <v>C+</v>
      </c>
      <c r="AK186" s="13">
        <f t="shared" si="27"/>
        <v>2.4</v>
      </c>
      <c r="AL186" s="7" t="str">
        <f>IF(AND('[1]Ledger With Mark'!AL188&gt;=45),"A+",IF(AND('[1]Ledger With Mark'!AL188&gt;=40),"A",IF(AND('[1]Ledger With Mark'!AL188&gt;=35),"B+",IF(AND('[1]Ledger With Mark'!AL188&gt;=30),"B",IF(AND('[1]Ledger With Mark'!AL188&gt;=25),"C+",IF(AND('[1]Ledger With Mark'!AL188&gt;=20),"C",IF(AND('[1]Ledger With Mark'!AL188&gt;=15),"D+",IF(AND('[1]Ledger With Mark'!AL188&gt;=10),"D",IF(AND('[1]Ledger With Mark'!AL188&gt;=1),"E","N")))))))))</f>
        <v>B+</v>
      </c>
      <c r="AM186" s="7" t="str">
        <f>IF(AND('[1]Ledger With Mark'!AM188&gt;=45),"A+",IF(AND('[1]Ledger With Mark'!AM188&gt;=40),"A",IF(AND('[1]Ledger With Mark'!AM188&gt;=35),"B+",IF(AND('[1]Ledger With Mark'!AM188&gt;=30),"B",IF(AND('[1]Ledger With Mark'!AM188&gt;=25),"C+",IF(AND('[1]Ledger With Mark'!AM188&gt;=20),"C",IF(AND('[1]Ledger With Mark'!AM188&gt;=15),"D+",IF(AND('[1]Ledger With Mark'!AM188&gt;=10),"D",IF(AND('[1]Ledger With Mark'!AM188&gt;=1),"E","N")))))))))</f>
        <v>B</v>
      </c>
      <c r="AN186" s="7" t="str">
        <f>IF(AND('[1]Ledger With Mark'!AN188&gt;=90),"A+",IF(AND('[1]Ledger With Mark'!AN188&gt;=80),"A",IF(AND('[1]Ledger With Mark'!AN188&gt;=70),"B+",IF(AND('[1]Ledger With Mark'!AN188&gt;=60),"B",IF(AND('[1]Ledger With Mark'!AN188&gt;=50),"C+",IF(AND('[1]Ledger With Mark'!AN188&gt;=40),"C",IF(AND('[1]Ledger With Mark'!AN188&gt;=30),"D+",IF(AND('[1]Ledger With Mark'!AN188&gt;=20),"D",IF(AND('[1]Ledger With Mark'!AN188&gt;=1),"E","N")))))))))</f>
        <v>B</v>
      </c>
      <c r="AO186" s="13">
        <f t="shared" si="28"/>
        <v>2.8</v>
      </c>
      <c r="AP186" s="14">
        <f t="shared" si="29"/>
        <v>2.5249999999999999</v>
      </c>
      <c r="AQ186" s="7"/>
      <c r="AR186" s="15" t="s">
        <v>242</v>
      </c>
      <c r="BB186" s="17">
        <v>188</v>
      </c>
    </row>
    <row r="187" spans="1:54" ht="15">
      <c r="A187" s="7">
        <f>'[1]Ledger With Mark'!A189</f>
        <v>186</v>
      </c>
      <c r="B187" s="8">
        <f>'[1]Ledger With Mark'!B189</f>
        <v>752186</v>
      </c>
      <c r="C187" s="9" t="str">
        <f>'[1]Ledger With Mark'!C189</f>
        <v>SURYA PRAKASH OLI</v>
      </c>
      <c r="D187" s="10" t="str">
        <f>'[1]Ledger With Mark'!D189</f>
        <v>2061/05/01</v>
      </c>
      <c r="E187" s="11" t="str">
        <f>'[1]Ledger With Mark'!E189</f>
        <v>JAYA BAHADUR OLI</v>
      </c>
      <c r="F187" s="11" t="str">
        <f>'[1]Ledger With Mark'!F189</f>
        <v>CHAMEE ROKA</v>
      </c>
      <c r="G187" s="12" t="str">
        <f>'[1]Ledger With Mark'!G189</f>
        <v>BHUME 6 RUKUM EAST</v>
      </c>
      <c r="H187" s="7" t="str">
        <f>IF(AND('[1]Ledger With Mark'!H189&gt;=67.5),"A+",IF(AND('[1]Ledger With Mark'!H189&gt;=60),"A",IF(AND('[1]Ledger With Mark'!H189&gt;=52.5),"B+",IF(AND('[1]Ledger With Mark'!H189&gt;=45),"B",IF(AND('[1]Ledger With Mark'!H189&gt;=37.5),"C+",IF(AND('[1]Ledger With Mark'!H189&gt;=30),"C",IF(AND('[1]Ledger With Mark'!H189&gt;=22.5),"D+",IF(AND('[1]Ledger With Mark'!H189&gt;=15),"D",IF(AND('[1]Ledger With Mark'!H189&gt;=1),"E","N")))))))))</f>
        <v>C+</v>
      </c>
      <c r="I187" s="7" t="str">
        <f>IF(AND('[1]Ledger With Mark'!I189&gt;=22.5),"A+",IF(AND('[1]Ledger With Mark'!I189&gt;=20),"A",IF(AND('[1]Ledger With Mark'!I189&gt;=17.5),"B+",IF(AND('[1]Ledger With Mark'!I189&gt;=15),"B",IF(AND('[1]Ledger With Mark'!I189&gt;=12.5),"C+",IF(AND('[1]Ledger With Mark'!I189&gt;=10),"C",IF(AND('[1]Ledger With Mark'!I189&gt;=7.5),"D+",IF(AND('[1]Ledger With Mark'!I189&gt;=5),"D",IF(AND('[1]Ledger With Mark'!I189&gt;=1),"E","N")))))))))</f>
        <v>C+</v>
      </c>
      <c r="J187" s="7" t="str">
        <f>IF(AND('[1]Ledger With Mark'!J189&gt;=90),"A+",IF(AND('[1]Ledger With Mark'!J189&gt;=80),"A",IF(AND('[1]Ledger With Mark'!J189&gt;=70),"B+",IF(AND('[1]Ledger With Mark'!J189&gt;=60),"B",IF(AND('[1]Ledger With Mark'!J189&gt;=50),"C+",IF(AND('[1]Ledger With Mark'!J189&gt;=40),"C",IF(AND('[1]Ledger With Mark'!J189&gt;=30),"D+",IF(AND('[1]Ledger With Mark'!J189&gt;=20),"D",IF(AND('[1]Ledger With Mark'!J189&gt;=1),"E","N")))))))))</f>
        <v>C+</v>
      </c>
      <c r="K187" s="13">
        <f t="shared" si="20"/>
        <v>2.4</v>
      </c>
      <c r="L187" s="7" t="str">
        <f>IF(AND('[1]Ledger With Mark'!L189&gt;=67.5),"A+",IF(AND('[1]Ledger With Mark'!L189&gt;=60),"A",IF(AND('[1]Ledger With Mark'!L189&gt;=52.5),"B+",IF(AND('[1]Ledger With Mark'!L189&gt;=45),"B",IF(AND('[1]Ledger With Mark'!L189&gt;=37.5),"C+",IF(AND('[1]Ledger With Mark'!L189&gt;=30),"C",IF(AND('[1]Ledger With Mark'!L189&gt;=22.5),"D+",IF(AND('[1]Ledger With Mark'!L189&gt;=15),"D",IF(AND('[1]Ledger With Mark'!L189&gt;=1),"E","N")))))))))</f>
        <v>C+</v>
      </c>
      <c r="M187" s="7" t="str">
        <f>IF(AND('[1]Ledger With Mark'!M189&gt;=22.5),"A+",IF(AND('[1]Ledger With Mark'!M189&gt;=20),"A",IF(AND('[1]Ledger With Mark'!M189&gt;=17.5),"B+",IF(AND('[1]Ledger With Mark'!M189&gt;=15),"B",IF(AND('[1]Ledger With Mark'!M189&gt;=12.5),"C+",IF(AND('[1]Ledger With Mark'!M189&gt;=10),"C",IF(AND('[1]Ledger With Mark'!M189&gt;=7.5),"D+",IF(AND('[1]Ledger With Mark'!M189&gt;=5),"D",IF(AND('[1]Ledger With Mark'!M189&gt;=1),"E","N")))))))))</f>
        <v>B+</v>
      </c>
      <c r="N187" s="7" t="str">
        <f>IF(AND('[1]Ledger With Mark'!N189&gt;=90),"A+",IF(AND('[1]Ledger With Mark'!N189&gt;=80),"A",IF(AND('[1]Ledger With Mark'!N189&gt;=70),"B+",IF(AND('[1]Ledger With Mark'!N189&gt;=60),"B",IF(AND('[1]Ledger With Mark'!N189&gt;=50),"C+",IF(AND('[1]Ledger With Mark'!N189&gt;=40),"C",IF(AND('[1]Ledger With Mark'!N189&gt;=30),"D+",IF(AND('[1]Ledger With Mark'!N189&gt;=20),"D",IF(AND('[1]Ledger With Mark'!N189&gt;=1),"E","N")))))))))</f>
        <v>C+</v>
      </c>
      <c r="O187" s="13">
        <f t="shared" si="21"/>
        <v>2.4</v>
      </c>
      <c r="P187" s="7" t="str">
        <f>IF(AND('[1]Ledger With Mark'!P189&gt;=90),"A+",IF(AND('[1]Ledger With Mark'!P189&gt;=80),"A",IF(AND('[1]Ledger With Mark'!P189&gt;=70),"B+",IF(AND('[1]Ledger With Mark'!P189&gt;=60),"B",IF(AND('[1]Ledger With Mark'!P189&gt;=50),"C+",IF(AND('[1]Ledger With Mark'!P189&gt;=40),"C",IF(AND('[1]Ledger With Mark'!P189&gt;=30),"D+",IF(AND('[1]Ledger With Mark'!P189&gt;=20),"D",IF(AND('[1]Ledger With Mark'!P189&gt;=1),"E","N")))))))))</f>
        <v>C+</v>
      </c>
      <c r="Q187" s="13">
        <f t="shared" si="22"/>
        <v>2.4</v>
      </c>
      <c r="R187" s="7" t="str">
        <f>IF(AND('[1]Ledger With Mark'!R189&gt;=67.5),"A+",IF(AND('[1]Ledger With Mark'!R189&gt;=60),"A",IF(AND('[1]Ledger With Mark'!R189&gt;=52.5),"B+",IF(AND('[1]Ledger With Mark'!R189&gt;=45),"B",IF(AND('[1]Ledger With Mark'!R189&gt;=37.5),"C+",IF(AND('[1]Ledger With Mark'!R189&gt;=30),"C",IF(AND('[1]Ledger With Mark'!R189&gt;=22.5),"D+",IF(AND('[1]Ledger With Mark'!R189&gt;=15),"D",IF(AND('[1]Ledger With Mark'!R189&gt;=1),"E","N")))))))))</f>
        <v>C</v>
      </c>
      <c r="S187" s="7" t="str">
        <f>IF(AND('[1]Ledger With Mark'!S189&gt;=22.5),"A+",IF(AND('[1]Ledger With Mark'!S189&gt;=20),"A",IF(AND('[1]Ledger With Mark'!S189&gt;=17.5),"B+",IF(AND('[1]Ledger With Mark'!S189&gt;=15),"B",IF(AND('[1]Ledger With Mark'!S189&gt;=12.5),"C+",IF(AND('[1]Ledger With Mark'!S189&gt;=10),"C",IF(AND('[1]Ledger With Mark'!S189&gt;=7.5),"D+",IF(AND('[1]Ledger With Mark'!S189&gt;=5),"D",IF(AND('[1]Ledger With Mark'!S189&gt;=1),"E","N")))))))))</f>
        <v>B</v>
      </c>
      <c r="T187" s="7" t="str">
        <f>IF(AND('[1]Ledger With Mark'!T189&gt;=90),"A+",IF(AND('[1]Ledger With Mark'!T189&gt;=80),"A",IF(AND('[1]Ledger With Mark'!T189&gt;=70),"B+",IF(AND('[1]Ledger With Mark'!T189&gt;=60),"B",IF(AND('[1]Ledger With Mark'!T189&gt;=50),"C+",IF(AND('[1]Ledger With Mark'!T189&gt;=40),"C",IF(AND('[1]Ledger With Mark'!T189&gt;=30),"D+",IF(AND('[1]Ledger With Mark'!T189&gt;=20),"D",IF(AND('[1]Ledger With Mark'!T189&gt;=1),"E","N")))))))))</f>
        <v>C+</v>
      </c>
      <c r="U187" s="13">
        <f t="shared" si="23"/>
        <v>2.4</v>
      </c>
      <c r="V187" s="7" t="str">
        <f>IF(AND('[1]Ledger With Mark'!V189&gt;=67.5),"A+",IF(AND('[1]Ledger With Mark'!V189&gt;=60),"A",IF(AND('[1]Ledger With Mark'!V189&gt;=52.5),"B+",IF(AND('[1]Ledger With Mark'!V189&gt;=45),"B",IF(AND('[1]Ledger With Mark'!V189&gt;=37.5),"C+",IF(AND('[1]Ledger With Mark'!V189&gt;=30),"C",IF(AND('[1]Ledger With Mark'!V189&gt;=22.5),"D+",IF(AND('[1]Ledger With Mark'!V189&gt;=15),"D",IF(AND('[1]Ledger With Mark'!V189&gt;=1),"E","N")))))))))</f>
        <v>C+</v>
      </c>
      <c r="W187" s="7" t="str">
        <f>IF(AND('[1]Ledger With Mark'!W189&gt;=22.5),"A+",IF(AND('[1]Ledger With Mark'!W189&gt;=20),"A",IF(AND('[1]Ledger With Mark'!W189&gt;=17.5),"B+",IF(AND('[1]Ledger With Mark'!W189&gt;=15),"B",IF(AND('[1]Ledger With Mark'!W189&gt;=12.5),"C+",IF(AND('[1]Ledger With Mark'!W189&gt;=10),"C",IF(AND('[1]Ledger With Mark'!W189&gt;=7.5),"D+",IF(AND('[1]Ledger With Mark'!W189&gt;=5),"D",IF(AND('[1]Ledger With Mark'!W189&gt;=1),"E","N")))))))))</f>
        <v>C+</v>
      </c>
      <c r="X187" s="7" t="str">
        <f>IF(AND('[1]Ledger With Mark'!X189&gt;=90),"A+",IF(AND('[1]Ledger With Mark'!X189&gt;=80),"A",IF(AND('[1]Ledger With Mark'!X189&gt;=70),"B+",IF(AND('[1]Ledger With Mark'!X189&gt;=60),"B",IF(AND('[1]Ledger With Mark'!X189&gt;=50),"C+",IF(AND('[1]Ledger With Mark'!X189&gt;=40),"C",IF(AND('[1]Ledger With Mark'!X189&gt;=30),"D+",IF(AND('[1]Ledger With Mark'!X189&gt;=20),"D",IF(AND('[1]Ledger With Mark'!X189&gt;=1),"E","N")))))))))</f>
        <v>C+</v>
      </c>
      <c r="Y187" s="13">
        <f t="shared" si="24"/>
        <v>2.4</v>
      </c>
      <c r="Z187" s="7" t="str">
        <f>IF(AND('[1]Ledger With Mark'!Z189&gt;=27),"A+",IF(AND('[1]Ledger With Mark'!Z189&gt;=24),"A",IF(AND('[1]Ledger With Mark'!Z189&gt;=21),"B+",IF(AND('[1]Ledger With Mark'!Z189&gt;=18),"B",IF(AND('[1]Ledger With Mark'!Z189&gt;=15),"C+",IF(AND('[1]Ledger With Mark'!Z189&gt;=12),"C",IF(AND('[1]Ledger With Mark'!Z189&gt;=9),"D+",IF(AND('[1]Ledger With Mark'!Z189&gt;=6),"D",IF(AND('[1]Ledger With Mark'!Z189&gt;=1),"E","N")))))))))</f>
        <v>B+</v>
      </c>
      <c r="AA187" s="7" t="str">
        <f>IF(AND('[1]Ledger With Mark'!AA189&gt;=18),"A+",IF(AND('[1]Ledger With Mark'!AA189&gt;=16),"A",IF(AND('[1]Ledger With Mark'!AA189&gt;=14),"B+",IF(AND('[1]Ledger With Mark'!AA189&gt;=12),"B",IF(AND('[1]Ledger With Mark'!AA189&gt;=10),"C+",IF(AND('[1]Ledger With Mark'!AA189&gt;=8),"C",IF(AND('[1]Ledger With Mark'!AA189&gt;=6),"D+",IF(AND('[1]Ledger With Mark'!AA189&gt;=4),"D",IF(AND('[1]Ledger With Mark'!AA189&gt;=1),"E","N")))))))))</f>
        <v>B+</v>
      </c>
      <c r="AB187" s="7" t="str">
        <f>IF(AND('[1]Ledger With Mark'!AB189&gt;=45),"A+",IF(AND('[1]Ledger With Mark'!AB189&gt;=40),"A",IF(AND('[1]Ledger With Mark'!AB189&gt;=35),"B+",IF(AND('[1]Ledger With Mark'!AB189&gt;=30),"B",IF(AND('[1]Ledger With Mark'!AB189&gt;=25),"C+",IF(AND('[1]Ledger With Mark'!AB189&gt;=20),"C",IF(AND('[1]Ledger With Mark'!AB189&gt;=15),"D+",IF(AND('[1]Ledger With Mark'!AB189&gt;=10),"D",IF(AND('[1]Ledger With Mark'!AB189&gt;=1),"E","N")))))))))</f>
        <v>B+</v>
      </c>
      <c r="AC187" s="13">
        <f t="shared" si="25"/>
        <v>1.6</v>
      </c>
      <c r="AD187" s="7" t="str">
        <f>IF(AND('[1]Ledger With Mark'!AD189&gt;=22.5),"A+",IF(AND('[1]Ledger With Mark'!AD189&gt;=20),"A",IF(AND('[1]Ledger With Mark'!AD189&gt;=17.5),"B+",IF(AND('[1]Ledger With Mark'!AD189&gt;=15),"B",IF(AND('[1]Ledger With Mark'!AD189&gt;=12.5),"C+",IF(AND('[1]Ledger With Mark'!AD189&gt;=10),"C",IF(AND('[1]Ledger With Mark'!AD189&gt;=7.5),"D+",IF(AND('[1]Ledger With Mark'!AD189&gt;=5),"D",IF(AND('[1]Ledger With Mark'!AD189&gt;=1),"E","N")))))))))</f>
        <v>A</v>
      </c>
      <c r="AE187" s="7" t="str">
        <f>IF(AND('[1]Ledger With Mark'!AE189&gt;=22.5),"A+",IF(AND('[1]Ledger With Mark'!AE189&gt;=20),"A",IF(AND('[1]Ledger With Mark'!AE189&gt;=17.5),"B+",IF(AND('[1]Ledger With Mark'!AE189&gt;=15),"B",IF(AND('[1]Ledger With Mark'!AE189&gt;=12.5),"C+",IF(AND('[1]Ledger With Mark'!AE189&gt;=10),"C",IF(AND('[1]Ledger With Mark'!AE189&gt;=7.5),"D+",IF(AND('[1]Ledger With Mark'!AE189&gt;=5),"D",IF(AND('[1]Ledger With Mark'!AE189&gt;=1),"E","N")))))))))</f>
        <v>B+</v>
      </c>
      <c r="AF187" s="7" t="str">
        <f>IF(AND('[1]Ledger With Mark'!AF189&gt;=45),"A+",IF(AND('[1]Ledger With Mark'!AF189&gt;=40),"A",IF(AND('[1]Ledger With Mark'!AF189&gt;=35),"B+",IF(AND('[1]Ledger With Mark'!AF189&gt;=30),"B",IF(AND('[1]Ledger With Mark'!AF189&gt;=25),"C+",IF(AND('[1]Ledger With Mark'!AF189&gt;=20),"C",IF(AND('[1]Ledger With Mark'!AF189&gt;=15),"D+",IF(AND('[1]Ledger With Mark'!AF189&gt;=10),"D",IF(AND('[1]Ledger With Mark'!AF189&gt;=1),"E","N")))))))))</f>
        <v>B+</v>
      </c>
      <c r="AG187" s="13">
        <f t="shared" si="26"/>
        <v>1.6</v>
      </c>
      <c r="AH187" s="7" t="str">
        <f>IF(AND('[1]Ledger With Mark'!AH189&gt;=45),"A+",IF(AND('[1]Ledger With Mark'!AH189&gt;=40),"A",IF(AND('[1]Ledger With Mark'!AH189&gt;=35),"B+",IF(AND('[1]Ledger With Mark'!AH189&gt;=30),"B",IF(AND('[1]Ledger With Mark'!AH189&gt;=25),"C+",IF(AND('[1]Ledger With Mark'!AH189&gt;=20),"C",IF(AND('[1]Ledger With Mark'!AH189&gt;=15),"D+",IF(AND('[1]Ledger With Mark'!AH189&gt;=10),"D",IF(AND('[1]Ledger With Mark'!AH189&gt;=1),"E","N")))))))))</f>
        <v>C</v>
      </c>
      <c r="AI187" s="7" t="str">
        <f>IF(AND('[1]Ledger With Mark'!AI189&gt;=45),"A+",IF(AND('[1]Ledger With Mark'!AI189&gt;=40),"A",IF(AND('[1]Ledger With Mark'!AI189&gt;=35),"B+",IF(AND('[1]Ledger With Mark'!AI189&gt;=30),"B",IF(AND('[1]Ledger With Mark'!AI189&gt;=25),"C+",IF(AND('[1]Ledger With Mark'!AI189&gt;=20),"C",IF(AND('[1]Ledger With Mark'!AI189&gt;=15),"D+",IF(AND('[1]Ledger With Mark'!AI189&gt;=10),"D",IF(AND('[1]Ledger With Mark'!AI189&gt;=1),"E","N")))))))))</f>
        <v>C+</v>
      </c>
      <c r="AJ187" s="7" t="str">
        <f>IF(AND('[1]Ledger With Mark'!AJ189&gt;=90),"A+",IF(AND('[1]Ledger With Mark'!AJ189&gt;=80),"A",IF(AND('[1]Ledger With Mark'!AJ189&gt;=70),"B+",IF(AND('[1]Ledger With Mark'!AJ189&gt;=60),"B",IF(AND('[1]Ledger With Mark'!AJ189&gt;=50),"C+",IF(AND('[1]Ledger With Mark'!AJ189&gt;=40),"C",IF(AND('[1]Ledger With Mark'!AJ189&gt;=30),"D+",IF(AND('[1]Ledger With Mark'!AJ189&gt;=20),"D",IF(AND('[1]Ledger With Mark'!AJ189&gt;=1),"E","N")))))))))</f>
        <v>C</v>
      </c>
      <c r="AK187" s="13">
        <f t="shared" si="27"/>
        <v>2</v>
      </c>
      <c r="AL187" s="7" t="str">
        <f>IF(AND('[1]Ledger With Mark'!AL189&gt;=45),"A+",IF(AND('[1]Ledger With Mark'!AL189&gt;=40),"A",IF(AND('[1]Ledger With Mark'!AL189&gt;=35),"B+",IF(AND('[1]Ledger With Mark'!AL189&gt;=30),"B",IF(AND('[1]Ledger With Mark'!AL189&gt;=25),"C+",IF(AND('[1]Ledger With Mark'!AL189&gt;=20),"C",IF(AND('[1]Ledger With Mark'!AL189&gt;=15),"D+",IF(AND('[1]Ledger With Mark'!AL189&gt;=10),"D",IF(AND('[1]Ledger With Mark'!AL189&gt;=1),"E","N")))))))))</f>
        <v>B</v>
      </c>
      <c r="AM187" s="7" t="str">
        <f>IF(AND('[1]Ledger With Mark'!AM189&gt;=45),"A+",IF(AND('[1]Ledger With Mark'!AM189&gt;=40),"A",IF(AND('[1]Ledger With Mark'!AM189&gt;=35),"B+",IF(AND('[1]Ledger With Mark'!AM189&gt;=30),"B",IF(AND('[1]Ledger With Mark'!AM189&gt;=25),"C+",IF(AND('[1]Ledger With Mark'!AM189&gt;=20),"C",IF(AND('[1]Ledger With Mark'!AM189&gt;=15),"D+",IF(AND('[1]Ledger With Mark'!AM189&gt;=10),"D",IF(AND('[1]Ledger With Mark'!AM189&gt;=1),"E","N")))))))))</f>
        <v>B</v>
      </c>
      <c r="AN187" s="7" t="str">
        <f>IF(AND('[1]Ledger With Mark'!AN189&gt;=90),"A+",IF(AND('[1]Ledger With Mark'!AN189&gt;=80),"A",IF(AND('[1]Ledger With Mark'!AN189&gt;=70),"B+",IF(AND('[1]Ledger With Mark'!AN189&gt;=60),"B",IF(AND('[1]Ledger With Mark'!AN189&gt;=50),"C+",IF(AND('[1]Ledger With Mark'!AN189&gt;=40),"C",IF(AND('[1]Ledger With Mark'!AN189&gt;=30),"D+",IF(AND('[1]Ledger With Mark'!AN189&gt;=20),"D",IF(AND('[1]Ledger With Mark'!AN189&gt;=1),"E","N")))))))))</f>
        <v>B</v>
      </c>
      <c r="AO187" s="13">
        <f t="shared" si="28"/>
        <v>2.8</v>
      </c>
      <c r="AP187" s="14">
        <f t="shared" si="29"/>
        <v>2.5</v>
      </c>
      <c r="AQ187" s="7"/>
      <c r="AR187" s="15" t="s">
        <v>242</v>
      </c>
      <c r="BB187" s="17">
        <v>189</v>
      </c>
    </row>
    <row r="188" spans="1:54" ht="15">
      <c r="A188" s="7">
        <f>'[1]Ledger With Mark'!A190</f>
        <v>187</v>
      </c>
      <c r="B188" s="8">
        <f>'[1]Ledger With Mark'!B190</f>
        <v>752187</v>
      </c>
      <c r="C188" s="9" t="str">
        <f>'[1]Ledger With Mark'!C190</f>
        <v>SUNMAYA ROKA MAGAR</v>
      </c>
      <c r="D188" s="10" t="str">
        <f>'[1]Ledger With Mark'!D190</f>
        <v>2061/03/06</v>
      </c>
      <c r="E188" s="11" t="str">
        <f>'[1]Ledger With Mark'!E190</f>
        <v>PURNA BAHADUR ROKA</v>
      </c>
      <c r="F188" s="11" t="str">
        <f>'[1]Ledger With Mark'!F190</f>
        <v>DILSARI ROKA</v>
      </c>
      <c r="G188" s="12" t="str">
        <f>'[1]Ledger With Mark'!G190</f>
        <v>BHUME 6 RUKUM EAST</v>
      </c>
      <c r="H188" s="7" t="str">
        <f>IF(AND('[1]Ledger With Mark'!H190&gt;=67.5),"A+",IF(AND('[1]Ledger With Mark'!H190&gt;=60),"A",IF(AND('[1]Ledger With Mark'!H190&gt;=52.5),"B+",IF(AND('[1]Ledger With Mark'!H190&gt;=45),"B",IF(AND('[1]Ledger With Mark'!H190&gt;=37.5),"C+",IF(AND('[1]Ledger With Mark'!H190&gt;=30),"C",IF(AND('[1]Ledger With Mark'!H190&gt;=22.5),"D+",IF(AND('[1]Ledger With Mark'!H190&gt;=15),"D",IF(AND('[1]Ledger With Mark'!H190&gt;=1),"E","N")))))))))</f>
        <v>B+</v>
      </c>
      <c r="I188" s="7" t="str">
        <f>IF(AND('[1]Ledger With Mark'!I190&gt;=22.5),"A+",IF(AND('[1]Ledger With Mark'!I190&gt;=20),"A",IF(AND('[1]Ledger With Mark'!I190&gt;=17.5),"B+",IF(AND('[1]Ledger With Mark'!I190&gt;=15),"B",IF(AND('[1]Ledger With Mark'!I190&gt;=12.5),"C+",IF(AND('[1]Ledger With Mark'!I190&gt;=10),"C",IF(AND('[1]Ledger With Mark'!I190&gt;=7.5),"D+",IF(AND('[1]Ledger With Mark'!I190&gt;=5),"D",IF(AND('[1]Ledger With Mark'!I190&gt;=1),"E","N")))))))))</f>
        <v>C+</v>
      </c>
      <c r="J188" s="7" t="str">
        <f>IF(AND('[1]Ledger With Mark'!J190&gt;=90),"A+",IF(AND('[1]Ledger With Mark'!J190&gt;=80),"A",IF(AND('[1]Ledger With Mark'!J190&gt;=70),"B+",IF(AND('[1]Ledger With Mark'!J190&gt;=60),"B",IF(AND('[1]Ledger With Mark'!J190&gt;=50),"C+",IF(AND('[1]Ledger With Mark'!J190&gt;=40),"C",IF(AND('[1]Ledger With Mark'!J190&gt;=30),"D+",IF(AND('[1]Ledger With Mark'!J190&gt;=20),"D",IF(AND('[1]Ledger With Mark'!J190&gt;=1),"E","N")))))))))</f>
        <v>B+</v>
      </c>
      <c r="K188" s="13">
        <f t="shared" si="20"/>
        <v>3.2</v>
      </c>
      <c r="L188" s="7" t="str">
        <f>IF(AND('[1]Ledger With Mark'!L190&gt;=67.5),"A+",IF(AND('[1]Ledger With Mark'!L190&gt;=60),"A",IF(AND('[1]Ledger With Mark'!L190&gt;=52.5),"B+",IF(AND('[1]Ledger With Mark'!L190&gt;=45),"B",IF(AND('[1]Ledger With Mark'!L190&gt;=37.5),"C+",IF(AND('[1]Ledger With Mark'!L190&gt;=30),"C",IF(AND('[1]Ledger With Mark'!L190&gt;=22.5),"D+",IF(AND('[1]Ledger With Mark'!L190&gt;=15),"D",IF(AND('[1]Ledger With Mark'!L190&gt;=1),"E","N")))))))))</f>
        <v>C+</v>
      </c>
      <c r="M188" s="7" t="str">
        <f>IF(AND('[1]Ledger With Mark'!M190&gt;=22.5),"A+",IF(AND('[1]Ledger With Mark'!M190&gt;=20),"A",IF(AND('[1]Ledger With Mark'!M190&gt;=17.5),"B+",IF(AND('[1]Ledger With Mark'!M190&gt;=15),"B",IF(AND('[1]Ledger With Mark'!M190&gt;=12.5),"C+",IF(AND('[1]Ledger With Mark'!M190&gt;=10),"C",IF(AND('[1]Ledger With Mark'!M190&gt;=7.5),"D+",IF(AND('[1]Ledger With Mark'!M190&gt;=5),"D",IF(AND('[1]Ledger With Mark'!M190&gt;=1),"E","N")))))))))</f>
        <v>B+</v>
      </c>
      <c r="N188" s="7" t="str">
        <f>IF(AND('[1]Ledger With Mark'!N190&gt;=90),"A+",IF(AND('[1]Ledger With Mark'!N190&gt;=80),"A",IF(AND('[1]Ledger With Mark'!N190&gt;=70),"B+",IF(AND('[1]Ledger With Mark'!N190&gt;=60),"B",IF(AND('[1]Ledger With Mark'!N190&gt;=50),"C+",IF(AND('[1]Ledger With Mark'!N190&gt;=40),"C",IF(AND('[1]Ledger With Mark'!N190&gt;=30),"D+",IF(AND('[1]Ledger With Mark'!N190&gt;=20),"D",IF(AND('[1]Ledger With Mark'!N190&gt;=1),"E","N")))))))))</f>
        <v>C+</v>
      </c>
      <c r="O188" s="13">
        <f t="shared" si="21"/>
        <v>2.4</v>
      </c>
      <c r="P188" s="7" t="str">
        <f>IF(AND('[1]Ledger With Mark'!P190&gt;=90),"A+",IF(AND('[1]Ledger With Mark'!P190&gt;=80),"A",IF(AND('[1]Ledger With Mark'!P190&gt;=70),"B+",IF(AND('[1]Ledger With Mark'!P190&gt;=60),"B",IF(AND('[1]Ledger With Mark'!P190&gt;=50),"C+",IF(AND('[1]Ledger With Mark'!P190&gt;=40),"C",IF(AND('[1]Ledger With Mark'!P190&gt;=30),"D+",IF(AND('[1]Ledger With Mark'!P190&gt;=20),"D",IF(AND('[1]Ledger With Mark'!P190&gt;=1),"E","N")))))))))</f>
        <v>C+</v>
      </c>
      <c r="Q188" s="13">
        <f t="shared" si="22"/>
        <v>2.4</v>
      </c>
      <c r="R188" s="7" t="str">
        <f>IF(AND('[1]Ledger With Mark'!R190&gt;=67.5),"A+",IF(AND('[1]Ledger With Mark'!R190&gt;=60),"A",IF(AND('[1]Ledger With Mark'!R190&gt;=52.5),"B+",IF(AND('[1]Ledger With Mark'!R190&gt;=45),"B",IF(AND('[1]Ledger With Mark'!R190&gt;=37.5),"C+",IF(AND('[1]Ledger With Mark'!R190&gt;=30),"C",IF(AND('[1]Ledger With Mark'!R190&gt;=22.5),"D+",IF(AND('[1]Ledger With Mark'!R190&gt;=15),"D",IF(AND('[1]Ledger With Mark'!R190&gt;=1),"E","N")))))))))</f>
        <v>B</v>
      </c>
      <c r="S188" s="7" t="str">
        <f>IF(AND('[1]Ledger With Mark'!S190&gt;=22.5),"A+",IF(AND('[1]Ledger With Mark'!S190&gt;=20),"A",IF(AND('[1]Ledger With Mark'!S190&gt;=17.5),"B+",IF(AND('[1]Ledger With Mark'!S190&gt;=15),"B",IF(AND('[1]Ledger With Mark'!S190&gt;=12.5),"C+",IF(AND('[1]Ledger With Mark'!S190&gt;=10),"C",IF(AND('[1]Ledger With Mark'!S190&gt;=7.5),"D+",IF(AND('[1]Ledger With Mark'!S190&gt;=5),"D",IF(AND('[1]Ledger With Mark'!S190&gt;=1),"E","N")))))))))</f>
        <v>B</v>
      </c>
      <c r="T188" s="7" t="str">
        <f>IF(AND('[1]Ledger With Mark'!T190&gt;=90),"A+",IF(AND('[1]Ledger With Mark'!T190&gt;=80),"A",IF(AND('[1]Ledger With Mark'!T190&gt;=70),"B+",IF(AND('[1]Ledger With Mark'!T190&gt;=60),"B",IF(AND('[1]Ledger With Mark'!T190&gt;=50),"C+",IF(AND('[1]Ledger With Mark'!T190&gt;=40),"C",IF(AND('[1]Ledger With Mark'!T190&gt;=30),"D+",IF(AND('[1]Ledger With Mark'!T190&gt;=20),"D",IF(AND('[1]Ledger With Mark'!T190&gt;=1),"E","N")))))))))</f>
        <v>B</v>
      </c>
      <c r="U188" s="13">
        <f t="shared" si="23"/>
        <v>2.8</v>
      </c>
      <c r="V188" s="7" t="str">
        <f>IF(AND('[1]Ledger With Mark'!V190&gt;=67.5),"A+",IF(AND('[1]Ledger With Mark'!V190&gt;=60),"A",IF(AND('[1]Ledger With Mark'!V190&gt;=52.5),"B+",IF(AND('[1]Ledger With Mark'!V190&gt;=45),"B",IF(AND('[1]Ledger With Mark'!V190&gt;=37.5),"C+",IF(AND('[1]Ledger With Mark'!V190&gt;=30),"C",IF(AND('[1]Ledger With Mark'!V190&gt;=22.5),"D+",IF(AND('[1]Ledger With Mark'!V190&gt;=15),"D",IF(AND('[1]Ledger With Mark'!V190&gt;=1),"E","N")))))))))</f>
        <v>C+</v>
      </c>
      <c r="W188" s="7" t="str">
        <f>IF(AND('[1]Ledger With Mark'!W190&gt;=22.5),"A+",IF(AND('[1]Ledger With Mark'!W190&gt;=20),"A",IF(AND('[1]Ledger With Mark'!W190&gt;=17.5),"B+",IF(AND('[1]Ledger With Mark'!W190&gt;=15),"B",IF(AND('[1]Ledger With Mark'!W190&gt;=12.5),"C+",IF(AND('[1]Ledger With Mark'!W190&gt;=10),"C",IF(AND('[1]Ledger With Mark'!W190&gt;=7.5),"D+",IF(AND('[1]Ledger With Mark'!W190&gt;=5),"D",IF(AND('[1]Ledger With Mark'!W190&gt;=1),"E","N")))))))))</f>
        <v>B</v>
      </c>
      <c r="X188" s="7" t="str">
        <f>IF(AND('[1]Ledger With Mark'!X190&gt;=90),"A+",IF(AND('[1]Ledger With Mark'!X190&gt;=80),"A",IF(AND('[1]Ledger With Mark'!X190&gt;=70),"B+",IF(AND('[1]Ledger With Mark'!X190&gt;=60),"B",IF(AND('[1]Ledger With Mark'!X190&gt;=50),"C+",IF(AND('[1]Ledger With Mark'!X190&gt;=40),"C",IF(AND('[1]Ledger With Mark'!X190&gt;=30),"D+",IF(AND('[1]Ledger With Mark'!X190&gt;=20),"D",IF(AND('[1]Ledger With Mark'!X190&gt;=1),"E","N")))))))))</f>
        <v>B</v>
      </c>
      <c r="Y188" s="13">
        <f t="shared" si="24"/>
        <v>2.8</v>
      </c>
      <c r="Z188" s="7" t="str">
        <f>IF(AND('[1]Ledger With Mark'!Z190&gt;=27),"A+",IF(AND('[1]Ledger With Mark'!Z190&gt;=24),"A",IF(AND('[1]Ledger With Mark'!Z190&gt;=21),"B+",IF(AND('[1]Ledger With Mark'!Z190&gt;=18),"B",IF(AND('[1]Ledger With Mark'!Z190&gt;=15),"C+",IF(AND('[1]Ledger With Mark'!Z190&gt;=12),"C",IF(AND('[1]Ledger With Mark'!Z190&gt;=9),"D+",IF(AND('[1]Ledger With Mark'!Z190&gt;=6),"D",IF(AND('[1]Ledger With Mark'!Z190&gt;=1),"E","N")))))))))</f>
        <v>B+</v>
      </c>
      <c r="AA188" s="7" t="str">
        <f>IF(AND('[1]Ledger With Mark'!AA190&gt;=18),"A+",IF(AND('[1]Ledger With Mark'!AA190&gt;=16),"A",IF(AND('[1]Ledger With Mark'!AA190&gt;=14),"B+",IF(AND('[1]Ledger With Mark'!AA190&gt;=12),"B",IF(AND('[1]Ledger With Mark'!AA190&gt;=10),"C+",IF(AND('[1]Ledger With Mark'!AA190&gt;=8),"C",IF(AND('[1]Ledger With Mark'!AA190&gt;=6),"D+",IF(AND('[1]Ledger With Mark'!AA190&gt;=4),"D",IF(AND('[1]Ledger With Mark'!AA190&gt;=1),"E","N")))))))))</f>
        <v>B+</v>
      </c>
      <c r="AB188" s="7" t="str">
        <f>IF(AND('[1]Ledger With Mark'!AB190&gt;=45),"A+",IF(AND('[1]Ledger With Mark'!AB190&gt;=40),"A",IF(AND('[1]Ledger With Mark'!AB190&gt;=35),"B+",IF(AND('[1]Ledger With Mark'!AB190&gt;=30),"B",IF(AND('[1]Ledger With Mark'!AB190&gt;=25),"C+",IF(AND('[1]Ledger With Mark'!AB190&gt;=20),"C",IF(AND('[1]Ledger With Mark'!AB190&gt;=15),"D+",IF(AND('[1]Ledger With Mark'!AB190&gt;=10),"D",IF(AND('[1]Ledger With Mark'!AB190&gt;=1),"E","N")))))))))</f>
        <v>B+</v>
      </c>
      <c r="AC188" s="13">
        <f t="shared" si="25"/>
        <v>1.6</v>
      </c>
      <c r="AD188" s="7" t="str">
        <f>IF(AND('[1]Ledger With Mark'!AD190&gt;=22.5),"A+",IF(AND('[1]Ledger With Mark'!AD190&gt;=20),"A",IF(AND('[1]Ledger With Mark'!AD190&gt;=17.5),"B+",IF(AND('[1]Ledger With Mark'!AD190&gt;=15),"B",IF(AND('[1]Ledger With Mark'!AD190&gt;=12.5),"C+",IF(AND('[1]Ledger With Mark'!AD190&gt;=10),"C",IF(AND('[1]Ledger With Mark'!AD190&gt;=7.5),"D+",IF(AND('[1]Ledger With Mark'!AD190&gt;=5),"D",IF(AND('[1]Ledger With Mark'!AD190&gt;=1),"E","N")))))))))</f>
        <v>B</v>
      </c>
      <c r="AE188" s="7" t="str">
        <f>IF(AND('[1]Ledger With Mark'!AE190&gt;=22.5),"A+",IF(AND('[1]Ledger With Mark'!AE190&gt;=20),"A",IF(AND('[1]Ledger With Mark'!AE190&gt;=17.5),"B+",IF(AND('[1]Ledger With Mark'!AE190&gt;=15),"B",IF(AND('[1]Ledger With Mark'!AE190&gt;=12.5),"C+",IF(AND('[1]Ledger With Mark'!AE190&gt;=10),"C",IF(AND('[1]Ledger With Mark'!AE190&gt;=7.5),"D+",IF(AND('[1]Ledger With Mark'!AE190&gt;=5),"D",IF(AND('[1]Ledger With Mark'!AE190&gt;=1),"E","N")))))))))</f>
        <v>B</v>
      </c>
      <c r="AF188" s="7" t="str">
        <f>IF(AND('[1]Ledger With Mark'!AF190&gt;=45),"A+",IF(AND('[1]Ledger With Mark'!AF190&gt;=40),"A",IF(AND('[1]Ledger With Mark'!AF190&gt;=35),"B+",IF(AND('[1]Ledger With Mark'!AF190&gt;=30),"B",IF(AND('[1]Ledger With Mark'!AF190&gt;=25),"C+",IF(AND('[1]Ledger With Mark'!AF190&gt;=20),"C",IF(AND('[1]Ledger With Mark'!AF190&gt;=15),"D+",IF(AND('[1]Ledger With Mark'!AF190&gt;=10),"D",IF(AND('[1]Ledger With Mark'!AF190&gt;=1),"E","N")))))))))</f>
        <v>B+</v>
      </c>
      <c r="AG188" s="13">
        <f t="shared" si="26"/>
        <v>1.6</v>
      </c>
      <c r="AH188" s="7" t="str">
        <f>IF(AND('[1]Ledger With Mark'!AH190&gt;=45),"A+",IF(AND('[1]Ledger With Mark'!AH190&gt;=40),"A",IF(AND('[1]Ledger With Mark'!AH190&gt;=35),"B+",IF(AND('[1]Ledger With Mark'!AH190&gt;=30),"B",IF(AND('[1]Ledger With Mark'!AH190&gt;=25),"C+",IF(AND('[1]Ledger With Mark'!AH190&gt;=20),"C",IF(AND('[1]Ledger With Mark'!AH190&gt;=15),"D+",IF(AND('[1]Ledger With Mark'!AH190&gt;=10),"D",IF(AND('[1]Ledger With Mark'!AH190&gt;=1),"E","N")))))))))</f>
        <v>C+</v>
      </c>
      <c r="AI188" s="7" t="str">
        <f>IF(AND('[1]Ledger With Mark'!AI190&gt;=45),"A+",IF(AND('[1]Ledger With Mark'!AI190&gt;=40),"A",IF(AND('[1]Ledger With Mark'!AI190&gt;=35),"B+",IF(AND('[1]Ledger With Mark'!AI190&gt;=30),"B",IF(AND('[1]Ledger With Mark'!AI190&gt;=25),"C+",IF(AND('[1]Ledger With Mark'!AI190&gt;=20),"C",IF(AND('[1]Ledger With Mark'!AI190&gt;=15),"D+",IF(AND('[1]Ledger With Mark'!AI190&gt;=10),"D",IF(AND('[1]Ledger With Mark'!AI190&gt;=1),"E","N")))))))))</f>
        <v>C+</v>
      </c>
      <c r="AJ188" s="7" t="str">
        <f>IF(AND('[1]Ledger With Mark'!AJ190&gt;=90),"A+",IF(AND('[1]Ledger With Mark'!AJ190&gt;=80),"A",IF(AND('[1]Ledger With Mark'!AJ190&gt;=70),"B+",IF(AND('[1]Ledger With Mark'!AJ190&gt;=60),"B",IF(AND('[1]Ledger With Mark'!AJ190&gt;=50),"C+",IF(AND('[1]Ledger With Mark'!AJ190&gt;=40),"C",IF(AND('[1]Ledger With Mark'!AJ190&gt;=30),"D+",IF(AND('[1]Ledger With Mark'!AJ190&gt;=20),"D",IF(AND('[1]Ledger With Mark'!AJ190&gt;=1),"E","N")))))))))</f>
        <v>C+</v>
      </c>
      <c r="AK188" s="13">
        <f t="shared" si="27"/>
        <v>2.4</v>
      </c>
      <c r="AL188" s="7" t="str">
        <f>IF(AND('[1]Ledger With Mark'!AL190&gt;=45),"A+",IF(AND('[1]Ledger With Mark'!AL190&gt;=40),"A",IF(AND('[1]Ledger With Mark'!AL190&gt;=35),"B+",IF(AND('[1]Ledger With Mark'!AL190&gt;=30),"B",IF(AND('[1]Ledger With Mark'!AL190&gt;=25),"C+",IF(AND('[1]Ledger With Mark'!AL190&gt;=20),"C",IF(AND('[1]Ledger With Mark'!AL190&gt;=15),"D+",IF(AND('[1]Ledger With Mark'!AL190&gt;=10),"D",IF(AND('[1]Ledger With Mark'!AL190&gt;=1),"E","N")))))))))</f>
        <v>B</v>
      </c>
      <c r="AM188" s="7" t="str">
        <f>IF(AND('[1]Ledger With Mark'!AM190&gt;=45),"A+",IF(AND('[1]Ledger With Mark'!AM190&gt;=40),"A",IF(AND('[1]Ledger With Mark'!AM190&gt;=35),"B+",IF(AND('[1]Ledger With Mark'!AM190&gt;=30),"B",IF(AND('[1]Ledger With Mark'!AM190&gt;=25),"C+",IF(AND('[1]Ledger With Mark'!AM190&gt;=20),"C",IF(AND('[1]Ledger With Mark'!AM190&gt;=15),"D+",IF(AND('[1]Ledger With Mark'!AM190&gt;=10),"D",IF(AND('[1]Ledger With Mark'!AM190&gt;=1),"E","N")))))))))</f>
        <v>B</v>
      </c>
      <c r="AN188" s="7" t="str">
        <f>IF(AND('[1]Ledger With Mark'!AN190&gt;=90),"A+",IF(AND('[1]Ledger With Mark'!AN190&gt;=80),"A",IF(AND('[1]Ledger With Mark'!AN190&gt;=70),"B+",IF(AND('[1]Ledger With Mark'!AN190&gt;=60),"B",IF(AND('[1]Ledger With Mark'!AN190&gt;=50),"C+",IF(AND('[1]Ledger With Mark'!AN190&gt;=40),"C",IF(AND('[1]Ledger With Mark'!AN190&gt;=30),"D+",IF(AND('[1]Ledger With Mark'!AN190&gt;=20),"D",IF(AND('[1]Ledger With Mark'!AN190&gt;=1),"E","N")))))))))</f>
        <v>B</v>
      </c>
      <c r="AO188" s="13">
        <f t="shared" si="28"/>
        <v>2.8</v>
      </c>
      <c r="AP188" s="14">
        <f t="shared" si="29"/>
        <v>2.75</v>
      </c>
      <c r="AQ188" s="7"/>
      <c r="AR188" s="15" t="s">
        <v>242</v>
      </c>
      <c r="BB188" s="17">
        <v>190</v>
      </c>
    </row>
    <row r="189" spans="1:54" ht="15">
      <c r="A189" s="7">
        <f>'[1]Ledger With Mark'!A191</f>
        <v>188</v>
      </c>
      <c r="B189" s="8">
        <f>'[1]Ledger With Mark'!B191</f>
        <v>752188</v>
      </c>
      <c r="C189" s="9" t="str">
        <f>'[1]Ledger With Mark'!C191</f>
        <v>TILAK OLI</v>
      </c>
      <c r="D189" s="10" t="str">
        <f>'[1]Ledger With Mark'!D191</f>
        <v>2061/05/15</v>
      </c>
      <c r="E189" s="11" t="str">
        <f>'[1]Ledger With Mark'!E191</f>
        <v>NAR BAHADUR OLI</v>
      </c>
      <c r="F189" s="11" t="str">
        <f>'[1]Ledger With Mark'!F191</f>
        <v>RAM KUMARI OLI</v>
      </c>
      <c r="G189" s="12" t="str">
        <f>'[1]Ledger With Mark'!G191</f>
        <v>PARIBARTAN 4 ROLPA</v>
      </c>
      <c r="H189" s="7" t="str">
        <f>IF(AND('[1]Ledger With Mark'!H191&gt;=67.5),"A+",IF(AND('[1]Ledger With Mark'!H191&gt;=60),"A",IF(AND('[1]Ledger With Mark'!H191&gt;=52.5),"B+",IF(AND('[1]Ledger With Mark'!H191&gt;=45),"B",IF(AND('[1]Ledger With Mark'!H191&gt;=37.5),"C+",IF(AND('[1]Ledger With Mark'!H191&gt;=30),"C",IF(AND('[1]Ledger With Mark'!H191&gt;=22.5),"D+",IF(AND('[1]Ledger With Mark'!H191&gt;=15),"D",IF(AND('[1]Ledger With Mark'!H191&gt;=1),"E","N")))))))))</f>
        <v>B+</v>
      </c>
      <c r="I189" s="7" t="str">
        <f>IF(AND('[1]Ledger With Mark'!I191&gt;=22.5),"A+",IF(AND('[1]Ledger With Mark'!I191&gt;=20),"A",IF(AND('[1]Ledger With Mark'!I191&gt;=17.5),"B+",IF(AND('[1]Ledger With Mark'!I191&gt;=15),"B",IF(AND('[1]Ledger With Mark'!I191&gt;=12.5),"C+",IF(AND('[1]Ledger With Mark'!I191&gt;=10),"C",IF(AND('[1]Ledger With Mark'!I191&gt;=7.5),"D+",IF(AND('[1]Ledger With Mark'!I191&gt;=5),"D",IF(AND('[1]Ledger With Mark'!I191&gt;=1),"E","N")))))))))</f>
        <v>C+</v>
      </c>
      <c r="J189" s="7" t="str">
        <f>IF(AND('[1]Ledger With Mark'!J191&gt;=90),"A+",IF(AND('[1]Ledger With Mark'!J191&gt;=80),"A",IF(AND('[1]Ledger With Mark'!J191&gt;=70),"B+",IF(AND('[1]Ledger With Mark'!J191&gt;=60),"B",IF(AND('[1]Ledger With Mark'!J191&gt;=50),"C+",IF(AND('[1]Ledger With Mark'!J191&gt;=40),"C",IF(AND('[1]Ledger With Mark'!J191&gt;=30),"D+",IF(AND('[1]Ledger With Mark'!J191&gt;=20),"D",IF(AND('[1]Ledger With Mark'!J191&gt;=1),"E","N")))))))))</f>
        <v>B</v>
      </c>
      <c r="K189" s="13">
        <f t="shared" si="20"/>
        <v>2.8</v>
      </c>
      <c r="L189" s="7" t="str">
        <f>IF(AND('[1]Ledger With Mark'!L191&gt;=67.5),"A+",IF(AND('[1]Ledger With Mark'!L191&gt;=60),"A",IF(AND('[1]Ledger With Mark'!L191&gt;=52.5),"B+",IF(AND('[1]Ledger With Mark'!L191&gt;=45),"B",IF(AND('[1]Ledger With Mark'!L191&gt;=37.5),"C+",IF(AND('[1]Ledger With Mark'!L191&gt;=30),"C",IF(AND('[1]Ledger With Mark'!L191&gt;=22.5),"D+",IF(AND('[1]Ledger With Mark'!L191&gt;=15),"D",IF(AND('[1]Ledger With Mark'!L191&gt;=1),"E","N")))))))))</f>
        <v>C+</v>
      </c>
      <c r="M189" s="7" t="str">
        <f>IF(AND('[1]Ledger With Mark'!M191&gt;=22.5),"A+",IF(AND('[1]Ledger With Mark'!M191&gt;=20),"A",IF(AND('[1]Ledger With Mark'!M191&gt;=17.5),"B+",IF(AND('[1]Ledger With Mark'!M191&gt;=15),"B",IF(AND('[1]Ledger With Mark'!M191&gt;=12.5),"C+",IF(AND('[1]Ledger With Mark'!M191&gt;=10),"C",IF(AND('[1]Ledger With Mark'!M191&gt;=7.5),"D+",IF(AND('[1]Ledger With Mark'!M191&gt;=5),"D",IF(AND('[1]Ledger With Mark'!M191&gt;=1),"E","N")))))))))</f>
        <v>B</v>
      </c>
      <c r="N189" s="7" t="str">
        <f>IF(AND('[1]Ledger With Mark'!N191&gt;=90),"A+",IF(AND('[1]Ledger With Mark'!N191&gt;=80),"A",IF(AND('[1]Ledger With Mark'!N191&gt;=70),"B+",IF(AND('[1]Ledger With Mark'!N191&gt;=60),"B",IF(AND('[1]Ledger With Mark'!N191&gt;=50),"C+",IF(AND('[1]Ledger With Mark'!N191&gt;=40),"C",IF(AND('[1]Ledger With Mark'!N191&gt;=30),"D+",IF(AND('[1]Ledger With Mark'!N191&gt;=20),"D",IF(AND('[1]Ledger With Mark'!N191&gt;=1),"E","N")))))))))</f>
        <v>C+</v>
      </c>
      <c r="O189" s="13">
        <f t="shared" si="21"/>
        <v>2.4</v>
      </c>
      <c r="P189" s="7" t="str">
        <f>IF(AND('[1]Ledger With Mark'!P191&gt;=90),"A+",IF(AND('[1]Ledger With Mark'!P191&gt;=80),"A",IF(AND('[1]Ledger With Mark'!P191&gt;=70),"B+",IF(AND('[1]Ledger With Mark'!P191&gt;=60),"B",IF(AND('[1]Ledger With Mark'!P191&gt;=50),"C+",IF(AND('[1]Ledger With Mark'!P191&gt;=40),"C",IF(AND('[1]Ledger With Mark'!P191&gt;=30),"D+",IF(AND('[1]Ledger With Mark'!P191&gt;=20),"D",IF(AND('[1]Ledger With Mark'!P191&gt;=1),"E","N")))))))))</f>
        <v>C</v>
      </c>
      <c r="Q189" s="13">
        <f t="shared" si="22"/>
        <v>2</v>
      </c>
      <c r="R189" s="7" t="str">
        <f>IF(AND('[1]Ledger With Mark'!R191&gt;=67.5),"A+",IF(AND('[1]Ledger With Mark'!R191&gt;=60),"A",IF(AND('[1]Ledger With Mark'!R191&gt;=52.5),"B+",IF(AND('[1]Ledger With Mark'!R191&gt;=45),"B",IF(AND('[1]Ledger With Mark'!R191&gt;=37.5),"C+",IF(AND('[1]Ledger With Mark'!R191&gt;=30),"C",IF(AND('[1]Ledger With Mark'!R191&gt;=22.5),"D+",IF(AND('[1]Ledger With Mark'!R191&gt;=15),"D",IF(AND('[1]Ledger With Mark'!R191&gt;=1),"E","N")))))))))</f>
        <v>C</v>
      </c>
      <c r="S189" s="7" t="str">
        <f>IF(AND('[1]Ledger With Mark'!S191&gt;=22.5),"A+",IF(AND('[1]Ledger With Mark'!S191&gt;=20),"A",IF(AND('[1]Ledger With Mark'!S191&gt;=17.5),"B+",IF(AND('[1]Ledger With Mark'!S191&gt;=15),"B",IF(AND('[1]Ledger With Mark'!S191&gt;=12.5),"C+",IF(AND('[1]Ledger With Mark'!S191&gt;=10),"C",IF(AND('[1]Ledger With Mark'!S191&gt;=7.5),"D+",IF(AND('[1]Ledger With Mark'!S191&gt;=5),"D",IF(AND('[1]Ledger With Mark'!S191&gt;=1),"E","N")))))))))</f>
        <v>B</v>
      </c>
      <c r="T189" s="7" t="str">
        <f>IF(AND('[1]Ledger With Mark'!T191&gt;=90),"A+",IF(AND('[1]Ledger With Mark'!T191&gt;=80),"A",IF(AND('[1]Ledger With Mark'!T191&gt;=70),"B+",IF(AND('[1]Ledger With Mark'!T191&gt;=60),"B",IF(AND('[1]Ledger With Mark'!T191&gt;=50),"C+",IF(AND('[1]Ledger With Mark'!T191&gt;=40),"C",IF(AND('[1]Ledger With Mark'!T191&gt;=30),"D+",IF(AND('[1]Ledger With Mark'!T191&gt;=20),"D",IF(AND('[1]Ledger With Mark'!T191&gt;=1),"E","N")))))))))</f>
        <v>C+</v>
      </c>
      <c r="U189" s="13">
        <f t="shared" si="23"/>
        <v>2.4</v>
      </c>
      <c r="V189" s="7" t="str">
        <f>IF(AND('[1]Ledger With Mark'!V191&gt;=67.5),"A+",IF(AND('[1]Ledger With Mark'!V191&gt;=60),"A",IF(AND('[1]Ledger With Mark'!V191&gt;=52.5),"B+",IF(AND('[1]Ledger With Mark'!V191&gt;=45),"B",IF(AND('[1]Ledger With Mark'!V191&gt;=37.5),"C+",IF(AND('[1]Ledger With Mark'!V191&gt;=30),"C",IF(AND('[1]Ledger With Mark'!V191&gt;=22.5),"D+",IF(AND('[1]Ledger With Mark'!V191&gt;=15),"D",IF(AND('[1]Ledger With Mark'!V191&gt;=1),"E","N")))))))))</f>
        <v>C+</v>
      </c>
      <c r="W189" s="7" t="str">
        <f>IF(AND('[1]Ledger With Mark'!W191&gt;=22.5),"A+",IF(AND('[1]Ledger With Mark'!W191&gt;=20),"A",IF(AND('[1]Ledger With Mark'!W191&gt;=17.5),"B+",IF(AND('[1]Ledger With Mark'!W191&gt;=15),"B",IF(AND('[1]Ledger With Mark'!W191&gt;=12.5),"C+",IF(AND('[1]Ledger With Mark'!W191&gt;=10),"C",IF(AND('[1]Ledger With Mark'!W191&gt;=7.5),"D+",IF(AND('[1]Ledger With Mark'!W191&gt;=5),"D",IF(AND('[1]Ledger With Mark'!W191&gt;=1),"E","N")))))))))</f>
        <v>B</v>
      </c>
      <c r="X189" s="7" t="str">
        <f>IF(AND('[1]Ledger With Mark'!X191&gt;=90),"A+",IF(AND('[1]Ledger With Mark'!X191&gt;=80),"A",IF(AND('[1]Ledger With Mark'!X191&gt;=70),"B+",IF(AND('[1]Ledger With Mark'!X191&gt;=60),"B",IF(AND('[1]Ledger With Mark'!X191&gt;=50),"C+",IF(AND('[1]Ledger With Mark'!X191&gt;=40),"C",IF(AND('[1]Ledger With Mark'!X191&gt;=30),"D+",IF(AND('[1]Ledger With Mark'!X191&gt;=20),"D",IF(AND('[1]Ledger With Mark'!X191&gt;=1),"E","N")))))))))</f>
        <v>C+</v>
      </c>
      <c r="Y189" s="13">
        <f t="shared" si="24"/>
        <v>2.4</v>
      </c>
      <c r="Z189" s="7" t="str">
        <f>IF(AND('[1]Ledger With Mark'!Z191&gt;=27),"A+",IF(AND('[1]Ledger With Mark'!Z191&gt;=24),"A",IF(AND('[1]Ledger With Mark'!Z191&gt;=21),"B+",IF(AND('[1]Ledger With Mark'!Z191&gt;=18),"B",IF(AND('[1]Ledger With Mark'!Z191&gt;=15),"C+",IF(AND('[1]Ledger With Mark'!Z191&gt;=12),"C",IF(AND('[1]Ledger With Mark'!Z191&gt;=9),"D+",IF(AND('[1]Ledger With Mark'!Z191&gt;=6),"D",IF(AND('[1]Ledger With Mark'!Z191&gt;=1),"E","N")))))))))</f>
        <v>B</v>
      </c>
      <c r="AA189" s="7" t="str">
        <f>IF(AND('[1]Ledger With Mark'!AA191&gt;=18),"A+",IF(AND('[1]Ledger With Mark'!AA191&gt;=16),"A",IF(AND('[1]Ledger With Mark'!AA191&gt;=14),"B+",IF(AND('[1]Ledger With Mark'!AA191&gt;=12),"B",IF(AND('[1]Ledger With Mark'!AA191&gt;=10),"C+",IF(AND('[1]Ledger With Mark'!AA191&gt;=8),"C",IF(AND('[1]Ledger With Mark'!AA191&gt;=6),"D+",IF(AND('[1]Ledger With Mark'!AA191&gt;=4),"D",IF(AND('[1]Ledger With Mark'!AA191&gt;=1),"E","N")))))))))</f>
        <v>B+</v>
      </c>
      <c r="AB189" s="7" t="str">
        <f>IF(AND('[1]Ledger With Mark'!AB191&gt;=45),"A+",IF(AND('[1]Ledger With Mark'!AB191&gt;=40),"A",IF(AND('[1]Ledger With Mark'!AB191&gt;=35),"B+",IF(AND('[1]Ledger With Mark'!AB191&gt;=30),"B",IF(AND('[1]Ledger With Mark'!AB191&gt;=25),"C+",IF(AND('[1]Ledger With Mark'!AB191&gt;=20),"C",IF(AND('[1]Ledger With Mark'!AB191&gt;=15),"D+",IF(AND('[1]Ledger With Mark'!AB191&gt;=10),"D",IF(AND('[1]Ledger With Mark'!AB191&gt;=1),"E","N")))))))))</f>
        <v>B+</v>
      </c>
      <c r="AC189" s="13">
        <f t="shared" si="25"/>
        <v>1.6</v>
      </c>
      <c r="AD189" s="7" t="str">
        <f>IF(AND('[1]Ledger With Mark'!AD191&gt;=22.5),"A+",IF(AND('[1]Ledger With Mark'!AD191&gt;=20),"A",IF(AND('[1]Ledger With Mark'!AD191&gt;=17.5),"B+",IF(AND('[1]Ledger With Mark'!AD191&gt;=15),"B",IF(AND('[1]Ledger With Mark'!AD191&gt;=12.5),"C+",IF(AND('[1]Ledger With Mark'!AD191&gt;=10),"C",IF(AND('[1]Ledger With Mark'!AD191&gt;=7.5),"D+",IF(AND('[1]Ledger With Mark'!AD191&gt;=5),"D",IF(AND('[1]Ledger With Mark'!AD191&gt;=1),"E","N")))))))))</f>
        <v>B+</v>
      </c>
      <c r="AE189" s="7" t="str">
        <f>IF(AND('[1]Ledger With Mark'!AE191&gt;=22.5),"A+",IF(AND('[1]Ledger With Mark'!AE191&gt;=20),"A",IF(AND('[1]Ledger With Mark'!AE191&gt;=17.5),"B+",IF(AND('[1]Ledger With Mark'!AE191&gt;=15),"B",IF(AND('[1]Ledger With Mark'!AE191&gt;=12.5),"C+",IF(AND('[1]Ledger With Mark'!AE191&gt;=10),"C",IF(AND('[1]Ledger With Mark'!AE191&gt;=7.5),"D+",IF(AND('[1]Ledger With Mark'!AE191&gt;=5),"D",IF(AND('[1]Ledger With Mark'!AE191&gt;=1),"E","N")))))))))</f>
        <v>B+</v>
      </c>
      <c r="AF189" s="7" t="str">
        <f>IF(AND('[1]Ledger With Mark'!AF191&gt;=45),"A+",IF(AND('[1]Ledger With Mark'!AF191&gt;=40),"A",IF(AND('[1]Ledger With Mark'!AF191&gt;=35),"B+",IF(AND('[1]Ledger With Mark'!AF191&gt;=30),"B",IF(AND('[1]Ledger With Mark'!AF191&gt;=25),"C+",IF(AND('[1]Ledger With Mark'!AF191&gt;=20),"C",IF(AND('[1]Ledger With Mark'!AF191&gt;=15),"D+",IF(AND('[1]Ledger With Mark'!AF191&gt;=10),"D",IF(AND('[1]Ledger With Mark'!AF191&gt;=1),"E","N")))))))))</f>
        <v>B+</v>
      </c>
      <c r="AG189" s="13">
        <f t="shared" si="26"/>
        <v>1.6</v>
      </c>
      <c r="AH189" s="7" t="str">
        <f>IF(AND('[1]Ledger With Mark'!AH191&gt;=45),"A+",IF(AND('[1]Ledger With Mark'!AH191&gt;=40),"A",IF(AND('[1]Ledger With Mark'!AH191&gt;=35),"B+",IF(AND('[1]Ledger With Mark'!AH191&gt;=30),"B",IF(AND('[1]Ledger With Mark'!AH191&gt;=25),"C+",IF(AND('[1]Ledger With Mark'!AH191&gt;=20),"C",IF(AND('[1]Ledger With Mark'!AH191&gt;=15),"D+",IF(AND('[1]Ledger With Mark'!AH191&gt;=10),"D",IF(AND('[1]Ledger With Mark'!AH191&gt;=1),"E","N")))))))))</f>
        <v>C+</v>
      </c>
      <c r="AI189" s="7" t="str">
        <f>IF(AND('[1]Ledger With Mark'!AI191&gt;=45),"A+",IF(AND('[1]Ledger With Mark'!AI191&gt;=40),"A",IF(AND('[1]Ledger With Mark'!AI191&gt;=35),"B+",IF(AND('[1]Ledger With Mark'!AI191&gt;=30),"B",IF(AND('[1]Ledger With Mark'!AI191&gt;=25),"C+",IF(AND('[1]Ledger With Mark'!AI191&gt;=20),"C",IF(AND('[1]Ledger With Mark'!AI191&gt;=15),"D+",IF(AND('[1]Ledger With Mark'!AI191&gt;=10),"D",IF(AND('[1]Ledger With Mark'!AI191&gt;=1),"E","N")))))))))</f>
        <v>C+</v>
      </c>
      <c r="AJ189" s="7" t="str">
        <f>IF(AND('[1]Ledger With Mark'!AJ191&gt;=90),"A+",IF(AND('[1]Ledger With Mark'!AJ191&gt;=80),"A",IF(AND('[1]Ledger With Mark'!AJ191&gt;=70),"B+",IF(AND('[1]Ledger With Mark'!AJ191&gt;=60),"B",IF(AND('[1]Ledger With Mark'!AJ191&gt;=50),"C+",IF(AND('[1]Ledger With Mark'!AJ191&gt;=40),"C",IF(AND('[1]Ledger With Mark'!AJ191&gt;=30),"D+",IF(AND('[1]Ledger With Mark'!AJ191&gt;=20),"D",IF(AND('[1]Ledger With Mark'!AJ191&gt;=1),"E","N")))))))))</f>
        <v>C+</v>
      </c>
      <c r="AK189" s="13">
        <f t="shared" si="27"/>
        <v>2.4</v>
      </c>
      <c r="AL189" s="7" t="str">
        <f>IF(AND('[1]Ledger With Mark'!AL191&gt;=45),"A+",IF(AND('[1]Ledger With Mark'!AL191&gt;=40),"A",IF(AND('[1]Ledger With Mark'!AL191&gt;=35),"B+",IF(AND('[1]Ledger With Mark'!AL191&gt;=30),"B",IF(AND('[1]Ledger With Mark'!AL191&gt;=25),"C+",IF(AND('[1]Ledger With Mark'!AL191&gt;=20),"C",IF(AND('[1]Ledger With Mark'!AL191&gt;=15),"D+",IF(AND('[1]Ledger With Mark'!AL191&gt;=10),"D",IF(AND('[1]Ledger With Mark'!AL191&gt;=1),"E","N")))))))))</f>
        <v>B</v>
      </c>
      <c r="AM189" s="7" t="str">
        <f>IF(AND('[1]Ledger With Mark'!AM191&gt;=45),"A+",IF(AND('[1]Ledger With Mark'!AM191&gt;=40),"A",IF(AND('[1]Ledger With Mark'!AM191&gt;=35),"B+",IF(AND('[1]Ledger With Mark'!AM191&gt;=30),"B",IF(AND('[1]Ledger With Mark'!AM191&gt;=25),"C+",IF(AND('[1]Ledger With Mark'!AM191&gt;=20),"C",IF(AND('[1]Ledger With Mark'!AM191&gt;=15),"D+",IF(AND('[1]Ledger With Mark'!AM191&gt;=10),"D",IF(AND('[1]Ledger With Mark'!AM191&gt;=1),"E","N")))))))))</f>
        <v>B</v>
      </c>
      <c r="AN189" s="7" t="str">
        <f>IF(AND('[1]Ledger With Mark'!AN191&gt;=90),"A+",IF(AND('[1]Ledger With Mark'!AN191&gt;=80),"A",IF(AND('[1]Ledger With Mark'!AN191&gt;=70),"B+",IF(AND('[1]Ledger With Mark'!AN191&gt;=60),"B",IF(AND('[1]Ledger With Mark'!AN191&gt;=50),"C+",IF(AND('[1]Ledger With Mark'!AN191&gt;=40),"C",IF(AND('[1]Ledger With Mark'!AN191&gt;=30),"D+",IF(AND('[1]Ledger With Mark'!AN191&gt;=20),"D",IF(AND('[1]Ledger With Mark'!AN191&gt;=1),"E","N")))))))))</f>
        <v>B</v>
      </c>
      <c r="AO189" s="13">
        <f t="shared" si="28"/>
        <v>2.8</v>
      </c>
      <c r="AP189" s="14">
        <f t="shared" si="29"/>
        <v>2.5499999999999998</v>
      </c>
      <c r="AQ189" s="7"/>
      <c r="AR189" s="15" t="s">
        <v>242</v>
      </c>
      <c r="BB189" s="17">
        <v>191</v>
      </c>
    </row>
    <row r="190" spans="1:54" ht="15">
      <c r="A190" s="7">
        <f>'[1]Ledger With Mark'!A192</f>
        <v>189</v>
      </c>
      <c r="B190" s="8">
        <f>'[1]Ledger With Mark'!B192</f>
        <v>752189</v>
      </c>
      <c r="C190" s="9" t="str">
        <f>'[1]Ledger With Mark'!C192</f>
        <v>PABITRA GHARTI MAGAR</v>
      </c>
      <c r="D190" s="10" t="str">
        <f>'[1]Ledger With Mark'!D192</f>
        <v>2060/04/25</v>
      </c>
      <c r="E190" s="11" t="str">
        <f>'[1]Ledger With Mark'!E192</f>
        <v>LAL BAHADUR GHARTI MAGAR</v>
      </c>
      <c r="F190" s="11" t="str">
        <f>'[1]Ledger With Mark'!F192</f>
        <v>LAXMI GHARTI MAGAR</v>
      </c>
      <c r="G190" s="12" t="str">
        <f>'[1]Ledger With Mark'!G192</f>
        <v>THABANG 1 ROLPA</v>
      </c>
      <c r="H190" s="7" t="str">
        <f>IF(AND('[1]Ledger With Mark'!H192&gt;=67.5),"A+",IF(AND('[1]Ledger With Mark'!H192&gt;=60),"A",IF(AND('[1]Ledger With Mark'!H192&gt;=52.5),"B+",IF(AND('[1]Ledger With Mark'!H192&gt;=45),"B",IF(AND('[1]Ledger With Mark'!H192&gt;=37.5),"C+",IF(AND('[1]Ledger With Mark'!H192&gt;=30),"C",IF(AND('[1]Ledger With Mark'!H192&gt;=22.5),"D+",IF(AND('[1]Ledger With Mark'!H192&gt;=15),"D",IF(AND('[1]Ledger With Mark'!H192&gt;=1),"E","N")))))))))</f>
        <v>C</v>
      </c>
      <c r="I190" s="7" t="str">
        <f>IF(AND('[1]Ledger With Mark'!I192&gt;=22.5),"A+",IF(AND('[1]Ledger With Mark'!I192&gt;=20),"A",IF(AND('[1]Ledger With Mark'!I192&gt;=17.5),"B+",IF(AND('[1]Ledger With Mark'!I192&gt;=15),"B",IF(AND('[1]Ledger With Mark'!I192&gt;=12.5),"C+",IF(AND('[1]Ledger With Mark'!I192&gt;=10),"C",IF(AND('[1]Ledger With Mark'!I192&gt;=7.5),"D+",IF(AND('[1]Ledger With Mark'!I192&gt;=5),"D",IF(AND('[1]Ledger With Mark'!I192&gt;=1),"E","N")))))))))</f>
        <v>A</v>
      </c>
      <c r="J190" s="7" t="str">
        <f>IF(AND('[1]Ledger With Mark'!J192&gt;=90),"A+",IF(AND('[1]Ledger With Mark'!J192&gt;=80),"A",IF(AND('[1]Ledger With Mark'!J192&gt;=70),"B+",IF(AND('[1]Ledger With Mark'!J192&gt;=60),"B",IF(AND('[1]Ledger With Mark'!J192&gt;=50),"C+",IF(AND('[1]Ledger With Mark'!J192&gt;=40),"C",IF(AND('[1]Ledger With Mark'!J192&gt;=30),"D+",IF(AND('[1]Ledger With Mark'!J192&gt;=20),"D",IF(AND('[1]Ledger With Mark'!J192&gt;=1),"E","N")))))))))</f>
        <v>C+</v>
      </c>
      <c r="K190" s="13">
        <f t="shared" si="20"/>
        <v>2.4</v>
      </c>
      <c r="L190" s="7" t="str">
        <f>IF(AND('[1]Ledger With Mark'!L192&gt;=67.5),"A+",IF(AND('[1]Ledger With Mark'!L192&gt;=60),"A",IF(AND('[1]Ledger With Mark'!L192&gt;=52.5),"B+",IF(AND('[1]Ledger With Mark'!L192&gt;=45),"B",IF(AND('[1]Ledger With Mark'!L192&gt;=37.5),"C+",IF(AND('[1]Ledger With Mark'!L192&gt;=30),"C",IF(AND('[1]Ledger With Mark'!L192&gt;=22.5),"D+",IF(AND('[1]Ledger With Mark'!L192&gt;=15),"D",IF(AND('[1]Ledger With Mark'!L192&gt;=1),"E","N")))))))))</f>
        <v>C</v>
      </c>
      <c r="M190" s="7" t="str">
        <f>IF(AND('[1]Ledger With Mark'!M192&gt;=22.5),"A+",IF(AND('[1]Ledger With Mark'!M192&gt;=20),"A",IF(AND('[1]Ledger With Mark'!M192&gt;=17.5),"B+",IF(AND('[1]Ledger With Mark'!M192&gt;=15),"B",IF(AND('[1]Ledger With Mark'!M192&gt;=12.5),"C+",IF(AND('[1]Ledger With Mark'!M192&gt;=10),"C",IF(AND('[1]Ledger With Mark'!M192&gt;=7.5),"D+",IF(AND('[1]Ledger With Mark'!M192&gt;=5),"D",IF(AND('[1]Ledger With Mark'!M192&gt;=1),"E","N")))))))))</f>
        <v>A</v>
      </c>
      <c r="N190" s="7" t="str">
        <f>IF(AND('[1]Ledger With Mark'!N192&gt;=90),"A+",IF(AND('[1]Ledger With Mark'!N192&gt;=80),"A",IF(AND('[1]Ledger With Mark'!N192&gt;=70),"B+",IF(AND('[1]Ledger With Mark'!N192&gt;=60),"B",IF(AND('[1]Ledger With Mark'!N192&gt;=50),"C+",IF(AND('[1]Ledger With Mark'!N192&gt;=40),"C",IF(AND('[1]Ledger With Mark'!N192&gt;=30),"D+",IF(AND('[1]Ledger With Mark'!N192&gt;=20),"D",IF(AND('[1]Ledger With Mark'!N192&gt;=1),"E","N")))))))))</f>
        <v>C+</v>
      </c>
      <c r="O190" s="13">
        <f t="shared" si="21"/>
        <v>2.4</v>
      </c>
      <c r="P190" s="7" t="str">
        <f>IF(AND('[1]Ledger With Mark'!P192&gt;=90),"A+",IF(AND('[1]Ledger With Mark'!P192&gt;=80),"A",IF(AND('[1]Ledger With Mark'!P192&gt;=70),"B+",IF(AND('[1]Ledger With Mark'!P192&gt;=60),"B",IF(AND('[1]Ledger With Mark'!P192&gt;=50),"C+",IF(AND('[1]Ledger With Mark'!P192&gt;=40),"C",IF(AND('[1]Ledger With Mark'!P192&gt;=30),"D+",IF(AND('[1]Ledger With Mark'!P192&gt;=20),"D",IF(AND('[1]Ledger With Mark'!P192&gt;=1),"E","N")))))))))</f>
        <v>E</v>
      </c>
      <c r="Q190" s="13">
        <f t="shared" si="22"/>
        <v>0.8</v>
      </c>
      <c r="R190" s="7" t="str">
        <f>IF(AND('[1]Ledger With Mark'!R192&gt;=67.5),"A+",IF(AND('[1]Ledger With Mark'!R192&gt;=60),"A",IF(AND('[1]Ledger With Mark'!R192&gt;=52.5),"B+",IF(AND('[1]Ledger With Mark'!R192&gt;=45),"B",IF(AND('[1]Ledger With Mark'!R192&gt;=37.5),"C+",IF(AND('[1]Ledger With Mark'!R192&gt;=30),"C",IF(AND('[1]Ledger With Mark'!R192&gt;=22.5),"D+",IF(AND('[1]Ledger With Mark'!R192&gt;=15),"D",IF(AND('[1]Ledger With Mark'!R192&gt;=1),"E","N")))))))))</f>
        <v>C+</v>
      </c>
      <c r="S190" s="7" t="str">
        <f>IF(AND('[1]Ledger With Mark'!S192&gt;=22.5),"A+",IF(AND('[1]Ledger With Mark'!S192&gt;=20),"A",IF(AND('[1]Ledger With Mark'!S192&gt;=17.5),"B+",IF(AND('[1]Ledger With Mark'!S192&gt;=15),"B",IF(AND('[1]Ledger With Mark'!S192&gt;=12.5),"C+",IF(AND('[1]Ledger With Mark'!S192&gt;=10),"C",IF(AND('[1]Ledger With Mark'!S192&gt;=7.5),"D+",IF(AND('[1]Ledger With Mark'!S192&gt;=5),"D",IF(AND('[1]Ledger With Mark'!S192&gt;=1),"E","N")))))))))</f>
        <v>A</v>
      </c>
      <c r="T190" s="7" t="str">
        <f>IF(AND('[1]Ledger With Mark'!T192&gt;=90),"A+",IF(AND('[1]Ledger With Mark'!T192&gt;=80),"A",IF(AND('[1]Ledger With Mark'!T192&gt;=70),"B+",IF(AND('[1]Ledger With Mark'!T192&gt;=60),"B",IF(AND('[1]Ledger With Mark'!T192&gt;=50),"C+",IF(AND('[1]Ledger With Mark'!T192&gt;=40),"C",IF(AND('[1]Ledger With Mark'!T192&gt;=30),"D+",IF(AND('[1]Ledger With Mark'!T192&gt;=20),"D",IF(AND('[1]Ledger With Mark'!T192&gt;=1),"E","N")))))))))</f>
        <v>B</v>
      </c>
      <c r="U190" s="13">
        <f t="shared" si="23"/>
        <v>2.8</v>
      </c>
      <c r="V190" s="7" t="str">
        <f>IF(AND('[1]Ledger With Mark'!V192&gt;=67.5),"A+",IF(AND('[1]Ledger With Mark'!V192&gt;=60),"A",IF(AND('[1]Ledger With Mark'!V192&gt;=52.5),"B+",IF(AND('[1]Ledger With Mark'!V192&gt;=45),"B",IF(AND('[1]Ledger With Mark'!V192&gt;=37.5),"C+",IF(AND('[1]Ledger With Mark'!V192&gt;=30),"C",IF(AND('[1]Ledger With Mark'!V192&gt;=22.5),"D+",IF(AND('[1]Ledger With Mark'!V192&gt;=15),"D",IF(AND('[1]Ledger With Mark'!V192&gt;=1),"E","N")))))))))</f>
        <v>C</v>
      </c>
      <c r="W190" s="7" t="str">
        <f>IF(AND('[1]Ledger With Mark'!W192&gt;=22.5),"A+",IF(AND('[1]Ledger With Mark'!W192&gt;=20),"A",IF(AND('[1]Ledger With Mark'!W192&gt;=17.5),"B+",IF(AND('[1]Ledger With Mark'!W192&gt;=15),"B",IF(AND('[1]Ledger With Mark'!W192&gt;=12.5),"C+",IF(AND('[1]Ledger With Mark'!W192&gt;=10),"C",IF(AND('[1]Ledger With Mark'!W192&gt;=7.5),"D+",IF(AND('[1]Ledger With Mark'!W192&gt;=5),"D",IF(AND('[1]Ledger With Mark'!W192&gt;=1),"E","N")))))))))</f>
        <v>A+</v>
      </c>
      <c r="X190" s="7" t="str">
        <f>IF(AND('[1]Ledger With Mark'!X192&gt;=90),"A+",IF(AND('[1]Ledger With Mark'!X192&gt;=80),"A",IF(AND('[1]Ledger With Mark'!X192&gt;=70),"B+",IF(AND('[1]Ledger With Mark'!X192&gt;=60),"B",IF(AND('[1]Ledger With Mark'!X192&gt;=50),"C+",IF(AND('[1]Ledger With Mark'!X192&gt;=40),"C",IF(AND('[1]Ledger With Mark'!X192&gt;=30),"D+",IF(AND('[1]Ledger With Mark'!X192&gt;=20),"D",IF(AND('[1]Ledger With Mark'!X192&gt;=1),"E","N")))))))))</f>
        <v>C+</v>
      </c>
      <c r="Y190" s="13">
        <f t="shared" si="24"/>
        <v>2.4</v>
      </c>
      <c r="Z190" s="7" t="str">
        <f>IF(AND('[1]Ledger With Mark'!Z192&gt;=27),"A+",IF(AND('[1]Ledger With Mark'!Z192&gt;=24),"A",IF(AND('[1]Ledger With Mark'!Z192&gt;=21),"B+",IF(AND('[1]Ledger With Mark'!Z192&gt;=18),"B",IF(AND('[1]Ledger With Mark'!Z192&gt;=15),"C+",IF(AND('[1]Ledger With Mark'!Z192&gt;=12),"C",IF(AND('[1]Ledger With Mark'!Z192&gt;=9),"D+",IF(AND('[1]Ledger With Mark'!Z192&gt;=6),"D",IF(AND('[1]Ledger With Mark'!Z192&gt;=1),"E","N")))))))))</f>
        <v>B</v>
      </c>
      <c r="AA190" s="7" t="str">
        <f>IF(AND('[1]Ledger With Mark'!AA192&gt;=18),"A+",IF(AND('[1]Ledger With Mark'!AA192&gt;=16),"A",IF(AND('[1]Ledger With Mark'!AA192&gt;=14),"B+",IF(AND('[1]Ledger With Mark'!AA192&gt;=12),"B",IF(AND('[1]Ledger With Mark'!AA192&gt;=10),"C+",IF(AND('[1]Ledger With Mark'!AA192&gt;=8),"C",IF(AND('[1]Ledger With Mark'!AA192&gt;=6),"D+",IF(AND('[1]Ledger With Mark'!AA192&gt;=4),"D",IF(AND('[1]Ledger With Mark'!AA192&gt;=1),"E","N")))))))))</f>
        <v>B</v>
      </c>
      <c r="AB190" s="7" t="str">
        <f>IF(AND('[1]Ledger With Mark'!AB192&gt;=45),"A+",IF(AND('[1]Ledger With Mark'!AB192&gt;=40),"A",IF(AND('[1]Ledger With Mark'!AB192&gt;=35),"B+",IF(AND('[1]Ledger With Mark'!AB192&gt;=30),"B",IF(AND('[1]Ledger With Mark'!AB192&gt;=25),"C+",IF(AND('[1]Ledger With Mark'!AB192&gt;=20),"C",IF(AND('[1]Ledger With Mark'!AB192&gt;=15),"D+",IF(AND('[1]Ledger With Mark'!AB192&gt;=10),"D",IF(AND('[1]Ledger With Mark'!AB192&gt;=1),"E","N")))))))))</f>
        <v>B</v>
      </c>
      <c r="AC190" s="13">
        <f t="shared" si="25"/>
        <v>1.4</v>
      </c>
      <c r="AD190" s="7" t="str">
        <f>IF(AND('[1]Ledger With Mark'!AD192&gt;=22.5),"A+",IF(AND('[1]Ledger With Mark'!AD192&gt;=20),"A",IF(AND('[1]Ledger With Mark'!AD192&gt;=17.5),"B+",IF(AND('[1]Ledger With Mark'!AD192&gt;=15),"B",IF(AND('[1]Ledger With Mark'!AD192&gt;=12.5),"C+",IF(AND('[1]Ledger With Mark'!AD192&gt;=10),"C",IF(AND('[1]Ledger With Mark'!AD192&gt;=7.5),"D+",IF(AND('[1]Ledger With Mark'!AD192&gt;=5),"D",IF(AND('[1]Ledger With Mark'!AD192&gt;=1),"E","N")))))))))</f>
        <v>C</v>
      </c>
      <c r="AE190" s="7" t="str">
        <f>IF(AND('[1]Ledger With Mark'!AE192&gt;=22.5),"A+",IF(AND('[1]Ledger With Mark'!AE192&gt;=20),"A",IF(AND('[1]Ledger With Mark'!AE192&gt;=17.5),"B+",IF(AND('[1]Ledger With Mark'!AE192&gt;=15),"B",IF(AND('[1]Ledger With Mark'!AE192&gt;=12.5),"C+",IF(AND('[1]Ledger With Mark'!AE192&gt;=10),"C",IF(AND('[1]Ledger With Mark'!AE192&gt;=7.5),"D+",IF(AND('[1]Ledger With Mark'!AE192&gt;=5),"D",IF(AND('[1]Ledger With Mark'!AE192&gt;=1),"E","N")))))))))</f>
        <v>A</v>
      </c>
      <c r="AF190" s="7" t="str">
        <f>IF(AND('[1]Ledger With Mark'!AF192&gt;=45),"A+",IF(AND('[1]Ledger With Mark'!AF192&gt;=40),"A",IF(AND('[1]Ledger With Mark'!AF192&gt;=35),"B+",IF(AND('[1]Ledger With Mark'!AF192&gt;=30),"B",IF(AND('[1]Ledger With Mark'!AF192&gt;=25),"C+",IF(AND('[1]Ledger With Mark'!AF192&gt;=20),"C",IF(AND('[1]Ledger With Mark'!AF192&gt;=15),"D+",IF(AND('[1]Ledger With Mark'!AF192&gt;=10),"D",IF(AND('[1]Ledger With Mark'!AF192&gt;=1),"E","N")))))))))</f>
        <v>B</v>
      </c>
      <c r="AG190" s="13">
        <f t="shared" si="26"/>
        <v>1.4</v>
      </c>
      <c r="AH190" s="7" t="str">
        <f>IF(AND('[1]Ledger With Mark'!AH192&gt;=45),"A+",IF(AND('[1]Ledger With Mark'!AH192&gt;=40),"A",IF(AND('[1]Ledger With Mark'!AH192&gt;=35),"B+",IF(AND('[1]Ledger With Mark'!AH192&gt;=30),"B",IF(AND('[1]Ledger With Mark'!AH192&gt;=25),"C+",IF(AND('[1]Ledger With Mark'!AH192&gt;=20),"C",IF(AND('[1]Ledger With Mark'!AH192&gt;=15),"D+",IF(AND('[1]Ledger With Mark'!AH192&gt;=10),"D",IF(AND('[1]Ledger With Mark'!AH192&gt;=1),"E","N")))))))))</f>
        <v>B+</v>
      </c>
      <c r="AI190" s="7" t="str">
        <f>IF(AND('[1]Ledger With Mark'!AI192&gt;=45),"A+",IF(AND('[1]Ledger With Mark'!AI192&gt;=40),"A",IF(AND('[1]Ledger With Mark'!AI192&gt;=35),"B+",IF(AND('[1]Ledger With Mark'!AI192&gt;=30),"B",IF(AND('[1]Ledger With Mark'!AI192&gt;=25),"C+",IF(AND('[1]Ledger With Mark'!AI192&gt;=20),"C",IF(AND('[1]Ledger With Mark'!AI192&gt;=15),"D+",IF(AND('[1]Ledger With Mark'!AI192&gt;=10),"D",IF(AND('[1]Ledger With Mark'!AI192&gt;=1),"E","N")))))))))</f>
        <v>C+</v>
      </c>
      <c r="AJ190" s="7" t="str">
        <f>IF(AND('[1]Ledger With Mark'!AJ192&gt;=90),"A+",IF(AND('[1]Ledger With Mark'!AJ192&gt;=80),"A",IF(AND('[1]Ledger With Mark'!AJ192&gt;=70),"B+",IF(AND('[1]Ledger With Mark'!AJ192&gt;=60),"B",IF(AND('[1]Ledger With Mark'!AJ192&gt;=50),"C+",IF(AND('[1]Ledger With Mark'!AJ192&gt;=40),"C",IF(AND('[1]Ledger With Mark'!AJ192&gt;=30),"D+",IF(AND('[1]Ledger With Mark'!AJ192&gt;=20),"D",IF(AND('[1]Ledger With Mark'!AJ192&gt;=1),"E","N")))))))))</f>
        <v>B</v>
      </c>
      <c r="AK190" s="13">
        <f t="shared" si="27"/>
        <v>2.8</v>
      </c>
      <c r="AL190" s="7" t="str">
        <f>IF(AND('[1]Ledger With Mark'!AL192&gt;=45),"A+",IF(AND('[1]Ledger With Mark'!AL192&gt;=40),"A",IF(AND('[1]Ledger With Mark'!AL192&gt;=35),"B+",IF(AND('[1]Ledger With Mark'!AL192&gt;=30),"B",IF(AND('[1]Ledger With Mark'!AL192&gt;=25),"C+",IF(AND('[1]Ledger With Mark'!AL192&gt;=20),"C",IF(AND('[1]Ledger With Mark'!AL192&gt;=15),"D+",IF(AND('[1]Ledger With Mark'!AL192&gt;=10),"D",IF(AND('[1]Ledger With Mark'!AL192&gt;=1),"E","N")))))))))</f>
        <v>C</v>
      </c>
      <c r="AM190" s="7" t="str">
        <f>IF(AND('[1]Ledger With Mark'!AM192&gt;=45),"A+",IF(AND('[1]Ledger With Mark'!AM192&gt;=40),"A",IF(AND('[1]Ledger With Mark'!AM192&gt;=35),"B+",IF(AND('[1]Ledger With Mark'!AM192&gt;=30),"B",IF(AND('[1]Ledger With Mark'!AM192&gt;=25),"C+",IF(AND('[1]Ledger With Mark'!AM192&gt;=20),"C",IF(AND('[1]Ledger With Mark'!AM192&gt;=15),"D+",IF(AND('[1]Ledger With Mark'!AM192&gt;=10),"D",IF(AND('[1]Ledger With Mark'!AM192&gt;=1),"E","N")))))))))</f>
        <v>B+</v>
      </c>
      <c r="AN190" s="7" t="str">
        <f>IF(AND('[1]Ledger With Mark'!AN192&gt;=90),"A+",IF(AND('[1]Ledger With Mark'!AN192&gt;=80),"A",IF(AND('[1]Ledger With Mark'!AN192&gt;=70),"B+",IF(AND('[1]Ledger With Mark'!AN192&gt;=60),"B",IF(AND('[1]Ledger With Mark'!AN192&gt;=50),"C+",IF(AND('[1]Ledger With Mark'!AN192&gt;=40),"C",IF(AND('[1]Ledger With Mark'!AN192&gt;=30),"D+",IF(AND('[1]Ledger With Mark'!AN192&gt;=20),"D",IF(AND('[1]Ledger With Mark'!AN192&gt;=1),"E","N")))))))))</f>
        <v>C+</v>
      </c>
      <c r="AO190" s="13">
        <f t="shared" si="28"/>
        <v>2.4</v>
      </c>
      <c r="AP190" s="14">
        <f t="shared" si="29"/>
        <v>2.3499999999999996</v>
      </c>
      <c r="AQ190" s="7"/>
      <c r="AR190" s="15" t="s">
        <v>243</v>
      </c>
      <c r="BB190" s="17">
        <v>192</v>
      </c>
    </row>
    <row r="191" spans="1:54" ht="15">
      <c r="A191" s="7">
        <f>'[1]Ledger With Mark'!A193</f>
        <v>190</v>
      </c>
      <c r="B191" s="8">
        <f>'[1]Ledger With Mark'!B193</f>
        <v>752190</v>
      </c>
      <c r="C191" s="9" t="str">
        <f>'[1]Ledger With Mark'!C193</f>
        <v>RACHANA PUN MAGAR</v>
      </c>
      <c r="D191" s="10" t="str">
        <f>'[1]Ledger With Mark'!D193</f>
        <v>2061/05/03</v>
      </c>
      <c r="E191" s="11" t="str">
        <f>'[1]Ledger With Mark'!E193</f>
        <v>GIRI PUN MAGAR</v>
      </c>
      <c r="F191" s="11" t="str">
        <f>'[1]Ledger With Mark'!F193</f>
        <v>DIL KUMARI PUN MAGAR</v>
      </c>
      <c r="G191" s="12" t="str">
        <f>'[1]Ledger With Mark'!G193</f>
        <v>THABANG 1 ROLPA</v>
      </c>
      <c r="H191" s="7" t="str">
        <f>IF(AND('[1]Ledger With Mark'!H193&gt;=67.5),"A+",IF(AND('[1]Ledger With Mark'!H193&gt;=60),"A",IF(AND('[1]Ledger With Mark'!H193&gt;=52.5),"B+",IF(AND('[1]Ledger With Mark'!H193&gt;=45),"B",IF(AND('[1]Ledger With Mark'!H193&gt;=37.5),"C+",IF(AND('[1]Ledger With Mark'!H193&gt;=30),"C",IF(AND('[1]Ledger With Mark'!H193&gt;=22.5),"D+",IF(AND('[1]Ledger With Mark'!H193&gt;=15),"D",IF(AND('[1]Ledger With Mark'!H193&gt;=1),"E","N")))))))))</f>
        <v>C</v>
      </c>
      <c r="I191" s="7" t="str">
        <f>IF(AND('[1]Ledger With Mark'!I193&gt;=22.5),"A+",IF(AND('[1]Ledger With Mark'!I193&gt;=20),"A",IF(AND('[1]Ledger With Mark'!I193&gt;=17.5),"B+",IF(AND('[1]Ledger With Mark'!I193&gt;=15),"B",IF(AND('[1]Ledger With Mark'!I193&gt;=12.5),"C+",IF(AND('[1]Ledger With Mark'!I193&gt;=10),"C",IF(AND('[1]Ledger With Mark'!I193&gt;=7.5),"D+",IF(AND('[1]Ledger With Mark'!I193&gt;=5),"D",IF(AND('[1]Ledger With Mark'!I193&gt;=1),"E","N")))))))))</f>
        <v>A+</v>
      </c>
      <c r="J191" s="7" t="str">
        <f>IF(AND('[1]Ledger With Mark'!J193&gt;=90),"A+",IF(AND('[1]Ledger With Mark'!J193&gt;=80),"A",IF(AND('[1]Ledger With Mark'!J193&gt;=70),"B+",IF(AND('[1]Ledger With Mark'!J193&gt;=60),"B",IF(AND('[1]Ledger With Mark'!J193&gt;=50),"C+",IF(AND('[1]Ledger With Mark'!J193&gt;=40),"C",IF(AND('[1]Ledger With Mark'!J193&gt;=30),"D+",IF(AND('[1]Ledger With Mark'!J193&gt;=20),"D",IF(AND('[1]Ledger With Mark'!J193&gt;=1),"E","N")))))))))</f>
        <v>C+</v>
      </c>
      <c r="K191" s="13">
        <f t="shared" si="20"/>
        <v>2.4</v>
      </c>
      <c r="L191" s="7" t="str">
        <f>IF(AND('[1]Ledger With Mark'!L193&gt;=67.5),"A+",IF(AND('[1]Ledger With Mark'!L193&gt;=60),"A",IF(AND('[1]Ledger With Mark'!L193&gt;=52.5),"B+",IF(AND('[1]Ledger With Mark'!L193&gt;=45),"B",IF(AND('[1]Ledger With Mark'!L193&gt;=37.5),"C+",IF(AND('[1]Ledger With Mark'!L193&gt;=30),"C",IF(AND('[1]Ledger With Mark'!L193&gt;=22.5),"D+",IF(AND('[1]Ledger With Mark'!L193&gt;=15),"D",IF(AND('[1]Ledger With Mark'!L193&gt;=1),"E","N")))))))))</f>
        <v>D+</v>
      </c>
      <c r="M191" s="7" t="str">
        <f>IF(AND('[1]Ledger With Mark'!M193&gt;=22.5),"A+",IF(AND('[1]Ledger With Mark'!M193&gt;=20),"A",IF(AND('[1]Ledger With Mark'!M193&gt;=17.5),"B+",IF(AND('[1]Ledger With Mark'!M193&gt;=15),"B",IF(AND('[1]Ledger With Mark'!M193&gt;=12.5),"C+",IF(AND('[1]Ledger With Mark'!M193&gt;=10),"C",IF(AND('[1]Ledger With Mark'!M193&gt;=7.5),"D+",IF(AND('[1]Ledger With Mark'!M193&gt;=5),"D",IF(AND('[1]Ledger With Mark'!M193&gt;=1),"E","N")))))))))</f>
        <v>A</v>
      </c>
      <c r="N191" s="7" t="str">
        <f>IF(AND('[1]Ledger With Mark'!N193&gt;=90),"A+",IF(AND('[1]Ledger With Mark'!N193&gt;=80),"A",IF(AND('[1]Ledger With Mark'!N193&gt;=70),"B+",IF(AND('[1]Ledger With Mark'!N193&gt;=60),"B",IF(AND('[1]Ledger With Mark'!N193&gt;=50),"C+",IF(AND('[1]Ledger With Mark'!N193&gt;=40),"C",IF(AND('[1]Ledger With Mark'!N193&gt;=30),"D+",IF(AND('[1]Ledger With Mark'!N193&gt;=20),"D",IF(AND('[1]Ledger With Mark'!N193&gt;=1),"E","N")))))))))</f>
        <v>C</v>
      </c>
      <c r="O191" s="13">
        <f t="shared" si="21"/>
        <v>2</v>
      </c>
      <c r="P191" s="7" t="str">
        <f>IF(AND('[1]Ledger With Mark'!P193&gt;=90),"A+",IF(AND('[1]Ledger With Mark'!P193&gt;=80),"A",IF(AND('[1]Ledger With Mark'!P193&gt;=70),"B+",IF(AND('[1]Ledger With Mark'!P193&gt;=60),"B",IF(AND('[1]Ledger With Mark'!P193&gt;=50),"C+",IF(AND('[1]Ledger With Mark'!P193&gt;=40),"C",IF(AND('[1]Ledger With Mark'!P193&gt;=30),"D+",IF(AND('[1]Ledger With Mark'!P193&gt;=20),"D",IF(AND('[1]Ledger With Mark'!P193&gt;=1),"E","N")))))))))</f>
        <v>E</v>
      </c>
      <c r="Q191" s="13">
        <f t="shared" si="22"/>
        <v>0.8</v>
      </c>
      <c r="R191" s="7" t="str">
        <f>IF(AND('[1]Ledger With Mark'!R193&gt;=67.5),"A+",IF(AND('[1]Ledger With Mark'!R193&gt;=60),"A",IF(AND('[1]Ledger With Mark'!R193&gt;=52.5),"B+",IF(AND('[1]Ledger With Mark'!R193&gt;=45),"B",IF(AND('[1]Ledger With Mark'!R193&gt;=37.5),"C+",IF(AND('[1]Ledger With Mark'!R193&gt;=30),"C",IF(AND('[1]Ledger With Mark'!R193&gt;=22.5),"D+",IF(AND('[1]Ledger With Mark'!R193&gt;=15),"D",IF(AND('[1]Ledger With Mark'!R193&gt;=1),"E","N")))))))))</f>
        <v>C+</v>
      </c>
      <c r="S191" s="7" t="str">
        <f>IF(AND('[1]Ledger With Mark'!S193&gt;=22.5),"A+",IF(AND('[1]Ledger With Mark'!S193&gt;=20),"A",IF(AND('[1]Ledger With Mark'!S193&gt;=17.5),"B+",IF(AND('[1]Ledger With Mark'!S193&gt;=15),"B",IF(AND('[1]Ledger With Mark'!S193&gt;=12.5),"C+",IF(AND('[1]Ledger With Mark'!S193&gt;=10),"C",IF(AND('[1]Ledger With Mark'!S193&gt;=7.5),"D+",IF(AND('[1]Ledger With Mark'!S193&gt;=5),"D",IF(AND('[1]Ledger With Mark'!S193&gt;=1),"E","N")))))))))</f>
        <v>A</v>
      </c>
      <c r="T191" s="7" t="str">
        <f>IF(AND('[1]Ledger With Mark'!T193&gt;=90),"A+",IF(AND('[1]Ledger With Mark'!T193&gt;=80),"A",IF(AND('[1]Ledger With Mark'!T193&gt;=70),"B+",IF(AND('[1]Ledger With Mark'!T193&gt;=60),"B",IF(AND('[1]Ledger With Mark'!T193&gt;=50),"C+",IF(AND('[1]Ledger With Mark'!T193&gt;=40),"C",IF(AND('[1]Ledger With Mark'!T193&gt;=30),"D+",IF(AND('[1]Ledger With Mark'!T193&gt;=20),"D",IF(AND('[1]Ledger With Mark'!T193&gt;=1),"E","N")))))))))</f>
        <v>B</v>
      </c>
      <c r="U191" s="13">
        <f t="shared" si="23"/>
        <v>2.8</v>
      </c>
      <c r="V191" s="7" t="str">
        <f>IF(AND('[1]Ledger With Mark'!V193&gt;=67.5),"A+",IF(AND('[1]Ledger With Mark'!V193&gt;=60),"A",IF(AND('[1]Ledger With Mark'!V193&gt;=52.5),"B+",IF(AND('[1]Ledger With Mark'!V193&gt;=45),"B",IF(AND('[1]Ledger With Mark'!V193&gt;=37.5),"C+",IF(AND('[1]Ledger With Mark'!V193&gt;=30),"C",IF(AND('[1]Ledger With Mark'!V193&gt;=22.5),"D+",IF(AND('[1]Ledger With Mark'!V193&gt;=15),"D",IF(AND('[1]Ledger With Mark'!V193&gt;=1),"E","N")))))))))</f>
        <v>C</v>
      </c>
      <c r="W191" s="7" t="str">
        <f>IF(AND('[1]Ledger With Mark'!W193&gt;=22.5),"A+",IF(AND('[1]Ledger With Mark'!W193&gt;=20),"A",IF(AND('[1]Ledger With Mark'!W193&gt;=17.5),"B+",IF(AND('[1]Ledger With Mark'!W193&gt;=15),"B",IF(AND('[1]Ledger With Mark'!W193&gt;=12.5),"C+",IF(AND('[1]Ledger With Mark'!W193&gt;=10),"C",IF(AND('[1]Ledger With Mark'!W193&gt;=7.5),"D+",IF(AND('[1]Ledger With Mark'!W193&gt;=5),"D",IF(AND('[1]Ledger With Mark'!W193&gt;=1),"E","N")))))))))</f>
        <v>A</v>
      </c>
      <c r="X191" s="7" t="str">
        <f>IF(AND('[1]Ledger With Mark'!X193&gt;=90),"A+",IF(AND('[1]Ledger With Mark'!X193&gt;=80),"A",IF(AND('[1]Ledger With Mark'!X193&gt;=70),"B+",IF(AND('[1]Ledger With Mark'!X193&gt;=60),"B",IF(AND('[1]Ledger With Mark'!X193&gt;=50),"C+",IF(AND('[1]Ledger With Mark'!X193&gt;=40),"C",IF(AND('[1]Ledger With Mark'!X193&gt;=30),"D+",IF(AND('[1]Ledger With Mark'!X193&gt;=20),"D",IF(AND('[1]Ledger With Mark'!X193&gt;=1),"E","N")))))))))</f>
        <v>C+</v>
      </c>
      <c r="Y191" s="13">
        <f t="shared" si="24"/>
        <v>2.4</v>
      </c>
      <c r="Z191" s="7" t="str">
        <f>IF(AND('[1]Ledger With Mark'!Z193&gt;=27),"A+",IF(AND('[1]Ledger With Mark'!Z193&gt;=24),"A",IF(AND('[1]Ledger With Mark'!Z193&gt;=21),"B+",IF(AND('[1]Ledger With Mark'!Z193&gt;=18),"B",IF(AND('[1]Ledger With Mark'!Z193&gt;=15),"C+",IF(AND('[1]Ledger With Mark'!Z193&gt;=12),"C",IF(AND('[1]Ledger With Mark'!Z193&gt;=9),"D+",IF(AND('[1]Ledger With Mark'!Z193&gt;=6),"D",IF(AND('[1]Ledger With Mark'!Z193&gt;=1),"E","N")))))))))</f>
        <v>B</v>
      </c>
      <c r="AA191" s="7" t="str">
        <f>IF(AND('[1]Ledger With Mark'!AA193&gt;=18),"A+",IF(AND('[1]Ledger With Mark'!AA193&gt;=16),"A",IF(AND('[1]Ledger With Mark'!AA193&gt;=14),"B+",IF(AND('[1]Ledger With Mark'!AA193&gt;=12),"B",IF(AND('[1]Ledger With Mark'!AA193&gt;=10),"C+",IF(AND('[1]Ledger With Mark'!AA193&gt;=8),"C",IF(AND('[1]Ledger With Mark'!AA193&gt;=6),"D+",IF(AND('[1]Ledger With Mark'!AA193&gt;=4),"D",IF(AND('[1]Ledger With Mark'!AA193&gt;=1),"E","N")))))))))</f>
        <v>A</v>
      </c>
      <c r="AB191" s="7" t="str">
        <f>IF(AND('[1]Ledger With Mark'!AB193&gt;=45),"A+",IF(AND('[1]Ledger With Mark'!AB193&gt;=40),"A",IF(AND('[1]Ledger With Mark'!AB193&gt;=35),"B+",IF(AND('[1]Ledger With Mark'!AB193&gt;=30),"B",IF(AND('[1]Ledger With Mark'!AB193&gt;=25),"C+",IF(AND('[1]Ledger With Mark'!AB193&gt;=20),"C",IF(AND('[1]Ledger With Mark'!AB193&gt;=15),"D+",IF(AND('[1]Ledger With Mark'!AB193&gt;=10),"D",IF(AND('[1]Ledger With Mark'!AB193&gt;=1),"E","N")))))))))</f>
        <v>B+</v>
      </c>
      <c r="AC191" s="13">
        <f t="shared" si="25"/>
        <v>1.6</v>
      </c>
      <c r="AD191" s="7" t="str">
        <f>IF(AND('[1]Ledger With Mark'!AD193&gt;=22.5),"A+",IF(AND('[1]Ledger With Mark'!AD193&gt;=20),"A",IF(AND('[1]Ledger With Mark'!AD193&gt;=17.5),"B+",IF(AND('[1]Ledger With Mark'!AD193&gt;=15),"B",IF(AND('[1]Ledger With Mark'!AD193&gt;=12.5),"C+",IF(AND('[1]Ledger With Mark'!AD193&gt;=10),"C",IF(AND('[1]Ledger With Mark'!AD193&gt;=7.5),"D+",IF(AND('[1]Ledger With Mark'!AD193&gt;=5),"D",IF(AND('[1]Ledger With Mark'!AD193&gt;=1),"E","N")))))))))</f>
        <v>C</v>
      </c>
      <c r="AE191" s="7" t="str">
        <f>IF(AND('[1]Ledger With Mark'!AE193&gt;=22.5),"A+",IF(AND('[1]Ledger With Mark'!AE193&gt;=20),"A",IF(AND('[1]Ledger With Mark'!AE193&gt;=17.5),"B+",IF(AND('[1]Ledger With Mark'!AE193&gt;=15),"B",IF(AND('[1]Ledger With Mark'!AE193&gt;=12.5),"C+",IF(AND('[1]Ledger With Mark'!AE193&gt;=10),"C",IF(AND('[1]Ledger With Mark'!AE193&gt;=7.5),"D+",IF(AND('[1]Ledger With Mark'!AE193&gt;=5),"D",IF(AND('[1]Ledger With Mark'!AE193&gt;=1),"E","N")))))))))</f>
        <v>A</v>
      </c>
      <c r="AF191" s="7" t="str">
        <f>IF(AND('[1]Ledger With Mark'!AF193&gt;=45),"A+",IF(AND('[1]Ledger With Mark'!AF193&gt;=40),"A",IF(AND('[1]Ledger With Mark'!AF193&gt;=35),"B+",IF(AND('[1]Ledger With Mark'!AF193&gt;=30),"B",IF(AND('[1]Ledger With Mark'!AF193&gt;=25),"C+",IF(AND('[1]Ledger With Mark'!AF193&gt;=20),"C",IF(AND('[1]Ledger With Mark'!AF193&gt;=15),"D+",IF(AND('[1]Ledger With Mark'!AF193&gt;=10),"D",IF(AND('[1]Ledger With Mark'!AF193&gt;=1),"E","N")))))))))</f>
        <v>B</v>
      </c>
      <c r="AG191" s="13">
        <f t="shared" si="26"/>
        <v>1.4</v>
      </c>
      <c r="AH191" s="7" t="str">
        <f>IF(AND('[1]Ledger With Mark'!AH193&gt;=45),"A+",IF(AND('[1]Ledger With Mark'!AH193&gt;=40),"A",IF(AND('[1]Ledger With Mark'!AH193&gt;=35),"B+",IF(AND('[1]Ledger With Mark'!AH193&gt;=30),"B",IF(AND('[1]Ledger With Mark'!AH193&gt;=25),"C+",IF(AND('[1]Ledger With Mark'!AH193&gt;=20),"C",IF(AND('[1]Ledger With Mark'!AH193&gt;=15),"D+",IF(AND('[1]Ledger With Mark'!AH193&gt;=10),"D",IF(AND('[1]Ledger With Mark'!AH193&gt;=1),"E","N")))))))))</f>
        <v>C+</v>
      </c>
      <c r="AI191" s="7" t="str">
        <f>IF(AND('[1]Ledger With Mark'!AI193&gt;=45),"A+",IF(AND('[1]Ledger With Mark'!AI193&gt;=40),"A",IF(AND('[1]Ledger With Mark'!AI193&gt;=35),"B+",IF(AND('[1]Ledger With Mark'!AI193&gt;=30),"B",IF(AND('[1]Ledger With Mark'!AI193&gt;=25),"C+",IF(AND('[1]Ledger With Mark'!AI193&gt;=20),"C",IF(AND('[1]Ledger With Mark'!AI193&gt;=15),"D+",IF(AND('[1]Ledger With Mark'!AI193&gt;=10),"D",IF(AND('[1]Ledger With Mark'!AI193&gt;=1),"E","N")))))))))</f>
        <v>B+</v>
      </c>
      <c r="AJ191" s="7" t="str">
        <f>IF(AND('[1]Ledger With Mark'!AJ193&gt;=90),"A+",IF(AND('[1]Ledger With Mark'!AJ193&gt;=80),"A",IF(AND('[1]Ledger With Mark'!AJ193&gt;=70),"B+",IF(AND('[1]Ledger With Mark'!AJ193&gt;=60),"B",IF(AND('[1]Ledger With Mark'!AJ193&gt;=50),"C+",IF(AND('[1]Ledger With Mark'!AJ193&gt;=40),"C",IF(AND('[1]Ledger With Mark'!AJ193&gt;=30),"D+",IF(AND('[1]Ledger With Mark'!AJ193&gt;=20),"D",IF(AND('[1]Ledger With Mark'!AJ193&gt;=1),"E","N")))))))))</f>
        <v>B</v>
      </c>
      <c r="AK191" s="13">
        <f t="shared" si="27"/>
        <v>2.8</v>
      </c>
      <c r="AL191" s="7" t="str">
        <f>IF(AND('[1]Ledger With Mark'!AL193&gt;=45),"A+",IF(AND('[1]Ledger With Mark'!AL193&gt;=40),"A",IF(AND('[1]Ledger With Mark'!AL193&gt;=35),"B+",IF(AND('[1]Ledger With Mark'!AL193&gt;=30),"B",IF(AND('[1]Ledger With Mark'!AL193&gt;=25),"C+",IF(AND('[1]Ledger With Mark'!AL193&gt;=20),"C",IF(AND('[1]Ledger With Mark'!AL193&gt;=15),"D+",IF(AND('[1]Ledger With Mark'!AL193&gt;=10),"D",IF(AND('[1]Ledger With Mark'!AL193&gt;=1),"E","N")))))))))</f>
        <v>C</v>
      </c>
      <c r="AM191" s="7" t="str">
        <f>IF(AND('[1]Ledger With Mark'!AM193&gt;=45),"A+",IF(AND('[1]Ledger With Mark'!AM193&gt;=40),"A",IF(AND('[1]Ledger With Mark'!AM193&gt;=35),"B+",IF(AND('[1]Ledger With Mark'!AM193&gt;=30),"B",IF(AND('[1]Ledger With Mark'!AM193&gt;=25),"C+",IF(AND('[1]Ledger With Mark'!AM193&gt;=20),"C",IF(AND('[1]Ledger With Mark'!AM193&gt;=15),"D+",IF(AND('[1]Ledger With Mark'!AM193&gt;=10),"D",IF(AND('[1]Ledger With Mark'!AM193&gt;=1),"E","N")))))))))</f>
        <v>B+</v>
      </c>
      <c r="AN191" s="7" t="str">
        <f>IF(AND('[1]Ledger With Mark'!AN193&gt;=90),"A+",IF(AND('[1]Ledger With Mark'!AN193&gt;=80),"A",IF(AND('[1]Ledger With Mark'!AN193&gt;=70),"B+",IF(AND('[1]Ledger With Mark'!AN193&gt;=60),"B",IF(AND('[1]Ledger With Mark'!AN193&gt;=50),"C+",IF(AND('[1]Ledger With Mark'!AN193&gt;=40),"C",IF(AND('[1]Ledger With Mark'!AN193&gt;=30),"D+",IF(AND('[1]Ledger With Mark'!AN193&gt;=20),"D",IF(AND('[1]Ledger With Mark'!AN193&gt;=1),"E","N")))))))))</f>
        <v>C+</v>
      </c>
      <c r="AO191" s="13">
        <f t="shared" si="28"/>
        <v>2.4</v>
      </c>
      <c r="AP191" s="14">
        <f t="shared" si="29"/>
        <v>2.3249999999999997</v>
      </c>
      <c r="AQ191" s="7"/>
      <c r="AR191" s="15" t="s">
        <v>243</v>
      </c>
      <c r="BB191" s="17">
        <v>193</v>
      </c>
    </row>
    <row r="192" spans="1:54" ht="15">
      <c r="A192" s="7">
        <f>'[1]Ledger With Mark'!A194</f>
        <v>191</v>
      </c>
      <c r="B192" s="8">
        <f>'[1]Ledger With Mark'!B194</f>
        <v>752191</v>
      </c>
      <c r="C192" s="9" t="str">
        <f>'[1]Ledger With Mark'!C194</f>
        <v>ROJINA ROKA MAGAR</v>
      </c>
      <c r="D192" s="10" t="str">
        <f>'[1]Ledger With Mark'!D194</f>
        <v>2061/10/29</v>
      </c>
      <c r="E192" s="11" t="str">
        <f>'[1]Ledger With Mark'!E194</f>
        <v>DAL BAHADUR ROKA MAGAR</v>
      </c>
      <c r="F192" s="11" t="str">
        <f>'[1]Ledger With Mark'!F194</f>
        <v>JUNMAYA ROKA MAGAR</v>
      </c>
      <c r="G192" s="12" t="str">
        <f>'[1]Ledger With Mark'!G194</f>
        <v>THABANG 1 ROLPA</v>
      </c>
      <c r="H192" s="7" t="str">
        <f>IF(AND('[1]Ledger With Mark'!H194&gt;=67.5),"A+",IF(AND('[1]Ledger With Mark'!H194&gt;=60),"A",IF(AND('[1]Ledger With Mark'!H194&gt;=52.5),"B+",IF(AND('[1]Ledger With Mark'!H194&gt;=45),"B",IF(AND('[1]Ledger With Mark'!H194&gt;=37.5),"C+",IF(AND('[1]Ledger With Mark'!H194&gt;=30),"C",IF(AND('[1]Ledger With Mark'!H194&gt;=22.5),"D+",IF(AND('[1]Ledger With Mark'!H194&gt;=15),"D",IF(AND('[1]Ledger With Mark'!H194&gt;=1),"E","N")))))))))</f>
        <v>B</v>
      </c>
      <c r="I192" s="7" t="str">
        <f>IF(AND('[1]Ledger With Mark'!I194&gt;=22.5),"A+",IF(AND('[1]Ledger With Mark'!I194&gt;=20),"A",IF(AND('[1]Ledger With Mark'!I194&gt;=17.5),"B+",IF(AND('[1]Ledger With Mark'!I194&gt;=15),"B",IF(AND('[1]Ledger With Mark'!I194&gt;=12.5),"C+",IF(AND('[1]Ledger With Mark'!I194&gt;=10),"C",IF(AND('[1]Ledger With Mark'!I194&gt;=7.5),"D+",IF(AND('[1]Ledger With Mark'!I194&gt;=5),"D",IF(AND('[1]Ledger With Mark'!I194&gt;=1),"E","N")))))))))</f>
        <v>A</v>
      </c>
      <c r="J192" s="7" t="str">
        <f>IF(AND('[1]Ledger With Mark'!J194&gt;=90),"A+",IF(AND('[1]Ledger With Mark'!J194&gt;=80),"A",IF(AND('[1]Ledger With Mark'!J194&gt;=70),"B+",IF(AND('[1]Ledger With Mark'!J194&gt;=60),"B",IF(AND('[1]Ledger With Mark'!J194&gt;=50),"C+",IF(AND('[1]Ledger With Mark'!J194&gt;=40),"C",IF(AND('[1]Ledger With Mark'!J194&gt;=30),"D+",IF(AND('[1]Ledger With Mark'!J194&gt;=20),"D",IF(AND('[1]Ledger With Mark'!J194&gt;=1),"E","N")))))))))</f>
        <v>B</v>
      </c>
      <c r="K192" s="13">
        <f t="shared" si="20"/>
        <v>2.8</v>
      </c>
      <c r="L192" s="7" t="str">
        <f>IF(AND('[1]Ledger With Mark'!L194&gt;=67.5),"A+",IF(AND('[1]Ledger With Mark'!L194&gt;=60),"A",IF(AND('[1]Ledger With Mark'!L194&gt;=52.5),"B+",IF(AND('[1]Ledger With Mark'!L194&gt;=45),"B",IF(AND('[1]Ledger With Mark'!L194&gt;=37.5),"C+",IF(AND('[1]Ledger With Mark'!L194&gt;=30),"C",IF(AND('[1]Ledger With Mark'!L194&gt;=22.5),"D+",IF(AND('[1]Ledger With Mark'!L194&gt;=15),"D",IF(AND('[1]Ledger With Mark'!L194&gt;=1),"E","N")))))))))</f>
        <v>C+</v>
      </c>
      <c r="M192" s="7" t="str">
        <f>IF(AND('[1]Ledger With Mark'!M194&gt;=22.5),"A+",IF(AND('[1]Ledger With Mark'!M194&gt;=20),"A",IF(AND('[1]Ledger With Mark'!M194&gt;=17.5),"B+",IF(AND('[1]Ledger With Mark'!M194&gt;=15),"B",IF(AND('[1]Ledger With Mark'!M194&gt;=12.5),"C+",IF(AND('[1]Ledger With Mark'!M194&gt;=10),"C",IF(AND('[1]Ledger With Mark'!M194&gt;=7.5),"D+",IF(AND('[1]Ledger With Mark'!M194&gt;=5),"D",IF(AND('[1]Ledger With Mark'!M194&gt;=1),"E","N")))))))))</f>
        <v>A</v>
      </c>
      <c r="N192" s="7" t="str">
        <f>IF(AND('[1]Ledger With Mark'!N194&gt;=90),"A+",IF(AND('[1]Ledger With Mark'!N194&gt;=80),"A",IF(AND('[1]Ledger With Mark'!N194&gt;=70),"B+",IF(AND('[1]Ledger With Mark'!N194&gt;=60),"B",IF(AND('[1]Ledger With Mark'!N194&gt;=50),"C+",IF(AND('[1]Ledger With Mark'!N194&gt;=40),"C",IF(AND('[1]Ledger With Mark'!N194&gt;=30),"D+",IF(AND('[1]Ledger With Mark'!N194&gt;=20),"D",IF(AND('[1]Ledger With Mark'!N194&gt;=1),"E","N")))))))))</f>
        <v>B</v>
      </c>
      <c r="O192" s="13">
        <f t="shared" si="21"/>
        <v>2.8</v>
      </c>
      <c r="P192" s="7" t="str">
        <f>IF(AND('[1]Ledger With Mark'!P194&gt;=90),"A+",IF(AND('[1]Ledger With Mark'!P194&gt;=80),"A",IF(AND('[1]Ledger With Mark'!P194&gt;=70),"B+",IF(AND('[1]Ledger With Mark'!P194&gt;=60),"B",IF(AND('[1]Ledger With Mark'!P194&gt;=50),"C+",IF(AND('[1]Ledger With Mark'!P194&gt;=40),"C",IF(AND('[1]Ledger With Mark'!P194&gt;=30),"D+",IF(AND('[1]Ledger With Mark'!P194&gt;=20),"D",IF(AND('[1]Ledger With Mark'!P194&gt;=1),"E","N")))))))))</f>
        <v>C</v>
      </c>
      <c r="Q192" s="13">
        <f t="shared" si="22"/>
        <v>2</v>
      </c>
      <c r="R192" s="7" t="str">
        <f>IF(AND('[1]Ledger With Mark'!R194&gt;=67.5),"A+",IF(AND('[1]Ledger With Mark'!R194&gt;=60),"A",IF(AND('[1]Ledger With Mark'!R194&gt;=52.5),"B+",IF(AND('[1]Ledger With Mark'!R194&gt;=45),"B",IF(AND('[1]Ledger With Mark'!R194&gt;=37.5),"C+",IF(AND('[1]Ledger With Mark'!R194&gt;=30),"C",IF(AND('[1]Ledger With Mark'!R194&gt;=22.5),"D+",IF(AND('[1]Ledger With Mark'!R194&gt;=15),"D",IF(AND('[1]Ledger With Mark'!R194&gt;=1),"E","N")))))))))</f>
        <v>C+</v>
      </c>
      <c r="S192" s="7" t="str">
        <f>IF(AND('[1]Ledger With Mark'!S194&gt;=22.5),"A+",IF(AND('[1]Ledger With Mark'!S194&gt;=20),"A",IF(AND('[1]Ledger With Mark'!S194&gt;=17.5),"B+",IF(AND('[1]Ledger With Mark'!S194&gt;=15),"B",IF(AND('[1]Ledger With Mark'!S194&gt;=12.5),"C+",IF(AND('[1]Ledger With Mark'!S194&gt;=10),"C",IF(AND('[1]Ledger With Mark'!S194&gt;=7.5),"D+",IF(AND('[1]Ledger With Mark'!S194&gt;=5),"D",IF(AND('[1]Ledger With Mark'!S194&gt;=1),"E","N")))))))))</f>
        <v>A</v>
      </c>
      <c r="T192" s="7" t="str">
        <f>IF(AND('[1]Ledger With Mark'!T194&gt;=90),"A+",IF(AND('[1]Ledger With Mark'!T194&gt;=80),"A",IF(AND('[1]Ledger With Mark'!T194&gt;=70),"B+",IF(AND('[1]Ledger With Mark'!T194&gt;=60),"B",IF(AND('[1]Ledger With Mark'!T194&gt;=50),"C+",IF(AND('[1]Ledger With Mark'!T194&gt;=40),"C",IF(AND('[1]Ledger With Mark'!T194&gt;=30),"D+",IF(AND('[1]Ledger With Mark'!T194&gt;=20),"D",IF(AND('[1]Ledger With Mark'!T194&gt;=1),"E","N")))))))))</f>
        <v>B</v>
      </c>
      <c r="U192" s="13">
        <f t="shared" si="23"/>
        <v>2.8</v>
      </c>
      <c r="V192" s="7" t="str">
        <f>IF(AND('[1]Ledger With Mark'!V194&gt;=67.5),"A+",IF(AND('[1]Ledger With Mark'!V194&gt;=60),"A",IF(AND('[1]Ledger With Mark'!V194&gt;=52.5),"B+",IF(AND('[1]Ledger With Mark'!V194&gt;=45),"B",IF(AND('[1]Ledger With Mark'!V194&gt;=37.5),"C+",IF(AND('[1]Ledger With Mark'!V194&gt;=30),"C",IF(AND('[1]Ledger With Mark'!V194&gt;=22.5),"D+",IF(AND('[1]Ledger With Mark'!V194&gt;=15),"D",IF(AND('[1]Ledger With Mark'!V194&gt;=1),"E","N")))))))))</f>
        <v>C+</v>
      </c>
      <c r="W192" s="7" t="str">
        <f>IF(AND('[1]Ledger With Mark'!W194&gt;=22.5),"A+",IF(AND('[1]Ledger With Mark'!W194&gt;=20),"A",IF(AND('[1]Ledger With Mark'!W194&gt;=17.5),"B+",IF(AND('[1]Ledger With Mark'!W194&gt;=15),"B",IF(AND('[1]Ledger With Mark'!W194&gt;=12.5),"C+",IF(AND('[1]Ledger With Mark'!W194&gt;=10),"C",IF(AND('[1]Ledger With Mark'!W194&gt;=7.5),"D+",IF(AND('[1]Ledger With Mark'!W194&gt;=5),"D",IF(AND('[1]Ledger With Mark'!W194&gt;=1),"E","N")))))))))</f>
        <v>A</v>
      </c>
      <c r="X192" s="7" t="str">
        <f>IF(AND('[1]Ledger With Mark'!X194&gt;=90),"A+",IF(AND('[1]Ledger With Mark'!X194&gt;=80),"A",IF(AND('[1]Ledger With Mark'!X194&gt;=70),"B+",IF(AND('[1]Ledger With Mark'!X194&gt;=60),"B",IF(AND('[1]Ledger With Mark'!X194&gt;=50),"C+",IF(AND('[1]Ledger With Mark'!X194&gt;=40),"C",IF(AND('[1]Ledger With Mark'!X194&gt;=30),"D+",IF(AND('[1]Ledger With Mark'!X194&gt;=20),"D",IF(AND('[1]Ledger With Mark'!X194&gt;=1),"E","N")))))))))</f>
        <v>B</v>
      </c>
      <c r="Y192" s="13">
        <f t="shared" si="24"/>
        <v>2.8</v>
      </c>
      <c r="Z192" s="7" t="str">
        <f>IF(AND('[1]Ledger With Mark'!Z194&gt;=27),"A+",IF(AND('[1]Ledger With Mark'!Z194&gt;=24),"A",IF(AND('[1]Ledger With Mark'!Z194&gt;=21),"B+",IF(AND('[1]Ledger With Mark'!Z194&gt;=18),"B",IF(AND('[1]Ledger With Mark'!Z194&gt;=15),"C+",IF(AND('[1]Ledger With Mark'!Z194&gt;=12),"C",IF(AND('[1]Ledger With Mark'!Z194&gt;=9),"D+",IF(AND('[1]Ledger With Mark'!Z194&gt;=6),"D",IF(AND('[1]Ledger With Mark'!Z194&gt;=1),"E","N")))))))))</f>
        <v>A</v>
      </c>
      <c r="AA192" s="7" t="str">
        <f>IF(AND('[1]Ledger With Mark'!AA194&gt;=18),"A+",IF(AND('[1]Ledger With Mark'!AA194&gt;=16),"A",IF(AND('[1]Ledger With Mark'!AA194&gt;=14),"B+",IF(AND('[1]Ledger With Mark'!AA194&gt;=12),"B",IF(AND('[1]Ledger With Mark'!AA194&gt;=10),"C+",IF(AND('[1]Ledger With Mark'!AA194&gt;=8),"C",IF(AND('[1]Ledger With Mark'!AA194&gt;=6),"D+",IF(AND('[1]Ledger With Mark'!AA194&gt;=4),"D",IF(AND('[1]Ledger With Mark'!AA194&gt;=1),"E","N")))))))))</f>
        <v>A+</v>
      </c>
      <c r="AB192" s="7" t="str">
        <f>IF(AND('[1]Ledger With Mark'!AB194&gt;=45),"A+",IF(AND('[1]Ledger With Mark'!AB194&gt;=40),"A",IF(AND('[1]Ledger With Mark'!AB194&gt;=35),"B+",IF(AND('[1]Ledger With Mark'!AB194&gt;=30),"B",IF(AND('[1]Ledger With Mark'!AB194&gt;=25),"C+",IF(AND('[1]Ledger With Mark'!AB194&gt;=20),"C",IF(AND('[1]Ledger With Mark'!AB194&gt;=15),"D+",IF(AND('[1]Ledger With Mark'!AB194&gt;=10),"D",IF(AND('[1]Ledger With Mark'!AB194&gt;=1),"E","N")))))))))</f>
        <v>A</v>
      </c>
      <c r="AC192" s="13">
        <f t="shared" si="25"/>
        <v>1.8</v>
      </c>
      <c r="AD192" s="7" t="str">
        <f>IF(AND('[1]Ledger With Mark'!AD194&gt;=22.5),"A+",IF(AND('[1]Ledger With Mark'!AD194&gt;=20),"A",IF(AND('[1]Ledger With Mark'!AD194&gt;=17.5),"B+",IF(AND('[1]Ledger With Mark'!AD194&gt;=15),"B",IF(AND('[1]Ledger With Mark'!AD194&gt;=12.5),"C+",IF(AND('[1]Ledger With Mark'!AD194&gt;=10),"C",IF(AND('[1]Ledger With Mark'!AD194&gt;=7.5),"D+",IF(AND('[1]Ledger With Mark'!AD194&gt;=5),"D",IF(AND('[1]Ledger With Mark'!AD194&gt;=1),"E","N")))))))))</f>
        <v>B</v>
      </c>
      <c r="AE192" s="7" t="str">
        <f>IF(AND('[1]Ledger With Mark'!AE194&gt;=22.5),"A+",IF(AND('[1]Ledger With Mark'!AE194&gt;=20),"A",IF(AND('[1]Ledger With Mark'!AE194&gt;=17.5),"B+",IF(AND('[1]Ledger With Mark'!AE194&gt;=15),"B",IF(AND('[1]Ledger With Mark'!AE194&gt;=12.5),"C+",IF(AND('[1]Ledger With Mark'!AE194&gt;=10),"C",IF(AND('[1]Ledger With Mark'!AE194&gt;=7.5),"D+",IF(AND('[1]Ledger With Mark'!AE194&gt;=5),"D",IF(AND('[1]Ledger With Mark'!AE194&gt;=1),"E","N")))))))))</f>
        <v>A</v>
      </c>
      <c r="AF192" s="7" t="str">
        <f>IF(AND('[1]Ledger With Mark'!AF194&gt;=45),"A+",IF(AND('[1]Ledger With Mark'!AF194&gt;=40),"A",IF(AND('[1]Ledger With Mark'!AF194&gt;=35),"B+",IF(AND('[1]Ledger With Mark'!AF194&gt;=30),"B",IF(AND('[1]Ledger With Mark'!AF194&gt;=25),"C+",IF(AND('[1]Ledger With Mark'!AF194&gt;=20),"C",IF(AND('[1]Ledger With Mark'!AF194&gt;=15),"D+",IF(AND('[1]Ledger With Mark'!AF194&gt;=10),"D",IF(AND('[1]Ledger With Mark'!AF194&gt;=1),"E","N")))))))))</f>
        <v>B+</v>
      </c>
      <c r="AG192" s="13">
        <f t="shared" si="26"/>
        <v>1.6</v>
      </c>
      <c r="AH192" s="7" t="str">
        <f>IF(AND('[1]Ledger With Mark'!AH194&gt;=45),"A+",IF(AND('[1]Ledger With Mark'!AH194&gt;=40),"A",IF(AND('[1]Ledger With Mark'!AH194&gt;=35),"B+",IF(AND('[1]Ledger With Mark'!AH194&gt;=30),"B",IF(AND('[1]Ledger With Mark'!AH194&gt;=25),"C+",IF(AND('[1]Ledger With Mark'!AH194&gt;=20),"C",IF(AND('[1]Ledger With Mark'!AH194&gt;=15),"D+",IF(AND('[1]Ledger With Mark'!AH194&gt;=10),"D",IF(AND('[1]Ledger With Mark'!AH194&gt;=1),"E","N")))))))))</f>
        <v>B+</v>
      </c>
      <c r="AI192" s="7" t="str">
        <f>IF(AND('[1]Ledger With Mark'!AI194&gt;=45),"A+",IF(AND('[1]Ledger With Mark'!AI194&gt;=40),"A",IF(AND('[1]Ledger With Mark'!AI194&gt;=35),"B+",IF(AND('[1]Ledger With Mark'!AI194&gt;=30),"B",IF(AND('[1]Ledger With Mark'!AI194&gt;=25),"C+",IF(AND('[1]Ledger With Mark'!AI194&gt;=20),"C",IF(AND('[1]Ledger With Mark'!AI194&gt;=15),"D+",IF(AND('[1]Ledger With Mark'!AI194&gt;=10),"D",IF(AND('[1]Ledger With Mark'!AI194&gt;=1),"E","N")))))))))</f>
        <v>B+</v>
      </c>
      <c r="AJ192" s="7" t="str">
        <f>IF(AND('[1]Ledger With Mark'!AJ194&gt;=90),"A+",IF(AND('[1]Ledger With Mark'!AJ194&gt;=80),"A",IF(AND('[1]Ledger With Mark'!AJ194&gt;=70),"B+",IF(AND('[1]Ledger With Mark'!AJ194&gt;=60),"B",IF(AND('[1]Ledger With Mark'!AJ194&gt;=50),"C+",IF(AND('[1]Ledger With Mark'!AJ194&gt;=40),"C",IF(AND('[1]Ledger With Mark'!AJ194&gt;=30),"D+",IF(AND('[1]Ledger With Mark'!AJ194&gt;=20),"D",IF(AND('[1]Ledger With Mark'!AJ194&gt;=1),"E","N")))))))))</f>
        <v>B+</v>
      </c>
      <c r="AK192" s="13">
        <f t="shared" si="27"/>
        <v>3.2</v>
      </c>
      <c r="AL192" s="7" t="str">
        <f>IF(AND('[1]Ledger With Mark'!AL194&gt;=45),"A+",IF(AND('[1]Ledger With Mark'!AL194&gt;=40),"A",IF(AND('[1]Ledger With Mark'!AL194&gt;=35),"B+",IF(AND('[1]Ledger With Mark'!AL194&gt;=30),"B",IF(AND('[1]Ledger With Mark'!AL194&gt;=25),"C+",IF(AND('[1]Ledger With Mark'!AL194&gt;=20),"C",IF(AND('[1]Ledger With Mark'!AL194&gt;=15),"D+",IF(AND('[1]Ledger With Mark'!AL194&gt;=10),"D",IF(AND('[1]Ledger With Mark'!AL194&gt;=1),"E","N")))))))))</f>
        <v>C</v>
      </c>
      <c r="AM192" s="7" t="str">
        <f>IF(AND('[1]Ledger With Mark'!AM194&gt;=45),"A+",IF(AND('[1]Ledger With Mark'!AM194&gt;=40),"A",IF(AND('[1]Ledger With Mark'!AM194&gt;=35),"B+",IF(AND('[1]Ledger With Mark'!AM194&gt;=30),"B",IF(AND('[1]Ledger With Mark'!AM194&gt;=25),"C+",IF(AND('[1]Ledger With Mark'!AM194&gt;=20),"C",IF(AND('[1]Ledger With Mark'!AM194&gt;=15),"D+",IF(AND('[1]Ledger With Mark'!AM194&gt;=10),"D",IF(AND('[1]Ledger With Mark'!AM194&gt;=1),"E","N")))))))))</f>
        <v>B+</v>
      </c>
      <c r="AN192" s="7" t="str">
        <f>IF(AND('[1]Ledger With Mark'!AN194&gt;=90),"A+",IF(AND('[1]Ledger With Mark'!AN194&gt;=80),"A",IF(AND('[1]Ledger With Mark'!AN194&gt;=70),"B+",IF(AND('[1]Ledger With Mark'!AN194&gt;=60),"B",IF(AND('[1]Ledger With Mark'!AN194&gt;=50),"C+",IF(AND('[1]Ledger With Mark'!AN194&gt;=40),"C",IF(AND('[1]Ledger With Mark'!AN194&gt;=30),"D+",IF(AND('[1]Ledger With Mark'!AN194&gt;=20),"D",IF(AND('[1]Ledger With Mark'!AN194&gt;=1),"E","N")))))))))</f>
        <v>B</v>
      </c>
      <c r="AO192" s="13">
        <f t="shared" si="28"/>
        <v>2.8</v>
      </c>
      <c r="AP192" s="14">
        <f t="shared" si="29"/>
        <v>2.8250000000000002</v>
      </c>
      <c r="AQ192" s="7"/>
      <c r="AR192" s="15" t="s">
        <v>243</v>
      </c>
      <c r="BB192" s="17">
        <v>194</v>
      </c>
    </row>
    <row r="193" spans="1:54" ht="15">
      <c r="A193" s="7">
        <f>'[1]Ledger With Mark'!A195</f>
        <v>192</v>
      </c>
      <c r="B193" s="8">
        <f>'[1]Ledger With Mark'!B195</f>
        <v>752192</v>
      </c>
      <c r="C193" s="9" t="str">
        <f>'[1]Ledger With Mark'!C195</f>
        <v>ADIMAYA BUDHA MAGAR</v>
      </c>
      <c r="D193" s="10" t="str">
        <f>'[1]Ledger With Mark'!D195</f>
        <v>2061/08/25</v>
      </c>
      <c r="E193" s="11" t="str">
        <f>'[1]Ledger With Mark'!E195</f>
        <v>DHATA BUDHA MAGAR</v>
      </c>
      <c r="F193" s="11" t="str">
        <f>'[1]Ledger With Mark'!F195</f>
        <v>RAMPURI BUDHA MAGAR</v>
      </c>
      <c r="G193" s="12" t="str">
        <f>'[1]Ledger With Mark'!G195</f>
        <v>THABANG 1 ROLPA</v>
      </c>
      <c r="H193" s="7" t="str">
        <f>IF(AND('[1]Ledger With Mark'!H195&gt;=67.5),"A+",IF(AND('[1]Ledger With Mark'!H195&gt;=60),"A",IF(AND('[1]Ledger With Mark'!H195&gt;=52.5),"B+",IF(AND('[1]Ledger With Mark'!H195&gt;=45),"B",IF(AND('[1]Ledger With Mark'!H195&gt;=37.5),"C+",IF(AND('[1]Ledger With Mark'!H195&gt;=30),"C",IF(AND('[1]Ledger With Mark'!H195&gt;=22.5),"D+",IF(AND('[1]Ledger With Mark'!H195&gt;=15),"D",IF(AND('[1]Ledger With Mark'!H195&gt;=1),"E","N")))))))))</f>
        <v>D+</v>
      </c>
      <c r="I193" s="7" t="str">
        <f>IF(AND('[1]Ledger With Mark'!I195&gt;=22.5),"A+",IF(AND('[1]Ledger With Mark'!I195&gt;=20),"A",IF(AND('[1]Ledger With Mark'!I195&gt;=17.5),"B+",IF(AND('[1]Ledger With Mark'!I195&gt;=15),"B",IF(AND('[1]Ledger With Mark'!I195&gt;=12.5),"C+",IF(AND('[1]Ledger With Mark'!I195&gt;=10),"C",IF(AND('[1]Ledger With Mark'!I195&gt;=7.5),"D+",IF(AND('[1]Ledger With Mark'!I195&gt;=5),"D",IF(AND('[1]Ledger With Mark'!I195&gt;=1),"E","N")))))))))</f>
        <v>A</v>
      </c>
      <c r="J193" s="7" t="str">
        <f>IF(AND('[1]Ledger With Mark'!J195&gt;=90),"A+",IF(AND('[1]Ledger With Mark'!J195&gt;=80),"A",IF(AND('[1]Ledger With Mark'!J195&gt;=70),"B+",IF(AND('[1]Ledger With Mark'!J195&gt;=60),"B",IF(AND('[1]Ledger With Mark'!J195&gt;=50),"C+",IF(AND('[1]Ledger With Mark'!J195&gt;=40),"C",IF(AND('[1]Ledger With Mark'!J195&gt;=30),"D+",IF(AND('[1]Ledger With Mark'!J195&gt;=20),"D",IF(AND('[1]Ledger With Mark'!J195&gt;=1),"E","N")))))))))</f>
        <v>C</v>
      </c>
      <c r="K193" s="13">
        <f t="shared" si="20"/>
        <v>2</v>
      </c>
      <c r="L193" s="7" t="str">
        <f>IF(AND('[1]Ledger With Mark'!L195&gt;=67.5),"A+",IF(AND('[1]Ledger With Mark'!L195&gt;=60),"A",IF(AND('[1]Ledger With Mark'!L195&gt;=52.5),"B+",IF(AND('[1]Ledger With Mark'!L195&gt;=45),"B",IF(AND('[1]Ledger With Mark'!L195&gt;=37.5),"C+",IF(AND('[1]Ledger With Mark'!L195&gt;=30),"C",IF(AND('[1]Ledger With Mark'!L195&gt;=22.5),"D+",IF(AND('[1]Ledger With Mark'!L195&gt;=15),"D",IF(AND('[1]Ledger With Mark'!L195&gt;=1),"E","N")))))))))</f>
        <v>D+</v>
      </c>
      <c r="M193" s="7" t="str">
        <f>IF(AND('[1]Ledger With Mark'!M195&gt;=22.5),"A+",IF(AND('[1]Ledger With Mark'!M195&gt;=20),"A",IF(AND('[1]Ledger With Mark'!M195&gt;=17.5),"B+",IF(AND('[1]Ledger With Mark'!M195&gt;=15),"B",IF(AND('[1]Ledger With Mark'!M195&gt;=12.5),"C+",IF(AND('[1]Ledger With Mark'!M195&gt;=10),"C",IF(AND('[1]Ledger With Mark'!M195&gt;=7.5),"D+",IF(AND('[1]Ledger With Mark'!M195&gt;=5),"D",IF(AND('[1]Ledger With Mark'!M195&gt;=1),"E","N")))))))))</f>
        <v>A</v>
      </c>
      <c r="N193" s="7" t="str">
        <f>IF(AND('[1]Ledger With Mark'!N195&gt;=90),"A+",IF(AND('[1]Ledger With Mark'!N195&gt;=80),"A",IF(AND('[1]Ledger With Mark'!N195&gt;=70),"B+",IF(AND('[1]Ledger With Mark'!N195&gt;=60),"B",IF(AND('[1]Ledger With Mark'!N195&gt;=50),"C+",IF(AND('[1]Ledger With Mark'!N195&gt;=40),"C",IF(AND('[1]Ledger With Mark'!N195&gt;=30),"D+",IF(AND('[1]Ledger With Mark'!N195&gt;=20),"D",IF(AND('[1]Ledger With Mark'!N195&gt;=1),"E","N")))))))))</f>
        <v>C</v>
      </c>
      <c r="O193" s="13">
        <f t="shared" si="21"/>
        <v>2</v>
      </c>
      <c r="P193" s="7" t="str">
        <f>IF(AND('[1]Ledger With Mark'!P195&gt;=90),"A+",IF(AND('[1]Ledger With Mark'!P195&gt;=80),"A",IF(AND('[1]Ledger With Mark'!P195&gt;=70),"B+",IF(AND('[1]Ledger With Mark'!P195&gt;=60),"B",IF(AND('[1]Ledger With Mark'!P195&gt;=50),"C+",IF(AND('[1]Ledger With Mark'!P195&gt;=40),"C",IF(AND('[1]Ledger With Mark'!P195&gt;=30),"D+",IF(AND('[1]Ledger With Mark'!P195&gt;=20),"D",IF(AND('[1]Ledger With Mark'!P195&gt;=1),"E","N")))))))))</f>
        <v>E</v>
      </c>
      <c r="Q193" s="13">
        <f t="shared" si="22"/>
        <v>0.8</v>
      </c>
      <c r="R193" s="7" t="str">
        <f>IF(AND('[1]Ledger With Mark'!R195&gt;=67.5),"A+",IF(AND('[1]Ledger With Mark'!R195&gt;=60),"A",IF(AND('[1]Ledger With Mark'!R195&gt;=52.5),"B+",IF(AND('[1]Ledger With Mark'!R195&gt;=45),"B",IF(AND('[1]Ledger With Mark'!R195&gt;=37.5),"C+",IF(AND('[1]Ledger With Mark'!R195&gt;=30),"C",IF(AND('[1]Ledger With Mark'!R195&gt;=22.5),"D+",IF(AND('[1]Ledger With Mark'!R195&gt;=15),"D",IF(AND('[1]Ledger With Mark'!R195&gt;=1),"E","N")))))))))</f>
        <v>C+</v>
      </c>
      <c r="S193" s="7" t="str">
        <f>IF(AND('[1]Ledger With Mark'!S195&gt;=22.5),"A+",IF(AND('[1]Ledger With Mark'!S195&gt;=20),"A",IF(AND('[1]Ledger With Mark'!S195&gt;=17.5),"B+",IF(AND('[1]Ledger With Mark'!S195&gt;=15),"B",IF(AND('[1]Ledger With Mark'!S195&gt;=12.5),"C+",IF(AND('[1]Ledger With Mark'!S195&gt;=10),"C",IF(AND('[1]Ledger With Mark'!S195&gt;=7.5),"D+",IF(AND('[1]Ledger With Mark'!S195&gt;=5),"D",IF(AND('[1]Ledger With Mark'!S195&gt;=1),"E","N")))))))))</f>
        <v>A</v>
      </c>
      <c r="T193" s="7" t="str">
        <f>IF(AND('[1]Ledger With Mark'!T195&gt;=90),"A+",IF(AND('[1]Ledger With Mark'!T195&gt;=80),"A",IF(AND('[1]Ledger With Mark'!T195&gt;=70),"B+",IF(AND('[1]Ledger With Mark'!T195&gt;=60),"B",IF(AND('[1]Ledger With Mark'!T195&gt;=50),"C+",IF(AND('[1]Ledger With Mark'!T195&gt;=40),"C",IF(AND('[1]Ledger With Mark'!T195&gt;=30),"D+",IF(AND('[1]Ledger With Mark'!T195&gt;=20),"D",IF(AND('[1]Ledger With Mark'!T195&gt;=1),"E","N")))))))))</f>
        <v>B</v>
      </c>
      <c r="U193" s="13">
        <f t="shared" si="23"/>
        <v>2.8</v>
      </c>
      <c r="V193" s="7" t="str">
        <f>IF(AND('[1]Ledger With Mark'!V195&gt;=67.5),"A+",IF(AND('[1]Ledger With Mark'!V195&gt;=60),"A",IF(AND('[1]Ledger With Mark'!V195&gt;=52.5),"B+",IF(AND('[1]Ledger With Mark'!V195&gt;=45),"B",IF(AND('[1]Ledger With Mark'!V195&gt;=37.5),"C+",IF(AND('[1]Ledger With Mark'!V195&gt;=30),"C",IF(AND('[1]Ledger With Mark'!V195&gt;=22.5),"D+",IF(AND('[1]Ledger With Mark'!V195&gt;=15),"D",IF(AND('[1]Ledger With Mark'!V195&gt;=1),"E","N")))))))))</f>
        <v>C</v>
      </c>
      <c r="W193" s="7" t="str">
        <f>IF(AND('[1]Ledger With Mark'!W195&gt;=22.5),"A+",IF(AND('[1]Ledger With Mark'!W195&gt;=20),"A",IF(AND('[1]Ledger With Mark'!W195&gt;=17.5),"B+",IF(AND('[1]Ledger With Mark'!W195&gt;=15),"B",IF(AND('[1]Ledger With Mark'!W195&gt;=12.5),"C+",IF(AND('[1]Ledger With Mark'!W195&gt;=10),"C",IF(AND('[1]Ledger With Mark'!W195&gt;=7.5),"D+",IF(AND('[1]Ledger With Mark'!W195&gt;=5),"D",IF(AND('[1]Ledger With Mark'!W195&gt;=1),"E","N")))))))))</f>
        <v>A</v>
      </c>
      <c r="X193" s="7" t="str">
        <f>IF(AND('[1]Ledger With Mark'!X195&gt;=90),"A+",IF(AND('[1]Ledger With Mark'!X195&gt;=80),"A",IF(AND('[1]Ledger With Mark'!X195&gt;=70),"B+",IF(AND('[1]Ledger With Mark'!X195&gt;=60),"B",IF(AND('[1]Ledger With Mark'!X195&gt;=50),"C+",IF(AND('[1]Ledger With Mark'!X195&gt;=40),"C",IF(AND('[1]Ledger With Mark'!X195&gt;=30),"D+",IF(AND('[1]Ledger With Mark'!X195&gt;=20),"D",IF(AND('[1]Ledger With Mark'!X195&gt;=1),"E","N")))))))))</f>
        <v>C+</v>
      </c>
      <c r="Y193" s="13">
        <f t="shared" si="24"/>
        <v>2.4</v>
      </c>
      <c r="Z193" s="7" t="str">
        <f>IF(AND('[1]Ledger With Mark'!Z195&gt;=27),"A+",IF(AND('[1]Ledger With Mark'!Z195&gt;=24),"A",IF(AND('[1]Ledger With Mark'!Z195&gt;=21),"B+",IF(AND('[1]Ledger With Mark'!Z195&gt;=18),"B",IF(AND('[1]Ledger With Mark'!Z195&gt;=15),"C+",IF(AND('[1]Ledger With Mark'!Z195&gt;=12),"C",IF(AND('[1]Ledger With Mark'!Z195&gt;=9),"D+",IF(AND('[1]Ledger With Mark'!Z195&gt;=6),"D",IF(AND('[1]Ledger With Mark'!Z195&gt;=1),"E","N")))))))))</f>
        <v>B</v>
      </c>
      <c r="AA193" s="7" t="str">
        <f>IF(AND('[1]Ledger With Mark'!AA195&gt;=18),"A+",IF(AND('[1]Ledger With Mark'!AA195&gt;=16),"A",IF(AND('[1]Ledger With Mark'!AA195&gt;=14),"B+",IF(AND('[1]Ledger With Mark'!AA195&gt;=12),"B",IF(AND('[1]Ledger With Mark'!AA195&gt;=10),"C+",IF(AND('[1]Ledger With Mark'!AA195&gt;=8),"C",IF(AND('[1]Ledger With Mark'!AA195&gt;=6),"D+",IF(AND('[1]Ledger With Mark'!AA195&gt;=4),"D",IF(AND('[1]Ledger With Mark'!AA195&gt;=1),"E","N")))))))))</f>
        <v>A</v>
      </c>
      <c r="AB193" s="7" t="str">
        <f>IF(AND('[1]Ledger With Mark'!AB195&gt;=45),"A+",IF(AND('[1]Ledger With Mark'!AB195&gt;=40),"A",IF(AND('[1]Ledger With Mark'!AB195&gt;=35),"B+",IF(AND('[1]Ledger With Mark'!AB195&gt;=30),"B",IF(AND('[1]Ledger With Mark'!AB195&gt;=25),"C+",IF(AND('[1]Ledger With Mark'!AB195&gt;=20),"C",IF(AND('[1]Ledger With Mark'!AB195&gt;=15),"D+",IF(AND('[1]Ledger With Mark'!AB195&gt;=10),"D",IF(AND('[1]Ledger With Mark'!AB195&gt;=1),"E","N")))))))))</f>
        <v>B+</v>
      </c>
      <c r="AC193" s="13">
        <f t="shared" si="25"/>
        <v>1.6</v>
      </c>
      <c r="AD193" s="7" t="str">
        <f>IF(AND('[1]Ledger With Mark'!AD195&gt;=22.5),"A+",IF(AND('[1]Ledger With Mark'!AD195&gt;=20),"A",IF(AND('[1]Ledger With Mark'!AD195&gt;=17.5),"B+",IF(AND('[1]Ledger With Mark'!AD195&gt;=15),"B",IF(AND('[1]Ledger With Mark'!AD195&gt;=12.5),"C+",IF(AND('[1]Ledger With Mark'!AD195&gt;=10),"C",IF(AND('[1]Ledger With Mark'!AD195&gt;=7.5),"D+",IF(AND('[1]Ledger With Mark'!AD195&gt;=5),"D",IF(AND('[1]Ledger With Mark'!AD195&gt;=1),"E","N")))))))))</f>
        <v>C+</v>
      </c>
      <c r="AE193" s="7" t="str">
        <f>IF(AND('[1]Ledger With Mark'!AE195&gt;=22.5),"A+",IF(AND('[1]Ledger With Mark'!AE195&gt;=20),"A",IF(AND('[1]Ledger With Mark'!AE195&gt;=17.5),"B+",IF(AND('[1]Ledger With Mark'!AE195&gt;=15),"B",IF(AND('[1]Ledger With Mark'!AE195&gt;=12.5),"C+",IF(AND('[1]Ledger With Mark'!AE195&gt;=10),"C",IF(AND('[1]Ledger With Mark'!AE195&gt;=7.5),"D+",IF(AND('[1]Ledger With Mark'!AE195&gt;=5),"D",IF(AND('[1]Ledger With Mark'!AE195&gt;=1),"E","N")))))))))</f>
        <v>A</v>
      </c>
      <c r="AF193" s="7" t="str">
        <f>IF(AND('[1]Ledger With Mark'!AF195&gt;=45),"A+",IF(AND('[1]Ledger With Mark'!AF195&gt;=40),"A",IF(AND('[1]Ledger With Mark'!AF195&gt;=35),"B+",IF(AND('[1]Ledger With Mark'!AF195&gt;=30),"B",IF(AND('[1]Ledger With Mark'!AF195&gt;=25),"C+",IF(AND('[1]Ledger With Mark'!AF195&gt;=20),"C",IF(AND('[1]Ledger With Mark'!AF195&gt;=15),"D+",IF(AND('[1]Ledger With Mark'!AF195&gt;=10),"D",IF(AND('[1]Ledger With Mark'!AF195&gt;=1),"E","N")))))))))</f>
        <v>B+</v>
      </c>
      <c r="AG193" s="13">
        <f t="shared" si="26"/>
        <v>1.6</v>
      </c>
      <c r="AH193" s="7" t="str">
        <f>IF(AND('[1]Ledger With Mark'!AH195&gt;=45),"A+",IF(AND('[1]Ledger With Mark'!AH195&gt;=40),"A",IF(AND('[1]Ledger With Mark'!AH195&gt;=35),"B+",IF(AND('[1]Ledger With Mark'!AH195&gt;=30),"B",IF(AND('[1]Ledger With Mark'!AH195&gt;=25),"C+",IF(AND('[1]Ledger With Mark'!AH195&gt;=20),"C",IF(AND('[1]Ledger With Mark'!AH195&gt;=15),"D+",IF(AND('[1]Ledger With Mark'!AH195&gt;=10),"D",IF(AND('[1]Ledger With Mark'!AH195&gt;=1),"E","N")))))))))</f>
        <v>C+</v>
      </c>
      <c r="AI193" s="7" t="str">
        <f>IF(AND('[1]Ledger With Mark'!AI195&gt;=45),"A+",IF(AND('[1]Ledger With Mark'!AI195&gt;=40),"A",IF(AND('[1]Ledger With Mark'!AI195&gt;=35),"B+",IF(AND('[1]Ledger With Mark'!AI195&gt;=30),"B",IF(AND('[1]Ledger With Mark'!AI195&gt;=25),"C+",IF(AND('[1]Ledger With Mark'!AI195&gt;=20),"C",IF(AND('[1]Ledger With Mark'!AI195&gt;=15),"D+",IF(AND('[1]Ledger With Mark'!AI195&gt;=10),"D",IF(AND('[1]Ledger With Mark'!AI195&gt;=1),"E","N")))))))))</f>
        <v>B+</v>
      </c>
      <c r="AJ193" s="7" t="str">
        <f>IF(AND('[1]Ledger With Mark'!AJ195&gt;=90),"A+",IF(AND('[1]Ledger With Mark'!AJ195&gt;=80),"A",IF(AND('[1]Ledger With Mark'!AJ195&gt;=70),"B+",IF(AND('[1]Ledger With Mark'!AJ195&gt;=60),"B",IF(AND('[1]Ledger With Mark'!AJ195&gt;=50),"C+",IF(AND('[1]Ledger With Mark'!AJ195&gt;=40),"C",IF(AND('[1]Ledger With Mark'!AJ195&gt;=30),"D+",IF(AND('[1]Ledger With Mark'!AJ195&gt;=20),"D",IF(AND('[1]Ledger With Mark'!AJ195&gt;=1),"E","N")))))))))</f>
        <v>B</v>
      </c>
      <c r="AK193" s="13">
        <f t="shared" si="27"/>
        <v>2.8</v>
      </c>
      <c r="AL193" s="7" t="str">
        <f>IF(AND('[1]Ledger With Mark'!AL195&gt;=45),"A+",IF(AND('[1]Ledger With Mark'!AL195&gt;=40),"A",IF(AND('[1]Ledger With Mark'!AL195&gt;=35),"B+",IF(AND('[1]Ledger With Mark'!AL195&gt;=30),"B",IF(AND('[1]Ledger With Mark'!AL195&gt;=25),"C+",IF(AND('[1]Ledger With Mark'!AL195&gt;=20),"C",IF(AND('[1]Ledger With Mark'!AL195&gt;=15),"D+",IF(AND('[1]Ledger With Mark'!AL195&gt;=10),"D",IF(AND('[1]Ledger With Mark'!AL195&gt;=1),"E","N")))))))))</f>
        <v>C</v>
      </c>
      <c r="AM193" s="7" t="str">
        <f>IF(AND('[1]Ledger With Mark'!AM195&gt;=45),"A+",IF(AND('[1]Ledger With Mark'!AM195&gt;=40),"A",IF(AND('[1]Ledger With Mark'!AM195&gt;=35),"B+",IF(AND('[1]Ledger With Mark'!AM195&gt;=30),"B",IF(AND('[1]Ledger With Mark'!AM195&gt;=25),"C+",IF(AND('[1]Ledger With Mark'!AM195&gt;=20),"C",IF(AND('[1]Ledger With Mark'!AM195&gt;=15),"D+",IF(AND('[1]Ledger With Mark'!AM195&gt;=10),"D",IF(AND('[1]Ledger With Mark'!AM195&gt;=1),"E","N")))))))))</f>
        <v>B+</v>
      </c>
      <c r="AN193" s="7" t="str">
        <f>IF(AND('[1]Ledger With Mark'!AN195&gt;=90),"A+",IF(AND('[1]Ledger With Mark'!AN195&gt;=80),"A",IF(AND('[1]Ledger With Mark'!AN195&gt;=70),"B+",IF(AND('[1]Ledger With Mark'!AN195&gt;=60),"B",IF(AND('[1]Ledger With Mark'!AN195&gt;=50),"C+",IF(AND('[1]Ledger With Mark'!AN195&gt;=40),"C",IF(AND('[1]Ledger With Mark'!AN195&gt;=30),"D+",IF(AND('[1]Ledger With Mark'!AN195&gt;=20),"D",IF(AND('[1]Ledger With Mark'!AN195&gt;=1),"E","N")))))))))</f>
        <v>C+</v>
      </c>
      <c r="AO193" s="13">
        <f t="shared" si="28"/>
        <v>2.4</v>
      </c>
      <c r="AP193" s="14">
        <f t="shared" si="29"/>
        <v>2.2999999999999998</v>
      </c>
      <c r="AQ193" s="7"/>
      <c r="AR193" s="15" t="s">
        <v>243</v>
      </c>
      <c r="BB193" s="17">
        <v>195</v>
      </c>
    </row>
    <row r="194" spans="1:54" ht="15">
      <c r="A194" s="7">
        <f>'[1]Ledger With Mark'!A196</f>
        <v>193</v>
      </c>
      <c r="B194" s="8">
        <f>'[1]Ledger With Mark'!B196</f>
        <v>752193</v>
      </c>
      <c r="C194" s="9" t="str">
        <f>'[1]Ledger With Mark'!C196</f>
        <v>BHARATI SHRESTHA</v>
      </c>
      <c r="D194" s="10" t="str">
        <f>'[1]Ledger With Mark'!D196</f>
        <v>2056/08/26</v>
      </c>
      <c r="E194" s="11" t="str">
        <f>'[1]Ledger With Mark'!E196</f>
        <v>HASTA BAHADUR SHRESTHA</v>
      </c>
      <c r="F194" s="11" t="str">
        <f>'[1]Ledger With Mark'!F196</f>
        <v>DHATI SHRESTHA</v>
      </c>
      <c r="G194" s="12" t="str">
        <f>'[1]Ledger With Mark'!G196</f>
        <v>BHUME 7 RUKUM EAST</v>
      </c>
      <c r="H194" s="7" t="str">
        <f>IF(AND('[1]Ledger With Mark'!H196&gt;=67.5),"A+",IF(AND('[1]Ledger With Mark'!H196&gt;=60),"A",IF(AND('[1]Ledger With Mark'!H196&gt;=52.5),"B+",IF(AND('[1]Ledger With Mark'!H196&gt;=45),"B",IF(AND('[1]Ledger With Mark'!H196&gt;=37.5),"C+",IF(AND('[1]Ledger With Mark'!H196&gt;=30),"C",IF(AND('[1]Ledger With Mark'!H196&gt;=22.5),"D+",IF(AND('[1]Ledger With Mark'!H196&gt;=15),"D",IF(AND('[1]Ledger With Mark'!H196&gt;=1),"E","N")))))))))</f>
        <v>D</v>
      </c>
      <c r="I194" s="7" t="str">
        <f>IF(AND('[1]Ledger With Mark'!I196&gt;=22.5),"A+",IF(AND('[1]Ledger With Mark'!I196&gt;=20),"A",IF(AND('[1]Ledger With Mark'!I196&gt;=17.5),"B+",IF(AND('[1]Ledger With Mark'!I196&gt;=15),"B",IF(AND('[1]Ledger With Mark'!I196&gt;=12.5),"C+",IF(AND('[1]Ledger With Mark'!I196&gt;=10),"C",IF(AND('[1]Ledger With Mark'!I196&gt;=7.5),"D+",IF(AND('[1]Ledger With Mark'!I196&gt;=5),"D",IF(AND('[1]Ledger With Mark'!I196&gt;=1),"E","N")))))))))</f>
        <v>B+</v>
      </c>
      <c r="J194" s="7" t="str">
        <f>IF(AND('[1]Ledger With Mark'!J196&gt;=90),"A+",IF(AND('[1]Ledger With Mark'!J196&gt;=80),"A",IF(AND('[1]Ledger With Mark'!J196&gt;=70),"B+",IF(AND('[1]Ledger With Mark'!J196&gt;=60),"B",IF(AND('[1]Ledger With Mark'!J196&gt;=50),"C+",IF(AND('[1]Ledger With Mark'!J196&gt;=40),"C",IF(AND('[1]Ledger With Mark'!J196&gt;=30),"D+",IF(AND('[1]Ledger With Mark'!J196&gt;=20),"D",IF(AND('[1]Ledger With Mark'!J196&gt;=1),"E","N")))))))))</f>
        <v>C</v>
      </c>
      <c r="K194" s="13">
        <f t="shared" si="20"/>
        <v>2</v>
      </c>
      <c r="L194" s="7" t="str">
        <f>IF(AND('[1]Ledger With Mark'!L196&gt;=67.5),"A+",IF(AND('[1]Ledger With Mark'!L196&gt;=60),"A",IF(AND('[1]Ledger With Mark'!L196&gt;=52.5),"B+",IF(AND('[1]Ledger With Mark'!L196&gt;=45),"B",IF(AND('[1]Ledger With Mark'!L196&gt;=37.5),"C+",IF(AND('[1]Ledger With Mark'!L196&gt;=30),"C",IF(AND('[1]Ledger With Mark'!L196&gt;=22.5),"D+",IF(AND('[1]Ledger With Mark'!L196&gt;=15),"D",IF(AND('[1]Ledger With Mark'!L196&gt;=1),"E","N")))))))))</f>
        <v>D</v>
      </c>
      <c r="M194" s="7" t="str">
        <f>IF(AND('[1]Ledger With Mark'!M196&gt;=22.5),"A+",IF(AND('[1]Ledger With Mark'!M196&gt;=20),"A",IF(AND('[1]Ledger With Mark'!M196&gt;=17.5),"B+",IF(AND('[1]Ledger With Mark'!M196&gt;=15),"B",IF(AND('[1]Ledger With Mark'!M196&gt;=12.5),"C+",IF(AND('[1]Ledger With Mark'!M196&gt;=10),"C",IF(AND('[1]Ledger With Mark'!M196&gt;=7.5),"D+",IF(AND('[1]Ledger With Mark'!M196&gt;=5),"D",IF(AND('[1]Ledger With Mark'!M196&gt;=1),"E","N")))))))))</f>
        <v>B+</v>
      </c>
      <c r="N194" s="7" t="str">
        <f>IF(AND('[1]Ledger With Mark'!N196&gt;=90),"A+",IF(AND('[1]Ledger With Mark'!N196&gt;=80),"A",IF(AND('[1]Ledger With Mark'!N196&gt;=70),"B+",IF(AND('[1]Ledger With Mark'!N196&gt;=60),"B",IF(AND('[1]Ledger With Mark'!N196&gt;=50),"C+",IF(AND('[1]Ledger With Mark'!N196&gt;=40),"C",IF(AND('[1]Ledger With Mark'!N196&gt;=30),"D+",IF(AND('[1]Ledger With Mark'!N196&gt;=20),"D",IF(AND('[1]Ledger With Mark'!N196&gt;=1),"E","N")))))))))</f>
        <v>C</v>
      </c>
      <c r="O194" s="13">
        <f t="shared" si="21"/>
        <v>2</v>
      </c>
      <c r="P194" s="7" t="str">
        <f>IF(AND('[1]Ledger With Mark'!P196&gt;=90),"A+",IF(AND('[1]Ledger With Mark'!P196&gt;=80),"A",IF(AND('[1]Ledger With Mark'!P196&gt;=70),"B+",IF(AND('[1]Ledger With Mark'!P196&gt;=60),"B",IF(AND('[1]Ledger With Mark'!P196&gt;=50),"C+",IF(AND('[1]Ledger With Mark'!P196&gt;=40),"C",IF(AND('[1]Ledger With Mark'!P196&gt;=30),"D+",IF(AND('[1]Ledger With Mark'!P196&gt;=20),"D",IF(AND('[1]Ledger With Mark'!P196&gt;=1),"E","N")))))))))</f>
        <v>E</v>
      </c>
      <c r="Q194" s="13">
        <f t="shared" si="22"/>
        <v>0.8</v>
      </c>
      <c r="R194" s="7" t="str">
        <f>IF(AND('[1]Ledger With Mark'!R196&gt;=67.5),"A+",IF(AND('[1]Ledger With Mark'!R196&gt;=60),"A",IF(AND('[1]Ledger With Mark'!R196&gt;=52.5),"B+",IF(AND('[1]Ledger With Mark'!R196&gt;=45),"B",IF(AND('[1]Ledger With Mark'!R196&gt;=37.5),"C+",IF(AND('[1]Ledger With Mark'!R196&gt;=30),"C",IF(AND('[1]Ledger With Mark'!R196&gt;=22.5),"D+",IF(AND('[1]Ledger With Mark'!R196&gt;=15),"D",IF(AND('[1]Ledger With Mark'!R196&gt;=1),"E","N")))))))))</f>
        <v>D+</v>
      </c>
      <c r="S194" s="7" t="str">
        <f>IF(AND('[1]Ledger With Mark'!S196&gt;=22.5),"A+",IF(AND('[1]Ledger With Mark'!S196&gt;=20),"A",IF(AND('[1]Ledger With Mark'!S196&gt;=17.5),"B+",IF(AND('[1]Ledger With Mark'!S196&gt;=15),"B",IF(AND('[1]Ledger With Mark'!S196&gt;=12.5),"C+",IF(AND('[1]Ledger With Mark'!S196&gt;=10),"C",IF(AND('[1]Ledger With Mark'!S196&gt;=7.5),"D+",IF(AND('[1]Ledger With Mark'!S196&gt;=5),"D",IF(AND('[1]Ledger With Mark'!S196&gt;=1),"E","N")))))))))</f>
        <v>B+</v>
      </c>
      <c r="T194" s="7" t="str">
        <f>IF(AND('[1]Ledger With Mark'!T196&gt;=90),"A+",IF(AND('[1]Ledger With Mark'!T196&gt;=80),"A",IF(AND('[1]Ledger With Mark'!T196&gt;=70),"B+",IF(AND('[1]Ledger With Mark'!T196&gt;=60),"B",IF(AND('[1]Ledger With Mark'!T196&gt;=50),"C+",IF(AND('[1]Ledger With Mark'!T196&gt;=40),"C",IF(AND('[1]Ledger With Mark'!T196&gt;=30),"D+",IF(AND('[1]Ledger With Mark'!T196&gt;=20),"D",IF(AND('[1]Ledger With Mark'!T196&gt;=1),"E","N")))))))))</f>
        <v>C</v>
      </c>
      <c r="U194" s="13">
        <f t="shared" si="23"/>
        <v>2</v>
      </c>
      <c r="V194" s="7" t="str">
        <f>IF(AND('[1]Ledger With Mark'!V196&gt;=67.5),"A+",IF(AND('[1]Ledger With Mark'!V196&gt;=60),"A",IF(AND('[1]Ledger With Mark'!V196&gt;=52.5),"B+",IF(AND('[1]Ledger With Mark'!V196&gt;=45),"B",IF(AND('[1]Ledger With Mark'!V196&gt;=37.5),"C+",IF(AND('[1]Ledger With Mark'!V196&gt;=30),"C",IF(AND('[1]Ledger With Mark'!V196&gt;=22.5),"D+",IF(AND('[1]Ledger With Mark'!V196&gt;=15),"D",IF(AND('[1]Ledger With Mark'!V196&gt;=1),"E","N")))))))))</f>
        <v>D</v>
      </c>
      <c r="W194" s="7" t="str">
        <f>IF(AND('[1]Ledger With Mark'!W196&gt;=22.5),"A+",IF(AND('[1]Ledger With Mark'!W196&gt;=20),"A",IF(AND('[1]Ledger With Mark'!W196&gt;=17.5),"B+",IF(AND('[1]Ledger With Mark'!W196&gt;=15),"B",IF(AND('[1]Ledger With Mark'!W196&gt;=12.5),"C+",IF(AND('[1]Ledger With Mark'!W196&gt;=10),"C",IF(AND('[1]Ledger With Mark'!W196&gt;=7.5),"D+",IF(AND('[1]Ledger With Mark'!W196&gt;=5),"D",IF(AND('[1]Ledger With Mark'!W196&gt;=1),"E","N")))))))))</f>
        <v>B+</v>
      </c>
      <c r="X194" s="7" t="str">
        <f>IF(AND('[1]Ledger With Mark'!X196&gt;=90),"A+",IF(AND('[1]Ledger With Mark'!X196&gt;=80),"A",IF(AND('[1]Ledger With Mark'!X196&gt;=70),"B+",IF(AND('[1]Ledger With Mark'!X196&gt;=60),"B",IF(AND('[1]Ledger With Mark'!X196&gt;=50),"C+",IF(AND('[1]Ledger With Mark'!X196&gt;=40),"C",IF(AND('[1]Ledger With Mark'!X196&gt;=30),"D+",IF(AND('[1]Ledger With Mark'!X196&gt;=20),"D",IF(AND('[1]Ledger With Mark'!X196&gt;=1),"E","N")))))))))</f>
        <v>C</v>
      </c>
      <c r="Y194" s="13">
        <f t="shared" si="24"/>
        <v>2</v>
      </c>
      <c r="Z194" s="7" t="str">
        <f>IF(AND('[1]Ledger With Mark'!Z196&gt;=27),"A+",IF(AND('[1]Ledger With Mark'!Z196&gt;=24),"A",IF(AND('[1]Ledger With Mark'!Z196&gt;=21),"B+",IF(AND('[1]Ledger With Mark'!Z196&gt;=18),"B",IF(AND('[1]Ledger With Mark'!Z196&gt;=15),"C+",IF(AND('[1]Ledger With Mark'!Z196&gt;=12),"C",IF(AND('[1]Ledger With Mark'!Z196&gt;=9),"D+",IF(AND('[1]Ledger With Mark'!Z196&gt;=6),"D",IF(AND('[1]Ledger With Mark'!Z196&gt;=1),"E","N")))))))))</f>
        <v>A</v>
      </c>
      <c r="AA194" s="7" t="str">
        <f>IF(AND('[1]Ledger With Mark'!AA196&gt;=18),"A+",IF(AND('[1]Ledger With Mark'!AA196&gt;=16),"A",IF(AND('[1]Ledger With Mark'!AA196&gt;=14),"B+",IF(AND('[1]Ledger With Mark'!AA196&gt;=12),"B",IF(AND('[1]Ledger With Mark'!AA196&gt;=10),"C+",IF(AND('[1]Ledger With Mark'!AA196&gt;=8),"C",IF(AND('[1]Ledger With Mark'!AA196&gt;=6),"D+",IF(AND('[1]Ledger With Mark'!AA196&gt;=4),"D",IF(AND('[1]Ledger With Mark'!AA196&gt;=1),"E","N")))))))))</f>
        <v>A</v>
      </c>
      <c r="AB194" s="7" t="str">
        <f>IF(AND('[1]Ledger With Mark'!AB196&gt;=45),"A+",IF(AND('[1]Ledger With Mark'!AB196&gt;=40),"A",IF(AND('[1]Ledger With Mark'!AB196&gt;=35),"B+",IF(AND('[1]Ledger With Mark'!AB196&gt;=30),"B",IF(AND('[1]Ledger With Mark'!AB196&gt;=25),"C+",IF(AND('[1]Ledger With Mark'!AB196&gt;=20),"C",IF(AND('[1]Ledger With Mark'!AB196&gt;=15),"D+",IF(AND('[1]Ledger With Mark'!AB196&gt;=10),"D",IF(AND('[1]Ledger With Mark'!AB196&gt;=1),"E","N")))))))))</f>
        <v>A</v>
      </c>
      <c r="AC194" s="13">
        <f t="shared" si="25"/>
        <v>1.8</v>
      </c>
      <c r="AD194" s="7" t="str">
        <f>IF(AND('[1]Ledger With Mark'!AD196&gt;=22.5),"A+",IF(AND('[1]Ledger With Mark'!AD196&gt;=20),"A",IF(AND('[1]Ledger With Mark'!AD196&gt;=17.5),"B+",IF(AND('[1]Ledger With Mark'!AD196&gt;=15),"B",IF(AND('[1]Ledger With Mark'!AD196&gt;=12.5),"C+",IF(AND('[1]Ledger With Mark'!AD196&gt;=10),"C",IF(AND('[1]Ledger With Mark'!AD196&gt;=7.5),"D+",IF(AND('[1]Ledger With Mark'!AD196&gt;=5),"D",IF(AND('[1]Ledger With Mark'!AD196&gt;=1),"E","N")))))))))</f>
        <v>C</v>
      </c>
      <c r="AE194" s="7" t="str">
        <f>IF(AND('[1]Ledger With Mark'!AE196&gt;=22.5),"A+",IF(AND('[1]Ledger With Mark'!AE196&gt;=20),"A",IF(AND('[1]Ledger With Mark'!AE196&gt;=17.5),"B+",IF(AND('[1]Ledger With Mark'!AE196&gt;=15),"B",IF(AND('[1]Ledger With Mark'!AE196&gt;=12.5),"C+",IF(AND('[1]Ledger With Mark'!AE196&gt;=10),"C",IF(AND('[1]Ledger With Mark'!AE196&gt;=7.5),"D+",IF(AND('[1]Ledger With Mark'!AE196&gt;=5),"D",IF(AND('[1]Ledger With Mark'!AE196&gt;=1),"E","N")))))))))</f>
        <v>C</v>
      </c>
      <c r="AF194" s="7" t="str">
        <f>IF(AND('[1]Ledger With Mark'!AF196&gt;=45),"A+",IF(AND('[1]Ledger With Mark'!AF196&gt;=40),"A",IF(AND('[1]Ledger With Mark'!AF196&gt;=35),"B+",IF(AND('[1]Ledger With Mark'!AF196&gt;=30),"B",IF(AND('[1]Ledger With Mark'!AF196&gt;=25),"C+",IF(AND('[1]Ledger With Mark'!AF196&gt;=20),"C",IF(AND('[1]Ledger With Mark'!AF196&gt;=15),"D+",IF(AND('[1]Ledger With Mark'!AF196&gt;=10),"D",IF(AND('[1]Ledger With Mark'!AF196&gt;=1),"E","N")))))))))</f>
        <v>B</v>
      </c>
      <c r="AG194" s="13">
        <f t="shared" si="26"/>
        <v>1.4</v>
      </c>
      <c r="AH194" s="7" t="str">
        <f>IF(AND('[1]Ledger With Mark'!AH196&gt;=45),"A+",IF(AND('[1]Ledger With Mark'!AH196&gt;=40),"A",IF(AND('[1]Ledger With Mark'!AH196&gt;=35),"B+",IF(AND('[1]Ledger With Mark'!AH196&gt;=30),"B",IF(AND('[1]Ledger With Mark'!AH196&gt;=25),"C+",IF(AND('[1]Ledger With Mark'!AH196&gt;=20),"C",IF(AND('[1]Ledger With Mark'!AH196&gt;=15),"D+",IF(AND('[1]Ledger With Mark'!AH196&gt;=10),"D",IF(AND('[1]Ledger With Mark'!AH196&gt;=1),"E","N")))))))))</f>
        <v>C</v>
      </c>
      <c r="AI194" s="7" t="str">
        <f>IF(AND('[1]Ledger With Mark'!AI196&gt;=45),"A+",IF(AND('[1]Ledger With Mark'!AI196&gt;=40),"A",IF(AND('[1]Ledger With Mark'!AI196&gt;=35),"B+",IF(AND('[1]Ledger With Mark'!AI196&gt;=30),"B",IF(AND('[1]Ledger With Mark'!AI196&gt;=25),"C+",IF(AND('[1]Ledger With Mark'!AI196&gt;=20),"C",IF(AND('[1]Ledger With Mark'!AI196&gt;=15),"D+",IF(AND('[1]Ledger With Mark'!AI196&gt;=10),"D",IF(AND('[1]Ledger With Mark'!AI196&gt;=1),"E","N")))))))))</f>
        <v>B</v>
      </c>
      <c r="AJ194" s="7" t="str">
        <f>IF(AND('[1]Ledger With Mark'!AJ196&gt;=90),"A+",IF(AND('[1]Ledger With Mark'!AJ196&gt;=80),"A",IF(AND('[1]Ledger With Mark'!AJ196&gt;=70),"B+",IF(AND('[1]Ledger With Mark'!AJ196&gt;=60),"B",IF(AND('[1]Ledger With Mark'!AJ196&gt;=50),"C+",IF(AND('[1]Ledger With Mark'!AJ196&gt;=40),"C",IF(AND('[1]Ledger With Mark'!AJ196&gt;=30),"D+",IF(AND('[1]Ledger With Mark'!AJ196&gt;=20),"D",IF(AND('[1]Ledger With Mark'!AJ196&gt;=1),"E","N")))))))))</f>
        <v>C+</v>
      </c>
      <c r="AK194" s="13">
        <f t="shared" si="27"/>
        <v>2.4</v>
      </c>
      <c r="AL194" s="7" t="str">
        <f>IF(AND('[1]Ledger With Mark'!AL196&gt;=45),"A+",IF(AND('[1]Ledger With Mark'!AL196&gt;=40),"A",IF(AND('[1]Ledger With Mark'!AL196&gt;=35),"B+",IF(AND('[1]Ledger With Mark'!AL196&gt;=30),"B",IF(AND('[1]Ledger With Mark'!AL196&gt;=25),"C+",IF(AND('[1]Ledger With Mark'!AL196&gt;=20),"C",IF(AND('[1]Ledger With Mark'!AL196&gt;=15),"D+",IF(AND('[1]Ledger With Mark'!AL196&gt;=10),"D",IF(AND('[1]Ledger With Mark'!AL196&gt;=1),"E","N")))))))))</f>
        <v>C</v>
      </c>
      <c r="AM194" s="7" t="str">
        <f>IF(AND('[1]Ledger With Mark'!AM196&gt;=45),"A+",IF(AND('[1]Ledger With Mark'!AM196&gt;=40),"A",IF(AND('[1]Ledger With Mark'!AM196&gt;=35),"B+",IF(AND('[1]Ledger With Mark'!AM196&gt;=30),"B",IF(AND('[1]Ledger With Mark'!AM196&gt;=25),"C+",IF(AND('[1]Ledger With Mark'!AM196&gt;=20),"C",IF(AND('[1]Ledger With Mark'!AM196&gt;=15),"D+",IF(AND('[1]Ledger With Mark'!AM196&gt;=10),"D",IF(AND('[1]Ledger With Mark'!AM196&gt;=1),"E","N")))))))))</f>
        <v>B+</v>
      </c>
      <c r="AN194" s="7" t="str">
        <f>IF(AND('[1]Ledger With Mark'!AN196&gt;=90),"A+",IF(AND('[1]Ledger With Mark'!AN196&gt;=80),"A",IF(AND('[1]Ledger With Mark'!AN196&gt;=70),"B+",IF(AND('[1]Ledger With Mark'!AN196&gt;=60),"B",IF(AND('[1]Ledger With Mark'!AN196&gt;=50),"C+",IF(AND('[1]Ledger With Mark'!AN196&gt;=40),"C",IF(AND('[1]Ledger With Mark'!AN196&gt;=30),"D+",IF(AND('[1]Ledger With Mark'!AN196&gt;=20),"D",IF(AND('[1]Ledger With Mark'!AN196&gt;=1),"E","N")))))))))</f>
        <v>C+</v>
      </c>
      <c r="AO194" s="13">
        <f t="shared" si="28"/>
        <v>2.4</v>
      </c>
      <c r="AP194" s="14">
        <f t="shared" si="29"/>
        <v>2.1</v>
      </c>
      <c r="AQ194" s="7"/>
      <c r="AR194" s="15" t="s">
        <v>243</v>
      </c>
      <c r="BB194" s="17">
        <v>196</v>
      </c>
    </row>
    <row r="195" spans="1:54" ht="15">
      <c r="A195" s="7">
        <f>'[1]Ledger With Mark'!A197</f>
        <v>194</v>
      </c>
      <c r="B195" s="8">
        <f>'[1]Ledger With Mark'!B197</f>
        <v>752194</v>
      </c>
      <c r="C195" s="9" t="str">
        <f>'[1]Ledger With Mark'!C197</f>
        <v>SHANKAR ROKA MAGAR</v>
      </c>
      <c r="D195" s="10" t="str">
        <f>'[1]Ledger With Mark'!D197</f>
        <v>2058/09/18</v>
      </c>
      <c r="E195" s="11" t="str">
        <f>'[1]Ledger With Mark'!E197</f>
        <v>LOK BAHADUR ROKA</v>
      </c>
      <c r="F195" s="11" t="str">
        <f>'[1]Ledger With Mark'!F197</f>
        <v>DIL KUMARI ROKA</v>
      </c>
      <c r="G195" s="12" t="str">
        <f>'[1]Ledger With Mark'!G197</f>
        <v>BHUME 7 RUKUM EAST</v>
      </c>
      <c r="H195" s="7" t="str">
        <f>IF(AND('[1]Ledger With Mark'!H197&gt;=67.5),"A+",IF(AND('[1]Ledger With Mark'!H197&gt;=60),"A",IF(AND('[1]Ledger With Mark'!H197&gt;=52.5),"B+",IF(AND('[1]Ledger With Mark'!H197&gt;=45),"B",IF(AND('[1]Ledger With Mark'!H197&gt;=37.5),"C+",IF(AND('[1]Ledger With Mark'!H197&gt;=30),"C",IF(AND('[1]Ledger With Mark'!H197&gt;=22.5),"D+",IF(AND('[1]Ledger With Mark'!H197&gt;=15),"D",IF(AND('[1]Ledger With Mark'!H197&gt;=1),"E","N")))))))))</f>
        <v>D+</v>
      </c>
      <c r="I195" s="7" t="str">
        <f>IF(AND('[1]Ledger With Mark'!I197&gt;=22.5),"A+",IF(AND('[1]Ledger With Mark'!I197&gt;=20),"A",IF(AND('[1]Ledger With Mark'!I197&gt;=17.5),"B+",IF(AND('[1]Ledger With Mark'!I197&gt;=15),"B",IF(AND('[1]Ledger With Mark'!I197&gt;=12.5),"C+",IF(AND('[1]Ledger With Mark'!I197&gt;=10),"C",IF(AND('[1]Ledger With Mark'!I197&gt;=7.5),"D+",IF(AND('[1]Ledger With Mark'!I197&gt;=5),"D",IF(AND('[1]Ledger With Mark'!I197&gt;=1),"E","N")))))))))</f>
        <v>A</v>
      </c>
      <c r="J195" s="7" t="str">
        <f>IF(AND('[1]Ledger With Mark'!J197&gt;=90),"A+",IF(AND('[1]Ledger With Mark'!J197&gt;=80),"A",IF(AND('[1]Ledger With Mark'!J197&gt;=70),"B+",IF(AND('[1]Ledger With Mark'!J197&gt;=60),"B",IF(AND('[1]Ledger With Mark'!J197&gt;=50),"C+",IF(AND('[1]Ledger With Mark'!J197&gt;=40),"C",IF(AND('[1]Ledger With Mark'!J197&gt;=30),"D+",IF(AND('[1]Ledger With Mark'!J197&gt;=20),"D",IF(AND('[1]Ledger With Mark'!J197&gt;=1),"E","N")))))))))</f>
        <v>C</v>
      </c>
      <c r="K195" s="13">
        <f t="shared" ref="K195:K258" si="30">IF(AND(J195="A+"),4,IF(AND(J195="A"),3.6,IF(AND(J195="B+"),3.2,IF(AND(J195="B"),2.8,IF(AND(J195="C+"),2.4,IF(AND(J195="C"),2,IF(AND(J195="D+"),1.6,IF(AND(J195="D"),1.2,IF(AND(J195="E"),0.8,"N")))))))))</f>
        <v>2</v>
      </c>
      <c r="L195" s="7" t="str">
        <f>IF(AND('[1]Ledger With Mark'!L197&gt;=67.5),"A+",IF(AND('[1]Ledger With Mark'!L197&gt;=60),"A",IF(AND('[1]Ledger With Mark'!L197&gt;=52.5),"B+",IF(AND('[1]Ledger With Mark'!L197&gt;=45),"B",IF(AND('[1]Ledger With Mark'!L197&gt;=37.5),"C+",IF(AND('[1]Ledger With Mark'!L197&gt;=30),"C",IF(AND('[1]Ledger With Mark'!L197&gt;=22.5),"D+",IF(AND('[1]Ledger With Mark'!L197&gt;=15),"D",IF(AND('[1]Ledger With Mark'!L197&gt;=1),"E","N")))))))))</f>
        <v>D+</v>
      </c>
      <c r="M195" s="7" t="str">
        <f>IF(AND('[1]Ledger With Mark'!M197&gt;=22.5),"A+",IF(AND('[1]Ledger With Mark'!M197&gt;=20),"A",IF(AND('[1]Ledger With Mark'!M197&gt;=17.5),"B+",IF(AND('[1]Ledger With Mark'!M197&gt;=15),"B",IF(AND('[1]Ledger With Mark'!M197&gt;=12.5),"C+",IF(AND('[1]Ledger With Mark'!M197&gt;=10),"C",IF(AND('[1]Ledger With Mark'!M197&gt;=7.5),"D+",IF(AND('[1]Ledger With Mark'!M197&gt;=5),"D",IF(AND('[1]Ledger With Mark'!M197&gt;=1),"E","N")))))))))</f>
        <v>A</v>
      </c>
      <c r="N195" s="7" t="str">
        <f>IF(AND('[1]Ledger With Mark'!N197&gt;=90),"A+",IF(AND('[1]Ledger With Mark'!N197&gt;=80),"A",IF(AND('[1]Ledger With Mark'!N197&gt;=70),"B+",IF(AND('[1]Ledger With Mark'!N197&gt;=60),"B",IF(AND('[1]Ledger With Mark'!N197&gt;=50),"C+",IF(AND('[1]Ledger With Mark'!N197&gt;=40),"C",IF(AND('[1]Ledger With Mark'!N197&gt;=30),"D+",IF(AND('[1]Ledger With Mark'!N197&gt;=20),"D",IF(AND('[1]Ledger With Mark'!N197&gt;=1),"E","N")))))))))</f>
        <v>C</v>
      </c>
      <c r="O195" s="13">
        <f t="shared" ref="O195:O258" si="31">IF(AND(N195="A+"),4,IF(AND(N195="A"),3.6,IF(AND(N195="B+"),3.2,IF(AND(N195="B"),2.8,IF(AND(N195="C+"),2.4,IF(AND(N195="C"),2,IF(AND(N195="D+"),1.6,IF(AND(N195="D"),1.2,IF(AND(N195="E"),0.8,"N")))))))))</f>
        <v>2</v>
      </c>
      <c r="P195" s="7" t="str">
        <f>IF(AND('[1]Ledger With Mark'!P197&gt;=90),"A+",IF(AND('[1]Ledger With Mark'!P197&gt;=80),"A",IF(AND('[1]Ledger With Mark'!P197&gt;=70),"B+",IF(AND('[1]Ledger With Mark'!P197&gt;=60),"B",IF(AND('[1]Ledger With Mark'!P197&gt;=50),"C+",IF(AND('[1]Ledger With Mark'!P197&gt;=40),"C",IF(AND('[1]Ledger With Mark'!P197&gt;=30),"D+",IF(AND('[1]Ledger With Mark'!P197&gt;=20),"D",IF(AND('[1]Ledger With Mark'!P197&gt;=1),"E","N")))))))))</f>
        <v>E</v>
      </c>
      <c r="Q195" s="13">
        <f t="shared" ref="Q195:Q258" si="32">IF(AND(P195="A+"),4,IF(AND(P195="A"),3.6,IF(AND(P195="B+"),3.2,IF(AND(P195="B"),2.8,IF(AND(P195="C+"),2.4,IF(AND(P195="C"),2,IF(AND(P195="D+"),1.6,IF(AND(P195="D"),1.2,IF(AND(P195="E"),0.8,"N")))))))))</f>
        <v>0.8</v>
      </c>
      <c r="R195" s="7" t="str">
        <f>IF(AND('[1]Ledger With Mark'!R197&gt;=67.5),"A+",IF(AND('[1]Ledger With Mark'!R197&gt;=60),"A",IF(AND('[1]Ledger With Mark'!R197&gt;=52.5),"B+",IF(AND('[1]Ledger With Mark'!R197&gt;=45),"B",IF(AND('[1]Ledger With Mark'!R197&gt;=37.5),"C+",IF(AND('[1]Ledger With Mark'!R197&gt;=30),"C",IF(AND('[1]Ledger With Mark'!R197&gt;=22.5),"D+",IF(AND('[1]Ledger With Mark'!R197&gt;=15),"D",IF(AND('[1]Ledger With Mark'!R197&gt;=1),"E","N")))))))))</f>
        <v>C</v>
      </c>
      <c r="S195" s="7" t="str">
        <f>IF(AND('[1]Ledger With Mark'!S197&gt;=22.5),"A+",IF(AND('[1]Ledger With Mark'!S197&gt;=20),"A",IF(AND('[1]Ledger With Mark'!S197&gt;=17.5),"B+",IF(AND('[1]Ledger With Mark'!S197&gt;=15),"B",IF(AND('[1]Ledger With Mark'!S197&gt;=12.5),"C+",IF(AND('[1]Ledger With Mark'!S197&gt;=10),"C",IF(AND('[1]Ledger With Mark'!S197&gt;=7.5),"D+",IF(AND('[1]Ledger With Mark'!S197&gt;=5),"D",IF(AND('[1]Ledger With Mark'!S197&gt;=1),"E","N")))))))))</f>
        <v>B+</v>
      </c>
      <c r="T195" s="7" t="str">
        <f>IF(AND('[1]Ledger With Mark'!T197&gt;=90),"A+",IF(AND('[1]Ledger With Mark'!T197&gt;=80),"A",IF(AND('[1]Ledger With Mark'!T197&gt;=70),"B+",IF(AND('[1]Ledger With Mark'!T197&gt;=60),"B",IF(AND('[1]Ledger With Mark'!T197&gt;=50),"C+",IF(AND('[1]Ledger With Mark'!T197&gt;=40),"C",IF(AND('[1]Ledger With Mark'!T197&gt;=30),"D+",IF(AND('[1]Ledger With Mark'!T197&gt;=20),"D",IF(AND('[1]Ledger With Mark'!T197&gt;=1),"E","N")))))))))</f>
        <v>C+</v>
      </c>
      <c r="U195" s="13">
        <f t="shared" ref="U195:U258" si="33">IF(AND(T195="A+"),4,IF(AND(T195="A"),3.6,IF(AND(T195="B+"),3.2,IF(AND(T195="B"),2.8,IF(AND(T195="C+"),2.4,IF(AND(T195="C"),2,IF(AND(T195="D+"),1.6,IF(AND(T195="D"),1.2,IF(AND(T195="E"),0.8,"N")))))))))</f>
        <v>2.4</v>
      </c>
      <c r="V195" s="7" t="str">
        <f>IF(AND('[1]Ledger With Mark'!V197&gt;=67.5),"A+",IF(AND('[1]Ledger With Mark'!V197&gt;=60),"A",IF(AND('[1]Ledger With Mark'!V197&gt;=52.5),"B+",IF(AND('[1]Ledger With Mark'!V197&gt;=45),"B",IF(AND('[1]Ledger With Mark'!V197&gt;=37.5),"C+",IF(AND('[1]Ledger With Mark'!V197&gt;=30),"C",IF(AND('[1]Ledger With Mark'!V197&gt;=22.5),"D+",IF(AND('[1]Ledger With Mark'!V197&gt;=15),"D",IF(AND('[1]Ledger With Mark'!V197&gt;=1),"E","N")))))))))</f>
        <v>C</v>
      </c>
      <c r="W195" s="7" t="str">
        <f>IF(AND('[1]Ledger With Mark'!W197&gt;=22.5),"A+",IF(AND('[1]Ledger With Mark'!W197&gt;=20),"A",IF(AND('[1]Ledger With Mark'!W197&gt;=17.5),"B+",IF(AND('[1]Ledger With Mark'!W197&gt;=15),"B",IF(AND('[1]Ledger With Mark'!W197&gt;=12.5),"C+",IF(AND('[1]Ledger With Mark'!W197&gt;=10),"C",IF(AND('[1]Ledger With Mark'!W197&gt;=7.5),"D+",IF(AND('[1]Ledger With Mark'!W197&gt;=5),"D",IF(AND('[1]Ledger With Mark'!W197&gt;=1),"E","N")))))))))</f>
        <v>B+</v>
      </c>
      <c r="X195" s="7" t="str">
        <f>IF(AND('[1]Ledger With Mark'!X197&gt;=90),"A+",IF(AND('[1]Ledger With Mark'!X197&gt;=80),"A",IF(AND('[1]Ledger With Mark'!X197&gt;=70),"B+",IF(AND('[1]Ledger With Mark'!X197&gt;=60),"B",IF(AND('[1]Ledger With Mark'!X197&gt;=50),"C+",IF(AND('[1]Ledger With Mark'!X197&gt;=40),"C",IF(AND('[1]Ledger With Mark'!X197&gt;=30),"D+",IF(AND('[1]Ledger With Mark'!X197&gt;=20),"D",IF(AND('[1]Ledger With Mark'!X197&gt;=1),"E","N")))))))))</f>
        <v>C+</v>
      </c>
      <c r="Y195" s="13">
        <f t="shared" ref="Y195:Y258" si="34">IF(AND(X195="A+"),4,IF(AND(X195="A"),3.6,IF(AND(X195="B+"),3.2,IF(AND(X195="B"),2.8,IF(AND(X195="C+"),2.4,IF(AND(X195="C"),2,IF(AND(X195="D+"),1.6,IF(AND(X195="D"),1.2,IF(AND(X195="E"),0.8,"N")))))))))</f>
        <v>2.4</v>
      </c>
      <c r="Z195" s="7" t="str">
        <f>IF(AND('[1]Ledger With Mark'!Z197&gt;=27),"A+",IF(AND('[1]Ledger With Mark'!Z197&gt;=24),"A",IF(AND('[1]Ledger With Mark'!Z197&gt;=21),"B+",IF(AND('[1]Ledger With Mark'!Z197&gt;=18),"B",IF(AND('[1]Ledger With Mark'!Z197&gt;=15),"C+",IF(AND('[1]Ledger With Mark'!Z197&gt;=12),"C",IF(AND('[1]Ledger With Mark'!Z197&gt;=9),"D+",IF(AND('[1]Ledger With Mark'!Z197&gt;=6),"D",IF(AND('[1]Ledger With Mark'!Z197&gt;=1),"E","N")))))))))</f>
        <v>B</v>
      </c>
      <c r="AA195" s="7" t="str">
        <f>IF(AND('[1]Ledger With Mark'!AA197&gt;=18),"A+",IF(AND('[1]Ledger With Mark'!AA197&gt;=16),"A",IF(AND('[1]Ledger With Mark'!AA197&gt;=14),"B+",IF(AND('[1]Ledger With Mark'!AA197&gt;=12),"B",IF(AND('[1]Ledger With Mark'!AA197&gt;=10),"C+",IF(AND('[1]Ledger With Mark'!AA197&gt;=8),"C",IF(AND('[1]Ledger With Mark'!AA197&gt;=6),"D+",IF(AND('[1]Ledger With Mark'!AA197&gt;=4),"D",IF(AND('[1]Ledger With Mark'!AA197&gt;=1),"E","N")))))))))</f>
        <v>B+</v>
      </c>
      <c r="AB195" s="7" t="str">
        <f>IF(AND('[1]Ledger With Mark'!AB197&gt;=45),"A+",IF(AND('[1]Ledger With Mark'!AB197&gt;=40),"A",IF(AND('[1]Ledger With Mark'!AB197&gt;=35),"B+",IF(AND('[1]Ledger With Mark'!AB197&gt;=30),"B",IF(AND('[1]Ledger With Mark'!AB197&gt;=25),"C+",IF(AND('[1]Ledger With Mark'!AB197&gt;=20),"C",IF(AND('[1]Ledger With Mark'!AB197&gt;=15),"D+",IF(AND('[1]Ledger With Mark'!AB197&gt;=10),"D",IF(AND('[1]Ledger With Mark'!AB197&gt;=1),"E","N")))))))))</f>
        <v>B</v>
      </c>
      <c r="AC195" s="13">
        <f t="shared" ref="AC195:AC258" si="35">IF(AND(AB195="A+"),4/2,IF(AND(AB195="A"),3.6/2,IF(AND(AB195="B+"),3.2/2,IF(AND(AB195="B"),2.8/2,IF(AND(AB195="C+"),2.4/2,IF(AND(AB195="C"),2/2,IF(AND(AB195="D+"),1.6/2,IF(AND(AB195="D"),1.2/2,IF(AND(AB195="E"),0.8/2,"N")))))))))</f>
        <v>1.4</v>
      </c>
      <c r="AD195" s="7" t="str">
        <f>IF(AND('[1]Ledger With Mark'!AD197&gt;=22.5),"A+",IF(AND('[1]Ledger With Mark'!AD197&gt;=20),"A",IF(AND('[1]Ledger With Mark'!AD197&gt;=17.5),"B+",IF(AND('[1]Ledger With Mark'!AD197&gt;=15),"B",IF(AND('[1]Ledger With Mark'!AD197&gt;=12.5),"C+",IF(AND('[1]Ledger With Mark'!AD197&gt;=10),"C",IF(AND('[1]Ledger With Mark'!AD197&gt;=7.5),"D+",IF(AND('[1]Ledger With Mark'!AD197&gt;=5),"D",IF(AND('[1]Ledger With Mark'!AD197&gt;=1),"E","N")))))))))</f>
        <v>C</v>
      </c>
      <c r="AE195" s="7" t="str">
        <f>IF(AND('[1]Ledger With Mark'!AE197&gt;=22.5),"A+",IF(AND('[1]Ledger With Mark'!AE197&gt;=20),"A",IF(AND('[1]Ledger With Mark'!AE197&gt;=17.5),"B+",IF(AND('[1]Ledger With Mark'!AE197&gt;=15),"B",IF(AND('[1]Ledger With Mark'!AE197&gt;=12.5),"C+",IF(AND('[1]Ledger With Mark'!AE197&gt;=10),"C",IF(AND('[1]Ledger With Mark'!AE197&gt;=7.5),"D+",IF(AND('[1]Ledger With Mark'!AE197&gt;=5),"D",IF(AND('[1]Ledger With Mark'!AE197&gt;=1),"E","N")))))))))</f>
        <v>B</v>
      </c>
      <c r="AF195" s="7" t="str">
        <f>IF(AND('[1]Ledger With Mark'!AF197&gt;=45),"A+",IF(AND('[1]Ledger With Mark'!AF197&gt;=40),"A",IF(AND('[1]Ledger With Mark'!AF197&gt;=35),"B+",IF(AND('[1]Ledger With Mark'!AF197&gt;=30),"B",IF(AND('[1]Ledger With Mark'!AF197&gt;=25),"C+",IF(AND('[1]Ledger With Mark'!AF197&gt;=20),"C",IF(AND('[1]Ledger With Mark'!AF197&gt;=15),"D+",IF(AND('[1]Ledger With Mark'!AF197&gt;=10),"D",IF(AND('[1]Ledger With Mark'!AF197&gt;=1),"E","N")))))))))</f>
        <v>C+</v>
      </c>
      <c r="AG195" s="13">
        <f t="shared" ref="AG195:AG258" si="36">IF(AND(AF195="A+"),4/2,IF(AND(AF195="A"),3.6/2,IF(AND(AF195="B+"),3.2/2,IF(AND(AF195="B"),2.8/2,IF(AND(AF195="C+"),2.4/2,IF(AND(AF195="C"),2/2,IF(AND(AF195="D+"),1.6/2,IF(AND(AF195="D"),1.2/2,IF(AND(AF195="E"),0.8/2,"N")))))))))</f>
        <v>1.2</v>
      </c>
      <c r="AH195" s="7" t="str">
        <f>IF(AND('[1]Ledger With Mark'!AH197&gt;=45),"A+",IF(AND('[1]Ledger With Mark'!AH197&gt;=40),"A",IF(AND('[1]Ledger With Mark'!AH197&gt;=35),"B+",IF(AND('[1]Ledger With Mark'!AH197&gt;=30),"B",IF(AND('[1]Ledger With Mark'!AH197&gt;=25),"C+",IF(AND('[1]Ledger With Mark'!AH197&gt;=20),"C",IF(AND('[1]Ledger With Mark'!AH197&gt;=15),"D+",IF(AND('[1]Ledger With Mark'!AH197&gt;=10),"D",IF(AND('[1]Ledger With Mark'!AH197&gt;=1),"E","N")))))))))</f>
        <v>C+</v>
      </c>
      <c r="AI195" s="7" t="str">
        <f>IF(AND('[1]Ledger With Mark'!AI197&gt;=45),"A+",IF(AND('[1]Ledger With Mark'!AI197&gt;=40),"A",IF(AND('[1]Ledger With Mark'!AI197&gt;=35),"B+",IF(AND('[1]Ledger With Mark'!AI197&gt;=30),"B",IF(AND('[1]Ledger With Mark'!AI197&gt;=25),"C+",IF(AND('[1]Ledger With Mark'!AI197&gt;=20),"C",IF(AND('[1]Ledger With Mark'!AI197&gt;=15),"D+",IF(AND('[1]Ledger With Mark'!AI197&gt;=10),"D",IF(AND('[1]Ledger With Mark'!AI197&gt;=1),"E","N")))))))))</f>
        <v>C</v>
      </c>
      <c r="AJ195" s="7" t="str">
        <f>IF(AND('[1]Ledger With Mark'!AJ197&gt;=90),"A+",IF(AND('[1]Ledger With Mark'!AJ197&gt;=80),"A",IF(AND('[1]Ledger With Mark'!AJ197&gt;=70),"B+",IF(AND('[1]Ledger With Mark'!AJ197&gt;=60),"B",IF(AND('[1]Ledger With Mark'!AJ197&gt;=50),"C+",IF(AND('[1]Ledger With Mark'!AJ197&gt;=40),"C",IF(AND('[1]Ledger With Mark'!AJ197&gt;=30),"D+",IF(AND('[1]Ledger With Mark'!AJ197&gt;=20),"D",IF(AND('[1]Ledger With Mark'!AJ197&gt;=1),"E","N")))))))))</f>
        <v>C</v>
      </c>
      <c r="AK195" s="13">
        <f t="shared" ref="AK195:AK258" si="37">IF(AND(AJ195="A+"),4,IF(AND(AJ195="A"),3.6,IF(AND(AJ195="B+"),3.2,IF(AND(AJ195="B"),2.8,IF(AND(AJ195="C+"),2.4,IF(AND(AJ195="C"),2,IF(AND(AJ195="D+"),1.6,IF(AND(AJ195="D"),1.2,IF(AND(AJ195="E"),0.8,"N")))))))))</f>
        <v>2</v>
      </c>
      <c r="AL195" s="7" t="str">
        <f>IF(AND('[1]Ledger With Mark'!AL197&gt;=45),"A+",IF(AND('[1]Ledger With Mark'!AL197&gt;=40),"A",IF(AND('[1]Ledger With Mark'!AL197&gt;=35),"B+",IF(AND('[1]Ledger With Mark'!AL197&gt;=30),"B",IF(AND('[1]Ledger With Mark'!AL197&gt;=25),"C+",IF(AND('[1]Ledger With Mark'!AL197&gt;=20),"C",IF(AND('[1]Ledger With Mark'!AL197&gt;=15),"D+",IF(AND('[1]Ledger With Mark'!AL197&gt;=10),"D",IF(AND('[1]Ledger With Mark'!AL197&gt;=1),"E","N")))))))))</f>
        <v>C</v>
      </c>
      <c r="AM195" s="7" t="str">
        <f>IF(AND('[1]Ledger With Mark'!AM197&gt;=45),"A+",IF(AND('[1]Ledger With Mark'!AM197&gt;=40),"A",IF(AND('[1]Ledger With Mark'!AM197&gt;=35),"B+",IF(AND('[1]Ledger With Mark'!AM197&gt;=30),"B",IF(AND('[1]Ledger With Mark'!AM197&gt;=25),"C+",IF(AND('[1]Ledger With Mark'!AM197&gt;=20),"C",IF(AND('[1]Ledger With Mark'!AM197&gt;=15),"D+",IF(AND('[1]Ledger With Mark'!AM197&gt;=10),"D",IF(AND('[1]Ledger With Mark'!AM197&gt;=1),"E","N")))))))))</f>
        <v>B+</v>
      </c>
      <c r="AN195" s="7" t="str">
        <f>IF(AND('[1]Ledger With Mark'!AN197&gt;=90),"A+",IF(AND('[1]Ledger With Mark'!AN197&gt;=80),"A",IF(AND('[1]Ledger With Mark'!AN197&gt;=70),"B+",IF(AND('[1]Ledger With Mark'!AN197&gt;=60),"B",IF(AND('[1]Ledger With Mark'!AN197&gt;=50),"C+",IF(AND('[1]Ledger With Mark'!AN197&gt;=40),"C",IF(AND('[1]Ledger With Mark'!AN197&gt;=30),"D+",IF(AND('[1]Ledger With Mark'!AN197&gt;=20),"D",IF(AND('[1]Ledger With Mark'!AN197&gt;=1),"E","N")))))))))</f>
        <v>C+</v>
      </c>
      <c r="AO195" s="13">
        <f t="shared" ref="AO195:AO258" si="38">IF(AND(AN195="A+"),4,IF(AND(AN195="A"),3.6,IF(AND(AN195="B+"),3.2,IF(AND(AN195="B"),2.8,IF(AND(AN195="C+"),2.4,IF(AND(AN195="C"),2,IF(AND(AN195="D+"),1.6,IF(AND(AN195="D"),1.2,IF(AND(AN195="E"),0.8,"N")))))))))</f>
        <v>2.4</v>
      </c>
      <c r="AP195" s="14">
        <f t="shared" ref="AP195:AP258" si="39">(K195+O195+Q195+U195+Y195+AC195+AG195+AK195+AO195)/8</f>
        <v>2.0749999999999997</v>
      </c>
      <c r="AQ195" s="7"/>
      <c r="AR195" s="15" t="s">
        <v>243</v>
      </c>
      <c r="BB195" s="17">
        <v>197</v>
      </c>
    </row>
    <row r="196" spans="1:54" ht="15">
      <c r="A196" s="7">
        <f>'[1]Ledger With Mark'!A198</f>
        <v>195</v>
      </c>
      <c r="B196" s="8">
        <f>'[1]Ledger With Mark'!B198</f>
        <v>752195</v>
      </c>
      <c r="C196" s="9" t="str">
        <f>'[1]Ledger With Mark'!C198</f>
        <v>BALMAN ROKA MAGAR</v>
      </c>
      <c r="D196" s="10" t="str">
        <f>'[1]Ledger With Mark'!D198</f>
        <v>2060/06/02</v>
      </c>
      <c r="E196" s="11" t="str">
        <f>'[1]Ledger With Mark'!E198</f>
        <v>SUBILAL ROKA MAGAR</v>
      </c>
      <c r="F196" s="11" t="str">
        <f>'[1]Ledger With Mark'!F198</f>
        <v>DHANMAYA ROKA MAGAR</v>
      </c>
      <c r="G196" s="12" t="str">
        <f>'[1]Ledger With Mark'!G198</f>
        <v>BHUME 7 RUKUM EAST</v>
      </c>
      <c r="H196" s="7" t="str">
        <f>IF(AND('[1]Ledger With Mark'!H198&gt;=67.5),"A+",IF(AND('[1]Ledger With Mark'!H198&gt;=60),"A",IF(AND('[1]Ledger With Mark'!H198&gt;=52.5),"B+",IF(AND('[1]Ledger With Mark'!H198&gt;=45),"B",IF(AND('[1]Ledger With Mark'!H198&gt;=37.5),"C+",IF(AND('[1]Ledger With Mark'!H198&gt;=30),"C",IF(AND('[1]Ledger With Mark'!H198&gt;=22.5),"D+",IF(AND('[1]Ledger With Mark'!H198&gt;=15),"D",IF(AND('[1]Ledger With Mark'!H198&gt;=1),"E","N")))))))))</f>
        <v>C+</v>
      </c>
      <c r="I196" s="7" t="str">
        <f>IF(AND('[1]Ledger With Mark'!I198&gt;=22.5),"A+",IF(AND('[1]Ledger With Mark'!I198&gt;=20),"A",IF(AND('[1]Ledger With Mark'!I198&gt;=17.5),"B+",IF(AND('[1]Ledger With Mark'!I198&gt;=15),"B",IF(AND('[1]Ledger With Mark'!I198&gt;=12.5),"C+",IF(AND('[1]Ledger With Mark'!I198&gt;=10),"C",IF(AND('[1]Ledger With Mark'!I198&gt;=7.5),"D+",IF(AND('[1]Ledger With Mark'!I198&gt;=5),"D",IF(AND('[1]Ledger With Mark'!I198&gt;=1),"E","N")))))))))</f>
        <v>A</v>
      </c>
      <c r="J196" s="7" t="str">
        <f>IF(AND('[1]Ledger With Mark'!J198&gt;=90),"A+",IF(AND('[1]Ledger With Mark'!J198&gt;=80),"A",IF(AND('[1]Ledger With Mark'!J198&gt;=70),"B+",IF(AND('[1]Ledger With Mark'!J198&gt;=60),"B",IF(AND('[1]Ledger With Mark'!J198&gt;=50),"C+",IF(AND('[1]Ledger With Mark'!J198&gt;=40),"C",IF(AND('[1]Ledger With Mark'!J198&gt;=30),"D+",IF(AND('[1]Ledger With Mark'!J198&gt;=20),"D",IF(AND('[1]Ledger With Mark'!J198&gt;=1),"E","N")))))))))</f>
        <v>B</v>
      </c>
      <c r="K196" s="13">
        <f t="shared" si="30"/>
        <v>2.8</v>
      </c>
      <c r="L196" s="7" t="str">
        <f>IF(AND('[1]Ledger With Mark'!L198&gt;=67.5),"A+",IF(AND('[1]Ledger With Mark'!L198&gt;=60),"A",IF(AND('[1]Ledger With Mark'!L198&gt;=52.5),"B+",IF(AND('[1]Ledger With Mark'!L198&gt;=45),"B",IF(AND('[1]Ledger With Mark'!L198&gt;=37.5),"C+",IF(AND('[1]Ledger With Mark'!L198&gt;=30),"C",IF(AND('[1]Ledger With Mark'!L198&gt;=22.5),"D+",IF(AND('[1]Ledger With Mark'!L198&gt;=15),"D",IF(AND('[1]Ledger With Mark'!L198&gt;=1),"E","N")))))))))</f>
        <v>C</v>
      </c>
      <c r="M196" s="7" t="str">
        <f>IF(AND('[1]Ledger With Mark'!M198&gt;=22.5),"A+",IF(AND('[1]Ledger With Mark'!M198&gt;=20),"A",IF(AND('[1]Ledger With Mark'!M198&gt;=17.5),"B+",IF(AND('[1]Ledger With Mark'!M198&gt;=15),"B",IF(AND('[1]Ledger With Mark'!M198&gt;=12.5),"C+",IF(AND('[1]Ledger With Mark'!M198&gt;=10),"C",IF(AND('[1]Ledger With Mark'!M198&gt;=7.5),"D+",IF(AND('[1]Ledger With Mark'!M198&gt;=5),"D",IF(AND('[1]Ledger With Mark'!M198&gt;=1),"E","N")))))))))</f>
        <v>A</v>
      </c>
      <c r="N196" s="7" t="str">
        <f>IF(AND('[1]Ledger With Mark'!N198&gt;=90),"A+",IF(AND('[1]Ledger With Mark'!N198&gt;=80),"A",IF(AND('[1]Ledger With Mark'!N198&gt;=70),"B+",IF(AND('[1]Ledger With Mark'!N198&gt;=60),"B",IF(AND('[1]Ledger With Mark'!N198&gt;=50),"C+",IF(AND('[1]Ledger With Mark'!N198&gt;=40),"C",IF(AND('[1]Ledger With Mark'!N198&gt;=30),"D+",IF(AND('[1]Ledger With Mark'!N198&gt;=20),"D",IF(AND('[1]Ledger With Mark'!N198&gt;=1),"E","N")))))))))</f>
        <v>C+</v>
      </c>
      <c r="O196" s="13">
        <f t="shared" si="31"/>
        <v>2.4</v>
      </c>
      <c r="P196" s="7" t="str">
        <f>IF(AND('[1]Ledger With Mark'!P198&gt;=90),"A+",IF(AND('[1]Ledger With Mark'!P198&gt;=80),"A",IF(AND('[1]Ledger With Mark'!P198&gt;=70),"B+",IF(AND('[1]Ledger With Mark'!P198&gt;=60),"B",IF(AND('[1]Ledger With Mark'!P198&gt;=50),"C+",IF(AND('[1]Ledger With Mark'!P198&gt;=40),"C",IF(AND('[1]Ledger With Mark'!P198&gt;=30),"D+",IF(AND('[1]Ledger With Mark'!P198&gt;=20),"D",IF(AND('[1]Ledger With Mark'!P198&gt;=1),"E","N")))))))))</f>
        <v>C</v>
      </c>
      <c r="Q196" s="13">
        <f t="shared" si="32"/>
        <v>2</v>
      </c>
      <c r="R196" s="7" t="str">
        <f>IF(AND('[1]Ledger With Mark'!R198&gt;=67.5),"A+",IF(AND('[1]Ledger With Mark'!R198&gt;=60),"A",IF(AND('[1]Ledger With Mark'!R198&gt;=52.5),"B+",IF(AND('[1]Ledger With Mark'!R198&gt;=45),"B",IF(AND('[1]Ledger With Mark'!R198&gt;=37.5),"C+",IF(AND('[1]Ledger With Mark'!R198&gt;=30),"C",IF(AND('[1]Ledger With Mark'!R198&gt;=22.5),"D+",IF(AND('[1]Ledger With Mark'!R198&gt;=15),"D",IF(AND('[1]Ledger With Mark'!R198&gt;=1),"E","N")))))))))</f>
        <v>B</v>
      </c>
      <c r="S196" s="7" t="str">
        <f>IF(AND('[1]Ledger With Mark'!S198&gt;=22.5),"A+",IF(AND('[1]Ledger With Mark'!S198&gt;=20),"A",IF(AND('[1]Ledger With Mark'!S198&gt;=17.5),"B+",IF(AND('[1]Ledger With Mark'!S198&gt;=15),"B",IF(AND('[1]Ledger With Mark'!S198&gt;=12.5),"C+",IF(AND('[1]Ledger With Mark'!S198&gt;=10),"C",IF(AND('[1]Ledger With Mark'!S198&gt;=7.5),"D+",IF(AND('[1]Ledger With Mark'!S198&gt;=5),"D",IF(AND('[1]Ledger With Mark'!S198&gt;=1),"E","N")))))))))</f>
        <v>A</v>
      </c>
      <c r="T196" s="7" t="str">
        <f>IF(AND('[1]Ledger With Mark'!T198&gt;=90),"A+",IF(AND('[1]Ledger With Mark'!T198&gt;=80),"A",IF(AND('[1]Ledger With Mark'!T198&gt;=70),"B+",IF(AND('[1]Ledger With Mark'!T198&gt;=60),"B",IF(AND('[1]Ledger With Mark'!T198&gt;=50),"C+",IF(AND('[1]Ledger With Mark'!T198&gt;=40),"C",IF(AND('[1]Ledger With Mark'!T198&gt;=30),"D+",IF(AND('[1]Ledger With Mark'!T198&gt;=20),"D",IF(AND('[1]Ledger With Mark'!T198&gt;=1),"E","N")))))))))</f>
        <v>B</v>
      </c>
      <c r="U196" s="13">
        <f t="shared" si="33"/>
        <v>2.8</v>
      </c>
      <c r="V196" s="7" t="str">
        <f>IF(AND('[1]Ledger With Mark'!V198&gt;=67.5),"A+",IF(AND('[1]Ledger With Mark'!V198&gt;=60),"A",IF(AND('[1]Ledger With Mark'!V198&gt;=52.5),"B+",IF(AND('[1]Ledger With Mark'!V198&gt;=45),"B",IF(AND('[1]Ledger With Mark'!V198&gt;=37.5),"C+",IF(AND('[1]Ledger With Mark'!V198&gt;=30),"C",IF(AND('[1]Ledger With Mark'!V198&gt;=22.5),"D+",IF(AND('[1]Ledger With Mark'!V198&gt;=15),"D",IF(AND('[1]Ledger With Mark'!V198&gt;=1),"E","N")))))))))</f>
        <v>C+</v>
      </c>
      <c r="W196" s="7" t="str">
        <f>IF(AND('[1]Ledger With Mark'!W198&gt;=22.5),"A+",IF(AND('[1]Ledger With Mark'!W198&gt;=20),"A",IF(AND('[1]Ledger With Mark'!W198&gt;=17.5),"B+",IF(AND('[1]Ledger With Mark'!W198&gt;=15),"B",IF(AND('[1]Ledger With Mark'!W198&gt;=12.5),"C+",IF(AND('[1]Ledger With Mark'!W198&gt;=10),"C",IF(AND('[1]Ledger With Mark'!W198&gt;=7.5),"D+",IF(AND('[1]Ledger With Mark'!W198&gt;=5),"D",IF(AND('[1]Ledger With Mark'!W198&gt;=1),"E","N")))))))))</f>
        <v>A</v>
      </c>
      <c r="X196" s="7" t="str">
        <f>IF(AND('[1]Ledger With Mark'!X198&gt;=90),"A+",IF(AND('[1]Ledger With Mark'!X198&gt;=80),"A",IF(AND('[1]Ledger With Mark'!X198&gt;=70),"B+",IF(AND('[1]Ledger With Mark'!X198&gt;=60),"B",IF(AND('[1]Ledger With Mark'!X198&gt;=50),"C+",IF(AND('[1]Ledger With Mark'!X198&gt;=40),"C",IF(AND('[1]Ledger With Mark'!X198&gt;=30),"D+",IF(AND('[1]Ledger With Mark'!X198&gt;=20),"D",IF(AND('[1]Ledger With Mark'!X198&gt;=1),"E","N")))))))))</f>
        <v>B</v>
      </c>
      <c r="Y196" s="13">
        <f t="shared" si="34"/>
        <v>2.8</v>
      </c>
      <c r="Z196" s="7" t="str">
        <f>IF(AND('[1]Ledger With Mark'!Z198&gt;=27),"A+",IF(AND('[1]Ledger With Mark'!Z198&gt;=24),"A",IF(AND('[1]Ledger With Mark'!Z198&gt;=21),"B+",IF(AND('[1]Ledger With Mark'!Z198&gt;=18),"B",IF(AND('[1]Ledger With Mark'!Z198&gt;=15),"C+",IF(AND('[1]Ledger With Mark'!Z198&gt;=12),"C",IF(AND('[1]Ledger With Mark'!Z198&gt;=9),"D+",IF(AND('[1]Ledger With Mark'!Z198&gt;=6),"D",IF(AND('[1]Ledger With Mark'!Z198&gt;=1),"E","N")))))))))</f>
        <v>B+</v>
      </c>
      <c r="AA196" s="7" t="str">
        <f>IF(AND('[1]Ledger With Mark'!AA198&gt;=18),"A+",IF(AND('[1]Ledger With Mark'!AA198&gt;=16),"A",IF(AND('[1]Ledger With Mark'!AA198&gt;=14),"B+",IF(AND('[1]Ledger With Mark'!AA198&gt;=12),"B",IF(AND('[1]Ledger With Mark'!AA198&gt;=10),"C+",IF(AND('[1]Ledger With Mark'!AA198&gt;=8),"C",IF(AND('[1]Ledger With Mark'!AA198&gt;=6),"D+",IF(AND('[1]Ledger With Mark'!AA198&gt;=4),"D",IF(AND('[1]Ledger With Mark'!AA198&gt;=1),"E","N")))))))))</f>
        <v>A</v>
      </c>
      <c r="AB196" s="7" t="str">
        <f>IF(AND('[1]Ledger With Mark'!AB198&gt;=45),"A+",IF(AND('[1]Ledger With Mark'!AB198&gt;=40),"A",IF(AND('[1]Ledger With Mark'!AB198&gt;=35),"B+",IF(AND('[1]Ledger With Mark'!AB198&gt;=30),"B",IF(AND('[1]Ledger With Mark'!AB198&gt;=25),"C+",IF(AND('[1]Ledger With Mark'!AB198&gt;=20),"C",IF(AND('[1]Ledger With Mark'!AB198&gt;=15),"D+",IF(AND('[1]Ledger With Mark'!AB198&gt;=10),"D",IF(AND('[1]Ledger With Mark'!AB198&gt;=1),"E","N")))))))))</f>
        <v>B+</v>
      </c>
      <c r="AC196" s="13">
        <f t="shared" si="35"/>
        <v>1.6</v>
      </c>
      <c r="AD196" s="7" t="str">
        <f>IF(AND('[1]Ledger With Mark'!AD198&gt;=22.5),"A+",IF(AND('[1]Ledger With Mark'!AD198&gt;=20),"A",IF(AND('[1]Ledger With Mark'!AD198&gt;=17.5),"B+",IF(AND('[1]Ledger With Mark'!AD198&gt;=15),"B",IF(AND('[1]Ledger With Mark'!AD198&gt;=12.5),"C+",IF(AND('[1]Ledger With Mark'!AD198&gt;=10),"C",IF(AND('[1]Ledger With Mark'!AD198&gt;=7.5),"D+",IF(AND('[1]Ledger With Mark'!AD198&gt;=5),"D",IF(AND('[1]Ledger With Mark'!AD198&gt;=1),"E","N")))))))))</f>
        <v>B</v>
      </c>
      <c r="AE196" s="7" t="str">
        <f>IF(AND('[1]Ledger With Mark'!AE198&gt;=22.5),"A+",IF(AND('[1]Ledger With Mark'!AE198&gt;=20),"A",IF(AND('[1]Ledger With Mark'!AE198&gt;=17.5),"B+",IF(AND('[1]Ledger With Mark'!AE198&gt;=15),"B",IF(AND('[1]Ledger With Mark'!AE198&gt;=12.5),"C+",IF(AND('[1]Ledger With Mark'!AE198&gt;=10),"C",IF(AND('[1]Ledger With Mark'!AE198&gt;=7.5),"D+",IF(AND('[1]Ledger With Mark'!AE198&gt;=5),"D",IF(AND('[1]Ledger With Mark'!AE198&gt;=1),"E","N")))))))))</f>
        <v>B</v>
      </c>
      <c r="AF196" s="7" t="str">
        <f>IF(AND('[1]Ledger With Mark'!AF198&gt;=45),"A+",IF(AND('[1]Ledger With Mark'!AF198&gt;=40),"A",IF(AND('[1]Ledger With Mark'!AF198&gt;=35),"B+",IF(AND('[1]Ledger With Mark'!AF198&gt;=30),"B",IF(AND('[1]Ledger With Mark'!AF198&gt;=25),"C+",IF(AND('[1]Ledger With Mark'!AF198&gt;=20),"C",IF(AND('[1]Ledger With Mark'!AF198&gt;=15),"D+",IF(AND('[1]Ledger With Mark'!AF198&gt;=10),"D",IF(AND('[1]Ledger With Mark'!AF198&gt;=1),"E","N")))))))))</f>
        <v>B</v>
      </c>
      <c r="AG196" s="13">
        <f t="shared" si="36"/>
        <v>1.4</v>
      </c>
      <c r="AH196" s="7" t="str">
        <f>IF(AND('[1]Ledger With Mark'!AH198&gt;=45),"A+",IF(AND('[1]Ledger With Mark'!AH198&gt;=40),"A",IF(AND('[1]Ledger With Mark'!AH198&gt;=35),"B+",IF(AND('[1]Ledger With Mark'!AH198&gt;=30),"B",IF(AND('[1]Ledger With Mark'!AH198&gt;=25),"C+",IF(AND('[1]Ledger With Mark'!AH198&gt;=20),"C",IF(AND('[1]Ledger With Mark'!AH198&gt;=15),"D+",IF(AND('[1]Ledger With Mark'!AH198&gt;=10),"D",IF(AND('[1]Ledger With Mark'!AH198&gt;=1),"E","N")))))))))</f>
        <v>B</v>
      </c>
      <c r="AI196" s="7" t="str">
        <f>IF(AND('[1]Ledger With Mark'!AI198&gt;=45),"A+",IF(AND('[1]Ledger With Mark'!AI198&gt;=40),"A",IF(AND('[1]Ledger With Mark'!AI198&gt;=35),"B+",IF(AND('[1]Ledger With Mark'!AI198&gt;=30),"B",IF(AND('[1]Ledger With Mark'!AI198&gt;=25),"C+",IF(AND('[1]Ledger With Mark'!AI198&gt;=20),"C",IF(AND('[1]Ledger With Mark'!AI198&gt;=15),"D+",IF(AND('[1]Ledger With Mark'!AI198&gt;=10),"D",IF(AND('[1]Ledger With Mark'!AI198&gt;=1),"E","N")))))))))</f>
        <v>C+</v>
      </c>
      <c r="AJ196" s="7" t="str">
        <f>IF(AND('[1]Ledger With Mark'!AJ198&gt;=90),"A+",IF(AND('[1]Ledger With Mark'!AJ198&gt;=80),"A",IF(AND('[1]Ledger With Mark'!AJ198&gt;=70),"B+",IF(AND('[1]Ledger With Mark'!AJ198&gt;=60),"B",IF(AND('[1]Ledger With Mark'!AJ198&gt;=50),"C+",IF(AND('[1]Ledger With Mark'!AJ198&gt;=40),"C",IF(AND('[1]Ledger With Mark'!AJ198&gt;=30),"D+",IF(AND('[1]Ledger With Mark'!AJ198&gt;=20),"D",IF(AND('[1]Ledger With Mark'!AJ198&gt;=1),"E","N")))))))))</f>
        <v>C+</v>
      </c>
      <c r="AK196" s="13">
        <f t="shared" si="37"/>
        <v>2.4</v>
      </c>
      <c r="AL196" s="7" t="str">
        <f>IF(AND('[1]Ledger With Mark'!AL198&gt;=45),"A+",IF(AND('[1]Ledger With Mark'!AL198&gt;=40),"A",IF(AND('[1]Ledger With Mark'!AL198&gt;=35),"B+",IF(AND('[1]Ledger With Mark'!AL198&gt;=30),"B",IF(AND('[1]Ledger With Mark'!AL198&gt;=25),"C+",IF(AND('[1]Ledger With Mark'!AL198&gt;=20),"C",IF(AND('[1]Ledger With Mark'!AL198&gt;=15),"D+",IF(AND('[1]Ledger With Mark'!AL198&gt;=10),"D",IF(AND('[1]Ledger With Mark'!AL198&gt;=1),"E","N")))))))))</f>
        <v>B+</v>
      </c>
      <c r="AM196" s="7" t="str">
        <f>IF(AND('[1]Ledger With Mark'!AM198&gt;=45),"A+",IF(AND('[1]Ledger With Mark'!AM198&gt;=40),"A",IF(AND('[1]Ledger With Mark'!AM198&gt;=35),"B+",IF(AND('[1]Ledger With Mark'!AM198&gt;=30),"B",IF(AND('[1]Ledger With Mark'!AM198&gt;=25),"C+",IF(AND('[1]Ledger With Mark'!AM198&gt;=20),"C",IF(AND('[1]Ledger With Mark'!AM198&gt;=15),"D+",IF(AND('[1]Ledger With Mark'!AM198&gt;=10),"D",IF(AND('[1]Ledger With Mark'!AM198&gt;=1),"E","N")))))))))</f>
        <v>B+</v>
      </c>
      <c r="AN196" s="7" t="str">
        <f>IF(AND('[1]Ledger With Mark'!AN198&gt;=90),"A+",IF(AND('[1]Ledger With Mark'!AN198&gt;=80),"A",IF(AND('[1]Ledger With Mark'!AN198&gt;=70),"B+",IF(AND('[1]Ledger With Mark'!AN198&gt;=60),"B",IF(AND('[1]Ledger With Mark'!AN198&gt;=50),"C+",IF(AND('[1]Ledger With Mark'!AN198&gt;=40),"C",IF(AND('[1]Ledger With Mark'!AN198&gt;=30),"D+",IF(AND('[1]Ledger With Mark'!AN198&gt;=20),"D",IF(AND('[1]Ledger With Mark'!AN198&gt;=1),"E","N")))))))))</f>
        <v>B+</v>
      </c>
      <c r="AO196" s="13">
        <f t="shared" si="38"/>
        <v>3.2</v>
      </c>
      <c r="AP196" s="14">
        <f t="shared" si="39"/>
        <v>2.6749999999999998</v>
      </c>
      <c r="AQ196" s="7"/>
      <c r="AR196" s="15" t="s">
        <v>243</v>
      </c>
      <c r="BB196" s="17">
        <v>198</v>
      </c>
    </row>
    <row r="197" spans="1:54" ht="15">
      <c r="A197" s="7">
        <f>'[1]Ledger With Mark'!A199</f>
        <v>196</v>
      </c>
      <c r="B197" s="8">
        <f>'[1]Ledger With Mark'!B199</f>
        <v>752196</v>
      </c>
      <c r="C197" s="9" t="str">
        <f>'[1]Ledger With Mark'!C199</f>
        <v>PABITRA BUDHA MAGAR</v>
      </c>
      <c r="D197" s="10" t="str">
        <f>'[1]Ledger With Mark'!D199</f>
        <v>2060/12/24</v>
      </c>
      <c r="E197" s="11" t="str">
        <f>'[1]Ledger With Mark'!E199</f>
        <v>SHER BAHADUR BUDHA MAGAR</v>
      </c>
      <c r="F197" s="11" t="str">
        <f>'[1]Ledger With Mark'!F199</f>
        <v>JAMUNA BUDHA MAGAR</v>
      </c>
      <c r="G197" s="12" t="str">
        <f>'[1]Ledger With Mark'!G199</f>
        <v>BHUME 7 RUKUM EAST</v>
      </c>
      <c r="H197" s="7" t="str">
        <f>IF(AND('[1]Ledger With Mark'!H199&gt;=67.5),"A+",IF(AND('[1]Ledger With Mark'!H199&gt;=60),"A",IF(AND('[1]Ledger With Mark'!H199&gt;=52.5),"B+",IF(AND('[1]Ledger With Mark'!H199&gt;=45),"B",IF(AND('[1]Ledger With Mark'!H199&gt;=37.5),"C+",IF(AND('[1]Ledger With Mark'!H199&gt;=30),"C",IF(AND('[1]Ledger With Mark'!H199&gt;=22.5),"D+",IF(AND('[1]Ledger With Mark'!H199&gt;=15),"D",IF(AND('[1]Ledger With Mark'!H199&gt;=1),"E","N")))))))))</f>
        <v>B</v>
      </c>
      <c r="I197" s="7" t="str">
        <f>IF(AND('[1]Ledger With Mark'!I199&gt;=22.5),"A+",IF(AND('[1]Ledger With Mark'!I199&gt;=20),"A",IF(AND('[1]Ledger With Mark'!I199&gt;=17.5),"B+",IF(AND('[1]Ledger With Mark'!I199&gt;=15),"B",IF(AND('[1]Ledger With Mark'!I199&gt;=12.5),"C+",IF(AND('[1]Ledger With Mark'!I199&gt;=10),"C",IF(AND('[1]Ledger With Mark'!I199&gt;=7.5),"D+",IF(AND('[1]Ledger With Mark'!I199&gt;=5),"D",IF(AND('[1]Ledger With Mark'!I199&gt;=1),"E","N")))))))))</f>
        <v>A</v>
      </c>
      <c r="J197" s="7" t="str">
        <f>IF(AND('[1]Ledger With Mark'!J199&gt;=90),"A+",IF(AND('[1]Ledger With Mark'!J199&gt;=80),"A",IF(AND('[1]Ledger With Mark'!J199&gt;=70),"B+",IF(AND('[1]Ledger With Mark'!J199&gt;=60),"B",IF(AND('[1]Ledger With Mark'!J199&gt;=50),"C+",IF(AND('[1]Ledger With Mark'!J199&gt;=40),"C",IF(AND('[1]Ledger With Mark'!J199&gt;=30),"D+",IF(AND('[1]Ledger With Mark'!J199&gt;=20),"D",IF(AND('[1]Ledger With Mark'!J199&gt;=1),"E","N")))))))))</f>
        <v>B</v>
      </c>
      <c r="K197" s="13">
        <f t="shared" si="30"/>
        <v>2.8</v>
      </c>
      <c r="L197" s="7" t="str">
        <f>IF(AND('[1]Ledger With Mark'!L199&gt;=67.5),"A+",IF(AND('[1]Ledger With Mark'!L199&gt;=60),"A",IF(AND('[1]Ledger With Mark'!L199&gt;=52.5),"B+",IF(AND('[1]Ledger With Mark'!L199&gt;=45),"B",IF(AND('[1]Ledger With Mark'!L199&gt;=37.5),"C+",IF(AND('[1]Ledger With Mark'!L199&gt;=30),"C",IF(AND('[1]Ledger With Mark'!L199&gt;=22.5),"D+",IF(AND('[1]Ledger With Mark'!L199&gt;=15),"D",IF(AND('[1]Ledger With Mark'!L199&gt;=1),"E","N")))))))))</f>
        <v>C</v>
      </c>
      <c r="M197" s="7" t="str">
        <f>IF(AND('[1]Ledger With Mark'!M199&gt;=22.5),"A+",IF(AND('[1]Ledger With Mark'!M199&gt;=20),"A",IF(AND('[1]Ledger With Mark'!M199&gt;=17.5),"B+",IF(AND('[1]Ledger With Mark'!M199&gt;=15),"B",IF(AND('[1]Ledger With Mark'!M199&gt;=12.5),"C+",IF(AND('[1]Ledger With Mark'!M199&gt;=10),"C",IF(AND('[1]Ledger With Mark'!M199&gt;=7.5),"D+",IF(AND('[1]Ledger With Mark'!M199&gt;=5),"D",IF(AND('[1]Ledger With Mark'!M199&gt;=1),"E","N")))))))))</f>
        <v>A</v>
      </c>
      <c r="N197" s="7" t="str">
        <f>IF(AND('[1]Ledger With Mark'!N199&gt;=90),"A+",IF(AND('[1]Ledger With Mark'!N199&gt;=80),"A",IF(AND('[1]Ledger With Mark'!N199&gt;=70),"B+",IF(AND('[1]Ledger With Mark'!N199&gt;=60),"B",IF(AND('[1]Ledger With Mark'!N199&gt;=50),"C+",IF(AND('[1]Ledger With Mark'!N199&gt;=40),"C",IF(AND('[1]Ledger With Mark'!N199&gt;=30),"D+",IF(AND('[1]Ledger With Mark'!N199&gt;=20),"D",IF(AND('[1]Ledger With Mark'!N199&gt;=1),"E","N")))))))))</f>
        <v>C+</v>
      </c>
      <c r="O197" s="13">
        <f t="shared" si="31"/>
        <v>2.4</v>
      </c>
      <c r="P197" s="7" t="str">
        <f>IF(AND('[1]Ledger With Mark'!P199&gt;=90),"A+",IF(AND('[1]Ledger With Mark'!P199&gt;=80),"A",IF(AND('[1]Ledger With Mark'!P199&gt;=70),"B+",IF(AND('[1]Ledger With Mark'!P199&gt;=60),"B",IF(AND('[1]Ledger With Mark'!P199&gt;=50),"C+",IF(AND('[1]Ledger With Mark'!P199&gt;=40),"C",IF(AND('[1]Ledger With Mark'!P199&gt;=30),"D+",IF(AND('[1]Ledger With Mark'!P199&gt;=20),"D",IF(AND('[1]Ledger With Mark'!P199&gt;=1),"E","N")))))))))</f>
        <v>C</v>
      </c>
      <c r="Q197" s="13">
        <f t="shared" si="32"/>
        <v>2</v>
      </c>
      <c r="R197" s="7" t="str">
        <f>IF(AND('[1]Ledger With Mark'!R199&gt;=67.5),"A+",IF(AND('[1]Ledger With Mark'!R199&gt;=60),"A",IF(AND('[1]Ledger With Mark'!R199&gt;=52.5),"B+",IF(AND('[1]Ledger With Mark'!R199&gt;=45),"B",IF(AND('[1]Ledger With Mark'!R199&gt;=37.5),"C+",IF(AND('[1]Ledger With Mark'!R199&gt;=30),"C",IF(AND('[1]Ledger With Mark'!R199&gt;=22.5),"D+",IF(AND('[1]Ledger With Mark'!R199&gt;=15),"D",IF(AND('[1]Ledger With Mark'!R199&gt;=1),"E","N")))))))))</f>
        <v>B</v>
      </c>
      <c r="S197" s="7" t="str">
        <f>IF(AND('[1]Ledger With Mark'!S199&gt;=22.5),"A+",IF(AND('[1]Ledger With Mark'!S199&gt;=20),"A",IF(AND('[1]Ledger With Mark'!S199&gt;=17.5),"B+",IF(AND('[1]Ledger With Mark'!S199&gt;=15),"B",IF(AND('[1]Ledger With Mark'!S199&gt;=12.5),"C+",IF(AND('[1]Ledger With Mark'!S199&gt;=10),"C",IF(AND('[1]Ledger With Mark'!S199&gt;=7.5),"D+",IF(AND('[1]Ledger With Mark'!S199&gt;=5),"D",IF(AND('[1]Ledger With Mark'!S199&gt;=1),"E","N")))))))))</f>
        <v>A</v>
      </c>
      <c r="T197" s="7" t="str">
        <f>IF(AND('[1]Ledger With Mark'!T199&gt;=90),"A+",IF(AND('[1]Ledger With Mark'!T199&gt;=80),"A",IF(AND('[1]Ledger With Mark'!T199&gt;=70),"B+",IF(AND('[1]Ledger With Mark'!T199&gt;=60),"B",IF(AND('[1]Ledger With Mark'!T199&gt;=50),"C+",IF(AND('[1]Ledger With Mark'!T199&gt;=40),"C",IF(AND('[1]Ledger With Mark'!T199&gt;=30),"D+",IF(AND('[1]Ledger With Mark'!T199&gt;=20),"D",IF(AND('[1]Ledger With Mark'!T199&gt;=1),"E","N")))))))))</f>
        <v>B</v>
      </c>
      <c r="U197" s="13">
        <f t="shared" si="33"/>
        <v>2.8</v>
      </c>
      <c r="V197" s="7" t="str">
        <f>IF(AND('[1]Ledger With Mark'!V199&gt;=67.5),"A+",IF(AND('[1]Ledger With Mark'!V199&gt;=60),"A",IF(AND('[1]Ledger With Mark'!V199&gt;=52.5),"B+",IF(AND('[1]Ledger With Mark'!V199&gt;=45),"B",IF(AND('[1]Ledger With Mark'!V199&gt;=37.5),"C+",IF(AND('[1]Ledger With Mark'!V199&gt;=30),"C",IF(AND('[1]Ledger With Mark'!V199&gt;=22.5),"D+",IF(AND('[1]Ledger With Mark'!V199&gt;=15),"D",IF(AND('[1]Ledger With Mark'!V199&gt;=1),"E","N")))))))))</f>
        <v>C+</v>
      </c>
      <c r="W197" s="7" t="str">
        <f>IF(AND('[1]Ledger With Mark'!W199&gt;=22.5),"A+",IF(AND('[1]Ledger With Mark'!W199&gt;=20),"A",IF(AND('[1]Ledger With Mark'!W199&gt;=17.5),"B+",IF(AND('[1]Ledger With Mark'!W199&gt;=15),"B",IF(AND('[1]Ledger With Mark'!W199&gt;=12.5),"C+",IF(AND('[1]Ledger With Mark'!W199&gt;=10),"C",IF(AND('[1]Ledger With Mark'!W199&gt;=7.5),"D+",IF(AND('[1]Ledger With Mark'!W199&gt;=5),"D",IF(AND('[1]Ledger With Mark'!W199&gt;=1),"E","N")))))))))</f>
        <v>A</v>
      </c>
      <c r="X197" s="7" t="str">
        <f>IF(AND('[1]Ledger With Mark'!X199&gt;=90),"A+",IF(AND('[1]Ledger With Mark'!X199&gt;=80),"A",IF(AND('[1]Ledger With Mark'!X199&gt;=70),"B+",IF(AND('[1]Ledger With Mark'!X199&gt;=60),"B",IF(AND('[1]Ledger With Mark'!X199&gt;=50),"C+",IF(AND('[1]Ledger With Mark'!X199&gt;=40),"C",IF(AND('[1]Ledger With Mark'!X199&gt;=30),"D+",IF(AND('[1]Ledger With Mark'!X199&gt;=20),"D",IF(AND('[1]Ledger With Mark'!X199&gt;=1),"E","N")))))))))</f>
        <v>B</v>
      </c>
      <c r="Y197" s="13">
        <f t="shared" si="34"/>
        <v>2.8</v>
      </c>
      <c r="Z197" s="7" t="str">
        <f>IF(AND('[1]Ledger With Mark'!Z199&gt;=27),"A+",IF(AND('[1]Ledger With Mark'!Z199&gt;=24),"A",IF(AND('[1]Ledger With Mark'!Z199&gt;=21),"B+",IF(AND('[1]Ledger With Mark'!Z199&gt;=18),"B",IF(AND('[1]Ledger With Mark'!Z199&gt;=15),"C+",IF(AND('[1]Ledger With Mark'!Z199&gt;=12),"C",IF(AND('[1]Ledger With Mark'!Z199&gt;=9),"D+",IF(AND('[1]Ledger With Mark'!Z199&gt;=6),"D",IF(AND('[1]Ledger With Mark'!Z199&gt;=1),"E","N")))))))))</f>
        <v>B</v>
      </c>
      <c r="AA197" s="7" t="str">
        <f>IF(AND('[1]Ledger With Mark'!AA199&gt;=18),"A+",IF(AND('[1]Ledger With Mark'!AA199&gt;=16),"A",IF(AND('[1]Ledger With Mark'!AA199&gt;=14),"B+",IF(AND('[1]Ledger With Mark'!AA199&gt;=12),"B",IF(AND('[1]Ledger With Mark'!AA199&gt;=10),"C+",IF(AND('[1]Ledger With Mark'!AA199&gt;=8),"C",IF(AND('[1]Ledger With Mark'!AA199&gt;=6),"D+",IF(AND('[1]Ledger With Mark'!AA199&gt;=4),"D",IF(AND('[1]Ledger With Mark'!AA199&gt;=1),"E","N")))))))))</f>
        <v>A</v>
      </c>
      <c r="AB197" s="7" t="str">
        <f>IF(AND('[1]Ledger With Mark'!AB199&gt;=45),"A+",IF(AND('[1]Ledger With Mark'!AB199&gt;=40),"A",IF(AND('[1]Ledger With Mark'!AB199&gt;=35),"B+",IF(AND('[1]Ledger With Mark'!AB199&gt;=30),"B",IF(AND('[1]Ledger With Mark'!AB199&gt;=25),"C+",IF(AND('[1]Ledger With Mark'!AB199&gt;=20),"C",IF(AND('[1]Ledger With Mark'!AB199&gt;=15),"D+",IF(AND('[1]Ledger With Mark'!AB199&gt;=10),"D",IF(AND('[1]Ledger With Mark'!AB199&gt;=1),"E","N")))))))))</f>
        <v>B+</v>
      </c>
      <c r="AC197" s="13">
        <f t="shared" si="35"/>
        <v>1.6</v>
      </c>
      <c r="AD197" s="7" t="str">
        <f>IF(AND('[1]Ledger With Mark'!AD199&gt;=22.5),"A+",IF(AND('[1]Ledger With Mark'!AD199&gt;=20),"A",IF(AND('[1]Ledger With Mark'!AD199&gt;=17.5),"B+",IF(AND('[1]Ledger With Mark'!AD199&gt;=15),"B",IF(AND('[1]Ledger With Mark'!AD199&gt;=12.5),"C+",IF(AND('[1]Ledger With Mark'!AD199&gt;=10),"C",IF(AND('[1]Ledger With Mark'!AD199&gt;=7.5),"D+",IF(AND('[1]Ledger With Mark'!AD199&gt;=5),"D",IF(AND('[1]Ledger With Mark'!AD199&gt;=1),"E","N")))))))))</f>
        <v>B</v>
      </c>
      <c r="AE197" s="7" t="str">
        <f>IF(AND('[1]Ledger With Mark'!AE199&gt;=22.5),"A+",IF(AND('[1]Ledger With Mark'!AE199&gt;=20),"A",IF(AND('[1]Ledger With Mark'!AE199&gt;=17.5),"B+",IF(AND('[1]Ledger With Mark'!AE199&gt;=15),"B",IF(AND('[1]Ledger With Mark'!AE199&gt;=12.5),"C+",IF(AND('[1]Ledger With Mark'!AE199&gt;=10),"C",IF(AND('[1]Ledger With Mark'!AE199&gt;=7.5),"D+",IF(AND('[1]Ledger With Mark'!AE199&gt;=5),"D",IF(AND('[1]Ledger With Mark'!AE199&gt;=1),"E","N")))))))))</f>
        <v>A</v>
      </c>
      <c r="AF197" s="7" t="str">
        <f>IF(AND('[1]Ledger With Mark'!AF199&gt;=45),"A+",IF(AND('[1]Ledger With Mark'!AF199&gt;=40),"A",IF(AND('[1]Ledger With Mark'!AF199&gt;=35),"B+",IF(AND('[1]Ledger With Mark'!AF199&gt;=30),"B",IF(AND('[1]Ledger With Mark'!AF199&gt;=25),"C+",IF(AND('[1]Ledger With Mark'!AF199&gt;=20),"C",IF(AND('[1]Ledger With Mark'!AF199&gt;=15),"D+",IF(AND('[1]Ledger With Mark'!AF199&gt;=10),"D",IF(AND('[1]Ledger With Mark'!AF199&gt;=1),"E","N")))))))))</f>
        <v>B+</v>
      </c>
      <c r="AG197" s="13">
        <f t="shared" si="36"/>
        <v>1.6</v>
      </c>
      <c r="AH197" s="7" t="str">
        <f>IF(AND('[1]Ledger With Mark'!AH199&gt;=45),"A+",IF(AND('[1]Ledger With Mark'!AH199&gt;=40),"A",IF(AND('[1]Ledger With Mark'!AH199&gt;=35),"B+",IF(AND('[1]Ledger With Mark'!AH199&gt;=30),"B",IF(AND('[1]Ledger With Mark'!AH199&gt;=25),"C+",IF(AND('[1]Ledger With Mark'!AH199&gt;=20),"C",IF(AND('[1]Ledger With Mark'!AH199&gt;=15),"D+",IF(AND('[1]Ledger With Mark'!AH199&gt;=10),"D",IF(AND('[1]Ledger With Mark'!AH199&gt;=1),"E","N")))))))))</f>
        <v>B+</v>
      </c>
      <c r="AI197" s="7" t="str">
        <f>IF(AND('[1]Ledger With Mark'!AI199&gt;=45),"A+",IF(AND('[1]Ledger With Mark'!AI199&gt;=40),"A",IF(AND('[1]Ledger With Mark'!AI199&gt;=35),"B+",IF(AND('[1]Ledger With Mark'!AI199&gt;=30),"B",IF(AND('[1]Ledger With Mark'!AI199&gt;=25),"C+",IF(AND('[1]Ledger With Mark'!AI199&gt;=20),"C",IF(AND('[1]Ledger With Mark'!AI199&gt;=15),"D+",IF(AND('[1]Ledger With Mark'!AI199&gt;=10),"D",IF(AND('[1]Ledger With Mark'!AI199&gt;=1),"E","N")))))))))</f>
        <v>B+</v>
      </c>
      <c r="AJ197" s="7" t="str">
        <f>IF(AND('[1]Ledger With Mark'!AJ199&gt;=90),"A+",IF(AND('[1]Ledger With Mark'!AJ199&gt;=80),"A",IF(AND('[1]Ledger With Mark'!AJ199&gt;=70),"B+",IF(AND('[1]Ledger With Mark'!AJ199&gt;=60),"B",IF(AND('[1]Ledger With Mark'!AJ199&gt;=50),"C+",IF(AND('[1]Ledger With Mark'!AJ199&gt;=40),"C",IF(AND('[1]Ledger With Mark'!AJ199&gt;=30),"D+",IF(AND('[1]Ledger With Mark'!AJ199&gt;=20),"D",IF(AND('[1]Ledger With Mark'!AJ199&gt;=1),"E","N")))))))))</f>
        <v>B+</v>
      </c>
      <c r="AK197" s="13">
        <f t="shared" si="37"/>
        <v>3.2</v>
      </c>
      <c r="AL197" s="7" t="str">
        <f>IF(AND('[1]Ledger With Mark'!AL199&gt;=45),"A+",IF(AND('[1]Ledger With Mark'!AL199&gt;=40),"A",IF(AND('[1]Ledger With Mark'!AL199&gt;=35),"B+",IF(AND('[1]Ledger With Mark'!AL199&gt;=30),"B",IF(AND('[1]Ledger With Mark'!AL199&gt;=25),"C+",IF(AND('[1]Ledger With Mark'!AL199&gt;=20),"C",IF(AND('[1]Ledger With Mark'!AL199&gt;=15),"D+",IF(AND('[1]Ledger With Mark'!AL199&gt;=10),"D",IF(AND('[1]Ledger With Mark'!AL199&gt;=1),"E","N")))))))))</f>
        <v>B+</v>
      </c>
      <c r="AM197" s="7" t="str">
        <f>IF(AND('[1]Ledger With Mark'!AM199&gt;=45),"A+",IF(AND('[1]Ledger With Mark'!AM199&gt;=40),"A",IF(AND('[1]Ledger With Mark'!AM199&gt;=35),"B+",IF(AND('[1]Ledger With Mark'!AM199&gt;=30),"B",IF(AND('[1]Ledger With Mark'!AM199&gt;=25),"C+",IF(AND('[1]Ledger With Mark'!AM199&gt;=20),"C",IF(AND('[1]Ledger With Mark'!AM199&gt;=15),"D+",IF(AND('[1]Ledger With Mark'!AM199&gt;=10),"D",IF(AND('[1]Ledger With Mark'!AM199&gt;=1),"E","N")))))))))</f>
        <v>B+</v>
      </c>
      <c r="AN197" s="7" t="str">
        <f>IF(AND('[1]Ledger With Mark'!AN199&gt;=90),"A+",IF(AND('[1]Ledger With Mark'!AN199&gt;=80),"A",IF(AND('[1]Ledger With Mark'!AN199&gt;=70),"B+",IF(AND('[1]Ledger With Mark'!AN199&gt;=60),"B",IF(AND('[1]Ledger With Mark'!AN199&gt;=50),"C+",IF(AND('[1]Ledger With Mark'!AN199&gt;=40),"C",IF(AND('[1]Ledger With Mark'!AN199&gt;=30),"D+",IF(AND('[1]Ledger With Mark'!AN199&gt;=20),"D",IF(AND('[1]Ledger With Mark'!AN199&gt;=1),"E","N")))))))))</f>
        <v>B+</v>
      </c>
      <c r="AO197" s="13">
        <f t="shared" si="38"/>
        <v>3.2</v>
      </c>
      <c r="AP197" s="14">
        <f t="shared" si="39"/>
        <v>2.8</v>
      </c>
      <c r="AQ197" s="7"/>
      <c r="AR197" s="15" t="s">
        <v>243</v>
      </c>
      <c r="BB197" s="17">
        <v>199</v>
      </c>
    </row>
    <row r="198" spans="1:54" ht="15">
      <c r="A198" s="7">
        <f>'[1]Ledger With Mark'!A200</f>
        <v>197</v>
      </c>
      <c r="B198" s="8">
        <f>'[1]Ledger With Mark'!B200</f>
        <v>752197</v>
      </c>
      <c r="C198" s="9" t="str">
        <f>'[1]Ledger With Mark'!C200</f>
        <v>AKASH BUDHA MAGAR</v>
      </c>
      <c r="D198" s="10" t="str">
        <f>'[1]Ledger With Mark'!D200</f>
        <v>2061/03/08</v>
      </c>
      <c r="E198" s="11" t="str">
        <f>'[1]Ledger With Mark'!E200</f>
        <v>KULRAJ BUDHA</v>
      </c>
      <c r="F198" s="11" t="str">
        <f>'[1]Ledger With Mark'!F200</f>
        <v>MANKALI BUDHA</v>
      </c>
      <c r="G198" s="12" t="str">
        <f>'[1]Ledger With Mark'!G200</f>
        <v>PARIBARTAN 6 ROLPA</v>
      </c>
      <c r="H198" s="7" t="str">
        <f>IF(AND('[1]Ledger With Mark'!H200&gt;=67.5),"A+",IF(AND('[1]Ledger With Mark'!H200&gt;=60),"A",IF(AND('[1]Ledger With Mark'!H200&gt;=52.5),"B+",IF(AND('[1]Ledger With Mark'!H200&gt;=45),"B",IF(AND('[1]Ledger With Mark'!H200&gt;=37.5),"C+",IF(AND('[1]Ledger With Mark'!H200&gt;=30),"C",IF(AND('[1]Ledger With Mark'!H200&gt;=22.5),"D+",IF(AND('[1]Ledger With Mark'!H200&gt;=15),"D",IF(AND('[1]Ledger With Mark'!H200&gt;=1),"E","N")))))))))</f>
        <v>C</v>
      </c>
      <c r="I198" s="7" t="str">
        <f>IF(AND('[1]Ledger With Mark'!I200&gt;=22.5),"A+",IF(AND('[1]Ledger With Mark'!I200&gt;=20),"A",IF(AND('[1]Ledger With Mark'!I200&gt;=17.5),"B+",IF(AND('[1]Ledger With Mark'!I200&gt;=15),"B",IF(AND('[1]Ledger With Mark'!I200&gt;=12.5),"C+",IF(AND('[1]Ledger With Mark'!I200&gt;=10),"C",IF(AND('[1]Ledger With Mark'!I200&gt;=7.5),"D+",IF(AND('[1]Ledger With Mark'!I200&gt;=5),"D",IF(AND('[1]Ledger With Mark'!I200&gt;=1),"E","N")))))))))</f>
        <v>C</v>
      </c>
      <c r="J198" s="7" t="str">
        <f>IF(AND('[1]Ledger With Mark'!J200&gt;=90),"A+",IF(AND('[1]Ledger With Mark'!J200&gt;=80),"A",IF(AND('[1]Ledger With Mark'!J200&gt;=70),"B+",IF(AND('[1]Ledger With Mark'!J200&gt;=60),"B",IF(AND('[1]Ledger With Mark'!J200&gt;=50),"C+",IF(AND('[1]Ledger With Mark'!J200&gt;=40),"C",IF(AND('[1]Ledger With Mark'!J200&gt;=30),"D+",IF(AND('[1]Ledger With Mark'!J200&gt;=20),"D",IF(AND('[1]Ledger With Mark'!J200&gt;=1),"E","N")))))))))</f>
        <v>C</v>
      </c>
      <c r="K198" s="13">
        <f t="shared" si="30"/>
        <v>2</v>
      </c>
      <c r="L198" s="7" t="str">
        <f>IF(AND('[1]Ledger With Mark'!L200&gt;=67.5),"A+",IF(AND('[1]Ledger With Mark'!L200&gt;=60),"A",IF(AND('[1]Ledger With Mark'!L200&gt;=52.5),"B+",IF(AND('[1]Ledger With Mark'!L200&gt;=45),"B",IF(AND('[1]Ledger With Mark'!L200&gt;=37.5),"C+",IF(AND('[1]Ledger With Mark'!L200&gt;=30),"C",IF(AND('[1]Ledger With Mark'!L200&gt;=22.5),"D+",IF(AND('[1]Ledger With Mark'!L200&gt;=15),"D",IF(AND('[1]Ledger With Mark'!L200&gt;=1),"E","N")))))))))</f>
        <v>C</v>
      </c>
      <c r="M198" s="7" t="str">
        <f>IF(AND('[1]Ledger With Mark'!M200&gt;=22.5),"A+",IF(AND('[1]Ledger With Mark'!M200&gt;=20),"A",IF(AND('[1]Ledger With Mark'!M200&gt;=17.5),"B+",IF(AND('[1]Ledger With Mark'!M200&gt;=15),"B",IF(AND('[1]Ledger With Mark'!M200&gt;=12.5),"C+",IF(AND('[1]Ledger With Mark'!M200&gt;=10),"C",IF(AND('[1]Ledger With Mark'!M200&gt;=7.5),"D+",IF(AND('[1]Ledger With Mark'!M200&gt;=5),"D",IF(AND('[1]Ledger With Mark'!M200&gt;=1),"E","N")))))))))</f>
        <v>C</v>
      </c>
      <c r="N198" s="7" t="str">
        <f>IF(AND('[1]Ledger With Mark'!N200&gt;=90),"A+",IF(AND('[1]Ledger With Mark'!N200&gt;=80),"A",IF(AND('[1]Ledger With Mark'!N200&gt;=70),"B+",IF(AND('[1]Ledger With Mark'!N200&gt;=60),"B",IF(AND('[1]Ledger With Mark'!N200&gt;=50),"C+",IF(AND('[1]Ledger With Mark'!N200&gt;=40),"C",IF(AND('[1]Ledger With Mark'!N200&gt;=30),"D+",IF(AND('[1]Ledger With Mark'!N200&gt;=20),"D",IF(AND('[1]Ledger With Mark'!N200&gt;=1),"E","N")))))))))</f>
        <v>C</v>
      </c>
      <c r="O198" s="13">
        <f t="shared" si="31"/>
        <v>2</v>
      </c>
      <c r="P198" s="7" t="str">
        <f>IF(AND('[1]Ledger With Mark'!P200&gt;=90),"A+",IF(AND('[1]Ledger With Mark'!P200&gt;=80),"A",IF(AND('[1]Ledger With Mark'!P200&gt;=70),"B+",IF(AND('[1]Ledger With Mark'!P200&gt;=60),"B",IF(AND('[1]Ledger With Mark'!P200&gt;=50),"C+",IF(AND('[1]Ledger With Mark'!P200&gt;=40),"C",IF(AND('[1]Ledger With Mark'!P200&gt;=30),"D+",IF(AND('[1]Ledger With Mark'!P200&gt;=20),"D",IF(AND('[1]Ledger With Mark'!P200&gt;=1),"E","N")))))))))</f>
        <v>C</v>
      </c>
      <c r="Q198" s="13">
        <f t="shared" si="32"/>
        <v>2</v>
      </c>
      <c r="R198" s="7" t="str">
        <f>IF(AND('[1]Ledger With Mark'!R200&gt;=67.5),"A+",IF(AND('[1]Ledger With Mark'!R200&gt;=60),"A",IF(AND('[1]Ledger With Mark'!R200&gt;=52.5),"B+",IF(AND('[1]Ledger With Mark'!R200&gt;=45),"B",IF(AND('[1]Ledger With Mark'!R200&gt;=37.5),"C+",IF(AND('[1]Ledger With Mark'!R200&gt;=30),"C",IF(AND('[1]Ledger With Mark'!R200&gt;=22.5),"D+",IF(AND('[1]Ledger With Mark'!R200&gt;=15),"D",IF(AND('[1]Ledger With Mark'!R200&gt;=1),"E","N")))))))))</f>
        <v>C</v>
      </c>
      <c r="S198" s="7" t="str">
        <f>IF(AND('[1]Ledger With Mark'!S200&gt;=22.5),"A+",IF(AND('[1]Ledger With Mark'!S200&gt;=20),"A",IF(AND('[1]Ledger With Mark'!S200&gt;=17.5),"B+",IF(AND('[1]Ledger With Mark'!S200&gt;=15),"B",IF(AND('[1]Ledger With Mark'!S200&gt;=12.5),"C+",IF(AND('[1]Ledger With Mark'!S200&gt;=10),"C",IF(AND('[1]Ledger With Mark'!S200&gt;=7.5),"D+",IF(AND('[1]Ledger With Mark'!S200&gt;=5),"D",IF(AND('[1]Ledger With Mark'!S200&gt;=1),"E","N")))))))))</f>
        <v>C+</v>
      </c>
      <c r="T198" s="7" t="str">
        <f>IF(AND('[1]Ledger With Mark'!T200&gt;=90),"A+",IF(AND('[1]Ledger With Mark'!T200&gt;=80),"A",IF(AND('[1]Ledger With Mark'!T200&gt;=70),"B+",IF(AND('[1]Ledger With Mark'!T200&gt;=60),"B",IF(AND('[1]Ledger With Mark'!T200&gt;=50),"C+",IF(AND('[1]Ledger With Mark'!T200&gt;=40),"C",IF(AND('[1]Ledger With Mark'!T200&gt;=30),"D+",IF(AND('[1]Ledger With Mark'!T200&gt;=20),"D",IF(AND('[1]Ledger With Mark'!T200&gt;=1),"E","N")))))))))</f>
        <v>C</v>
      </c>
      <c r="U198" s="13">
        <f t="shared" si="33"/>
        <v>2</v>
      </c>
      <c r="V198" s="7" t="str">
        <f>IF(AND('[1]Ledger With Mark'!V200&gt;=67.5),"A+",IF(AND('[1]Ledger With Mark'!V200&gt;=60),"A",IF(AND('[1]Ledger With Mark'!V200&gt;=52.5),"B+",IF(AND('[1]Ledger With Mark'!V200&gt;=45),"B",IF(AND('[1]Ledger With Mark'!V200&gt;=37.5),"C+",IF(AND('[1]Ledger With Mark'!V200&gt;=30),"C",IF(AND('[1]Ledger With Mark'!V200&gt;=22.5),"D+",IF(AND('[1]Ledger With Mark'!V200&gt;=15),"D",IF(AND('[1]Ledger With Mark'!V200&gt;=1),"E","N")))))))))</f>
        <v>C</v>
      </c>
      <c r="W198" s="7" t="str">
        <f>IF(AND('[1]Ledger With Mark'!W200&gt;=22.5),"A+",IF(AND('[1]Ledger With Mark'!W200&gt;=20),"A",IF(AND('[1]Ledger With Mark'!W200&gt;=17.5),"B+",IF(AND('[1]Ledger With Mark'!W200&gt;=15),"B",IF(AND('[1]Ledger With Mark'!W200&gt;=12.5),"C+",IF(AND('[1]Ledger With Mark'!W200&gt;=10),"C",IF(AND('[1]Ledger With Mark'!W200&gt;=7.5),"D+",IF(AND('[1]Ledger With Mark'!W200&gt;=5),"D",IF(AND('[1]Ledger With Mark'!W200&gt;=1),"E","N")))))))))</f>
        <v>C</v>
      </c>
      <c r="X198" s="7" t="str">
        <f>IF(AND('[1]Ledger With Mark'!X200&gt;=90),"A+",IF(AND('[1]Ledger With Mark'!X200&gt;=80),"A",IF(AND('[1]Ledger With Mark'!X200&gt;=70),"B+",IF(AND('[1]Ledger With Mark'!X200&gt;=60),"B",IF(AND('[1]Ledger With Mark'!X200&gt;=50),"C+",IF(AND('[1]Ledger With Mark'!X200&gt;=40),"C",IF(AND('[1]Ledger With Mark'!X200&gt;=30),"D+",IF(AND('[1]Ledger With Mark'!X200&gt;=20),"D",IF(AND('[1]Ledger With Mark'!X200&gt;=1),"E","N")))))))))</f>
        <v>C</v>
      </c>
      <c r="Y198" s="13">
        <f t="shared" si="34"/>
        <v>2</v>
      </c>
      <c r="Z198" s="7" t="str">
        <f>IF(AND('[1]Ledger With Mark'!Z200&gt;=27),"A+",IF(AND('[1]Ledger With Mark'!Z200&gt;=24),"A",IF(AND('[1]Ledger With Mark'!Z200&gt;=21),"B+",IF(AND('[1]Ledger With Mark'!Z200&gt;=18),"B",IF(AND('[1]Ledger With Mark'!Z200&gt;=15),"C+",IF(AND('[1]Ledger With Mark'!Z200&gt;=12),"C",IF(AND('[1]Ledger With Mark'!Z200&gt;=9),"D+",IF(AND('[1]Ledger With Mark'!Z200&gt;=6),"D",IF(AND('[1]Ledger With Mark'!Z200&gt;=1),"E","N")))))))))</f>
        <v>C</v>
      </c>
      <c r="AA198" s="7" t="str">
        <f>IF(AND('[1]Ledger With Mark'!AA200&gt;=18),"A+",IF(AND('[1]Ledger With Mark'!AA200&gt;=16),"A",IF(AND('[1]Ledger With Mark'!AA200&gt;=14),"B+",IF(AND('[1]Ledger With Mark'!AA200&gt;=12),"B",IF(AND('[1]Ledger With Mark'!AA200&gt;=10),"C+",IF(AND('[1]Ledger With Mark'!AA200&gt;=8),"C",IF(AND('[1]Ledger With Mark'!AA200&gt;=6),"D+",IF(AND('[1]Ledger With Mark'!AA200&gt;=4),"D",IF(AND('[1]Ledger With Mark'!AA200&gt;=1),"E","N")))))))))</f>
        <v>C</v>
      </c>
      <c r="AB198" s="7" t="str">
        <f>IF(AND('[1]Ledger With Mark'!AB200&gt;=45),"A+",IF(AND('[1]Ledger With Mark'!AB200&gt;=40),"A",IF(AND('[1]Ledger With Mark'!AB200&gt;=35),"B+",IF(AND('[1]Ledger With Mark'!AB200&gt;=30),"B",IF(AND('[1]Ledger With Mark'!AB200&gt;=25),"C+",IF(AND('[1]Ledger With Mark'!AB200&gt;=20),"C",IF(AND('[1]Ledger With Mark'!AB200&gt;=15),"D+",IF(AND('[1]Ledger With Mark'!AB200&gt;=10),"D",IF(AND('[1]Ledger With Mark'!AB200&gt;=1),"E","N")))))))))</f>
        <v>C</v>
      </c>
      <c r="AC198" s="13">
        <f t="shared" si="35"/>
        <v>1</v>
      </c>
      <c r="AD198" s="7" t="str">
        <f>IF(AND('[1]Ledger With Mark'!AD200&gt;=22.5),"A+",IF(AND('[1]Ledger With Mark'!AD200&gt;=20),"A",IF(AND('[1]Ledger With Mark'!AD200&gt;=17.5),"B+",IF(AND('[1]Ledger With Mark'!AD200&gt;=15),"B",IF(AND('[1]Ledger With Mark'!AD200&gt;=12.5),"C+",IF(AND('[1]Ledger With Mark'!AD200&gt;=10),"C",IF(AND('[1]Ledger With Mark'!AD200&gt;=7.5),"D+",IF(AND('[1]Ledger With Mark'!AD200&gt;=5),"D",IF(AND('[1]Ledger With Mark'!AD200&gt;=1),"E","N")))))))))</f>
        <v>C</v>
      </c>
      <c r="AE198" s="7" t="str">
        <f>IF(AND('[1]Ledger With Mark'!AE200&gt;=22.5),"A+",IF(AND('[1]Ledger With Mark'!AE200&gt;=20),"A",IF(AND('[1]Ledger With Mark'!AE200&gt;=17.5),"B+",IF(AND('[1]Ledger With Mark'!AE200&gt;=15),"B",IF(AND('[1]Ledger With Mark'!AE200&gt;=12.5),"C+",IF(AND('[1]Ledger With Mark'!AE200&gt;=10),"C",IF(AND('[1]Ledger With Mark'!AE200&gt;=7.5),"D+",IF(AND('[1]Ledger With Mark'!AE200&gt;=5),"D",IF(AND('[1]Ledger With Mark'!AE200&gt;=1),"E","N")))))))))</f>
        <v>C</v>
      </c>
      <c r="AF198" s="7" t="str">
        <f>IF(AND('[1]Ledger With Mark'!AF200&gt;=45),"A+",IF(AND('[1]Ledger With Mark'!AF200&gt;=40),"A",IF(AND('[1]Ledger With Mark'!AF200&gt;=35),"B+",IF(AND('[1]Ledger With Mark'!AF200&gt;=30),"B",IF(AND('[1]Ledger With Mark'!AF200&gt;=25),"C+",IF(AND('[1]Ledger With Mark'!AF200&gt;=20),"C",IF(AND('[1]Ledger With Mark'!AF200&gt;=15),"D+",IF(AND('[1]Ledger With Mark'!AF200&gt;=10),"D",IF(AND('[1]Ledger With Mark'!AF200&gt;=1),"E","N")))))))))</f>
        <v>C</v>
      </c>
      <c r="AG198" s="13">
        <f t="shared" si="36"/>
        <v>1</v>
      </c>
      <c r="AH198" s="7" t="str">
        <f>IF(AND('[1]Ledger With Mark'!AH200&gt;=45),"A+",IF(AND('[1]Ledger With Mark'!AH200&gt;=40),"A",IF(AND('[1]Ledger With Mark'!AH200&gt;=35),"B+",IF(AND('[1]Ledger With Mark'!AH200&gt;=30),"B",IF(AND('[1]Ledger With Mark'!AH200&gt;=25),"C+",IF(AND('[1]Ledger With Mark'!AH200&gt;=20),"C",IF(AND('[1]Ledger With Mark'!AH200&gt;=15),"D+",IF(AND('[1]Ledger With Mark'!AH200&gt;=10),"D",IF(AND('[1]Ledger With Mark'!AH200&gt;=1),"E","N")))))))))</f>
        <v>C</v>
      </c>
      <c r="AI198" s="7" t="str">
        <f>IF(AND('[1]Ledger With Mark'!AI200&gt;=45),"A+",IF(AND('[1]Ledger With Mark'!AI200&gt;=40),"A",IF(AND('[1]Ledger With Mark'!AI200&gt;=35),"B+",IF(AND('[1]Ledger With Mark'!AI200&gt;=30),"B",IF(AND('[1]Ledger With Mark'!AI200&gt;=25),"C+",IF(AND('[1]Ledger With Mark'!AI200&gt;=20),"C",IF(AND('[1]Ledger With Mark'!AI200&gt;=15),"D+",IF(AND('[1]Ledger With Mark'!AI200&gt;=10),"D",IF(AND('[1]Ledger With Mark'!AI200&gt;=1),"E","N")))))))))</f>
        <v>B</v>
      </c>
      <c r="AJ198" s="7" t="str">
        <f>IF(AND('[1]Ledger With Mark'!AJ200&gt;=90),"A+",IF(AND('[1]Ledger With Mark'!AJ200&gt;=80),"A",IF(AND('[1]Ledger With Mark'!AJ200&gt;=70),"B+",IF(AND('[1]Ledger With Mark'!AJ200&gt;=60),"B",IF(AND('[1]Ledger With Mark'!AJ200&gt;=50),"C+",IF(AND('[1]Ledger With Mark'!AJ200&gt;=40),"C",IF(AND('[1]Ledger With Mark'!AJ200&gt;=30),"D+",IF(AND('[1]Ledger With Mark'!AJ200&gt;=20),"D",IF(AND('[1]Ledger With Mark'!AJ200&gt;=1),"E","N")))))))))</f>
        <v>C+</v>
      </c>
      <c r="AK198" s="13">
        <f t="shared" si="37"/>
        <v>2.4</v>
      </c>
      <c r="AL198" s="7" t="str">
        <f>IF(AND('[1]Ledger With Mark'!AL200&gt;=45),"A+",IF(AND('[1]Ledger With Mark'!AL200&gt;=40),"A",IF(AND('[1]Ledger With Mark'!AL200&gt;=35),"B+",IF(AND('[1]Ledger With Mark'!AL200&gt;=30),"B",IF(AND('[1]Ledger With Mark'!AL200&gt;=25),"C+",IF(AND('[1]Ledger With Mark'!AL200&gt;=20),"C",IF(AND('[1]Ledger With Mark'!AL200&gt;=15),"D+",IF(AND('[1]Ledger With Mark'!AL200&gt;=10),"D",IF(AND('[1]Ledger With Mark'!AL200&gt;=1),"E","N")))))))))</f>
        <v>C</v>
      </c>
      <c r="AM198" s="7" t="str">
        <f>IF(AND('[1]Ledger With Mark'!AM200&gt;=45),"A+",IF(AND('[1]Ledger With Mark'!AM200&gt;=40),"A",IF(AND('[1]Ledger With Mark'!AM200&gt;=35),"B+",IF(AND('[1]Ledger With Mark'!AM200&gt;=30),"B",IF(AND('[1]Ledger With Mark'!AM200&gt;=25),"C+",IF(AND('[1]Ledger With Mark'!AM200&gt;=20),"C",IF(AND('[1]Ledger With Mark'!AM200&gt;=15),"D+",IF(AND('[1]Ledger With Mark'!AM200&gt;=10),"D",IF(AND('[1]Ledger With Mark'!AM200&gt;=1),"E","N")))))))))</f>
        <v>B+</v>
      </c>
      <c r="AN198" s="7" t="str">
        <f>IF(AND('[1]Ledger With Mark'!AN200&gt;=90),"A+",IF(AND('[1]Ledger With Mark'!AN200&gt;=80),"A",IF(AND('[1]Ledger With Mark'!AN200&gt;=70),"B+",IF(AND('[1]Ledger With Mark'!AN200&gt;=60),"B",IF(AND('[1]Ledger With Mark'!AN200&gt;=50),"C+",IF(AND('[1]Ledger With Mark'!AN200&gt;=40),"C",IF(AND('[1]Ledger With Mark'!AN200&gt;=30),"D+",IF(AND('[1]Ledger With Mark'!AN200&gt;=20),"D",IF(AND('[1]Ledger With Mark'!AN200&gt;=1),"E","N")))))))))</f>
        <v>C+</v>
      </c>
      <c r="AO198" s="13">
        <f t="shared" si="38"/>
        <v>2.4</v>
      </c>
      <c r="AP198" s="14">
        <f t="shared" si="39"/>
        <v>2.1</v>
      </c>
      <c r="AQ198" s="7"/>
      <c r="AR198" s="15" t="s">
        <v>244</v>
      </c>
      <c r="BB198" s="17">
        <v>200</v>
      </c>
    </row>
    <row r="199" spans="1:54" ht="15">
      <c r="A199" s="7">
        <f>'[1]Ledger With Mark'!A201</f>
        <v>198</v>
      </c>
      <c r="B199" s="8">
        <f>'[1]Ledger With Mark'!B201</f>
        <v>752198</v>
      </c>
      <c r="C199" s="9" t="str">
        <f>'[1]Ledger With Mark'!C201</f>
        <v>ASIM BUDHA</v>
      </c>
      <c r="D199" s="10" t="str">
        <f>'[1]Ledger With Mark'!D201</f>
        <v>2060/03/08</v>
      </c>
      <c r="E199" s="11" t="str">
        <f>'[1]Ledger With Mark'!E201</f>
        <v>RAJU BUDHA</v>
      </c>
      <c r="F199" s="11" t="str">
        <f>'[1]Ledger With Mark'!F201</f>
        <v>DHANMAYA BUDHA</v>
      </c>
      <c r="G199" s="12" t="str">
        <f>'[1]Ledger With Mark'!G201</f>
        <v>BHUME 8 RUKUM EAST</v>
      </c>
      <c r="H199" s="7" t="str">
        <f>IF(AND('[1]Ledger With Mark'!H201&gt;=67.5),"A+",IF(AND('[1]Ledger With Mark'!H201&gt;=60),"A",IF(AND('[1]Ledger With Mark'!H201&gt;=52.5),"B+",IF(AND('[1]Ledger With Mark'!H201&gt;=45),"B",IF(AND('[1]Ledger With Mark'!H201&gt;=37.5),"C+",IF(AND('[1]Ledger With Mark'!H201&gt;=30),"C",IF(AND('[1]Ledger With Mark'!H201&gt;=22.5),"D+",IF(AND('[1]Ledger With Mark'!H201&gt;=15),"D",IF(AND('[1]Ledger With Mark'!H201&gt;=1),"E","N")))))))))</f>
        <v>B</v>
      </c>
      <c r="I199" s="7" t="str">
        <f>IF(AND('[1]Ledger With Mark'!I201&gt;=22.5),"A+",IF(AND('[1]Ledger With Mark'!I201&gt;=20),"A",IF(AND('[1]Ledger With Mark'!I201&gt;=17.5),"B+",IF(AND('[1]Ledger With Mark'!I201&gt;=15),"B",IF(AND('[1]Ledger With Mark'!I201&gt;=12.5),"C+",IF(AND('[1]Ledger With Mark'!I201&gt;=10),"C",IF(AND('[1]Ledger With Mark'!I201&gt;=7.5),"D+",IF(AND('[1]Ledger With Mark'!I201&gt;=5),"D",IF(AND('[1]Ledger With Mark'!I201&gt;=1),"E","N")))))))))</f>
        <v>B</v>
      </c>
      <c r="J199" s="7" t="str">
        <f>IF(AND('[1]Ledger With Mark'!J201&gt;=90),"A+",IF(AND('[1]Ledger With Mark'!J201&gt;=80),"A",IF(AND('[1]Ledger With Mark'!J201&gt;=70),"B+",IF(AND('[1]Ledger With Mark'!J201&gt;=60),"B",IF(AND('[1]Ledger With Mark'!J201&gt;=50),"C+",IF(AND('[1]Ledger With Mark'!J201&gt;=40),"C",IF(AND('[1]Ledger With Mark'!J201&gt;=30),"D+",IF(AND('[1]Ledger With Mark'!J201&gt;=20),"D",IF(AND('[1]Ledger With Mark'!J201&gt;=1),"E","N")))))))))</f>
        <v>B</v>
      </c>
      <c r="K199" s="13">
        <f t="shared" si="30"/>
        <v>2.8</v>
      </c>
      <c r="L199" s="7" t="str">
        <f>IF(AND('[1]Ledger With Mark'!L201&gt;=67.5),"A+",IF(AND('[1]Ledger With Mark'!L201&gt;=60),"A",IF(AND('[1]Ledger With Mark'!L201&gt;=52.5),"B+",IF(AND('[1]Ledger With Mark'!L201&gt;=45),"B",IF(AND('[1]Ledger With Mark'!L201&gt;=37.5),"C+",IF(AND('[1]Ledger With Mark'!L201&gt;=30),"C",IF(AND('[1]Ledger With Mark'!L201&gt;=22.5),"D+",IF(AND('[1]Ledger With Mark'!L201&gt;=15),"D",IF(AND('[1]Ledger With Mark'!L201&gt;=1),"E","N")))))))))</f>
        <v>C</v>
      </c>
      <c r="M199" s="7" t="str">
        <f>IF(AND('[1]Ledger With Mark'!M201&gt;=22.5),"A+",IF(AND('[1]Ledger With Mark'!M201&gt;=20),"A",IF(AND('[1]Ledger With Mark'!M201&gt;=17.5),"B+",IF(AND('[1]Ledger With Mark'!M201&gt;=15),"B",IF(AND('[1]Ledger With Mark'!M201&gt;=12.5),"C+",IF(AND('[1]Ledger With Mark'!M201&gt;=10),"C",IF(AND('[1]Ledger With Mark'!M201&gt;=7.5),"D+",IF(AND('[1]Ledger With Mark'!M201&gt;=5),"D",IF(AND('[1]Ledger With Mark'!M201&gt;=1),"E","N")))))))))</f>
        <v>C</v>
      </c>
      <c r="N199" s="7" t="str">
        <f>IF(AND('[1]Ledger With Mark'!N201&gt;=90),"A+",IF(AND('[1]Ledger With Mark'!N201&gt;=80),"A",IF(AND('[1]Ledger With Mark'!N201&gt;=70),"B+",IF(AND('[1]Ledger With Mark'!N201&gt;=60),"B",IF(AND('[1]Ledger With Mark'!N201&gt;=50),"C+",IF(AND('[1]Ledger With Mark'!N201&gt;=40),"C",IF(AND('[1]Ledger With Mark'!N201&gt;=30),"D+",IF(AND('[1]Ledger With Mark'!N201&gt;=20),"D",IF(AND('[1]Ledger With Mark'!N201&gt;=1),"E","N")))))))))</f>
        <v>C</v>
      </c>
      <c r="O199" s="13">
        <f t="shared" si="31"/>
        <v>2</v>
      </c>
      <c r="P199" s="7" t="str">
        <f>IF(AND('[1]Ledger With Mark'!P201&gt;=90),"A+",IF(AND('[1]Ledger With Mark'!P201&gt;=80),"A",IF(AND('[1]Ledger With Mark'!P201&gt;=70),"B+",IF(AND('[1]Ledger With Mark'!P201&gt;=60),"B",IF(AND('[1]Ledger With Mark'!P201&gt;=50),"C+",IF(AND('[1]Ledger With Mark'!P201&gt;=40),"C",IF(AND('[1]Ledger With Mark'!P201&gt;=30),"D+",IF(AND('[1]Ledger With Mark'!P201&gt;=20),"D",IF(AND('[1]Ledger With Mark'!P201&gt;=1),"E","N")))))))))</f>
        <v>C</v>
      </c>
      <c r="Q199" s="13">
        <f t="shared" si="32"/>
        <v>2</v>
      </c>
      <c r="R199" s="7" t="str">
        <f>IF(AND('[1]Ledger With Mark'!R201&gt;=67.5),"A+",IF(AND('[1]Ledger With Mark'!R201&gt;=60),"A",IF(AND('[1]Ledger With Mark'!R201&gt;=52.5),"B+",IF(AND('[1]Ledger With Mark'!R201&gt;=45),"B",IF(AND('[1]Ledger With Mark'!R201&gt;=37.5),"C+",IF(AND('[1]Ledger With Mark'!R201&gt;=30),"C",IF(AND('[1]Ledger With Mark'!R201&gt;=22.5),"D+",IF(AND('[1]Ledger With Mark'!R201&gt;=15),"D",IF(AND('[1]Ledger With Mark'!R201&gt;=1),"E","N")))))))))</f>
        <v>C+</v>
      </c>
      <c r="S199" s="7" t="str">
        <f>IF(AND('[1]Ledger With Mark'!S201&gt;=22.5),"A+",IF(AND('[1]Ledger With Mark'!S201&gt;=20),"A",IF(AND('[1]Ledger With Mark'!S201&gt;=17.5),"B+",IF(AND('[1]Ledger With Mark'!S201&gt;=15),"B",IF(AND('[1]Ledger With Mark'!S201&gt;=12.5),"C+",IF(AND('[1]Ledger With Mark'!S201&gt;=10),"C",IF(AND('[1]Ledger With Mark'!S201&gt;=7.5),"D+",IF(AND('[1]Ledger With Mark'!S201&gt;=5),"D",IF(AND('[1]Ledger With Mark'!S201&gt;=1),"E","N")))))))))</f>
        <v>C+</v>
      </c>
      <c r="T199" s="7" t="str">
        <f>IF(AND('[1]Ledger With Mark'!T201&gt;=90),"A+",IF(AND('[1]Ledger With Mark'!T201&gt;=80),"A",IF(AND('[1]Ledger With Mark'!T201&gt;=70),"B+",IF(AND('[1]Ledger With Mark'!T201&gt;=60),"B",IF(AND('[1]Ledger With Mark'!T201&gt;=50),"C+",IF(AND('[1]Ledger With Mark'!T201&gt;=40),"C",IF(AND('[1]Ledger With Mark'!T201&gt;=30),"D+",IF(AND('[1]Ledger With Mark'!T201&gt;=20),"D",IF(AND('[1]Ledger With Mark'!T201&gt;=1),"E","N")))))))))</f>
        <v>C+</v>
      </c>
      <c r="U199" s="13">
        <f t="shared" si="33"/>
        <v>2.4</v>
      </c>
      <c r="V199" s="7" t="str">
        <f>IF(AND('[1]Ledger With Mark'!V201&gt;=67.5),"A+",IF(AND('[1]Ledger With Mark'!V201&gt;=60),"A",IF(AND('[1]Ledger With Mark'!V201&gt;=52.5),"B+",IF(AND('[1]Ledger With Mark'!V201&gt;=45),"B",IF(AND('[1]Ledger With Mark'!V201&gt;=37.5),"C+",IF(AND('[1]Ledger With Mark'!V201&gt;=30),"C",IF(AND('[1]Ledger With Mark'!V201&gt;=22.5),"D+",IF(AND('[1]Ledger With Mark'!V201&gt;=15),"D",IF(AND('[1]Ledger With Mark'!V201&gt;=1),"E","N")))))))))</f>
        <v>C+</v>
      </c>
      <c r="W199" s="7" t="str">
        <f>IF(AND('[1]Ledger With Mark'!W201&gt;=22.5),"A+",IF(AND('[1]Ledger With Mark'!W201&gt;=20),"A",IF(AND('[1]Ledger With Mark'!W201&gt;=17.5),"B+",IF(AND('[1]Ledger With Mark'!W201&gt;=15),"B",IF(AND('[1]Ledger With Mark'!W201&gt;=12.5),"C+",IF(AND('[1]Ledger With Mark'!W201&gt;=10),"C",IF(AND('[1]Ledger With Mark'!W201&gt;=7.5),"D+",IF(AND('[1]Ledger With Mark'!W201&gt;=5),"D",IF(AND('[1]Ledger With Mark'!W201&gt;=1),"E","N")))))))))</f>
        <v>C+</v>
      </c>
      <c r="X199" s="7" t="str">
        <f>IF(AND('[1]Ledger With Mark'!X201&gt;=90),"A+",IF(AND('[1]Ledger With Mark'!X201&gt;=80),"A",IF(AND('[1]Ledger With Mark'!X201&gt;=70),"B+",IF(AND('[1]Ledger With Mark'!X201&gt;=60),"B",IF(AND('[1]Ledger With Mark'!X201&gt;=50),"C+",IF(AND('[1]Ledger With Mark'!X201&gt;=40),"C",IF(AND('[1]Ledger With Mark'!X201&gt;=30),"D+",IF(AND('[1]Ledger With Mark'!X201&gt;=20),"D",IF(AND('[1]Ledger With Mark'!X201&gt;=1),"E","N")))))))))</f>
        <v>C+</v>
      </c>
      <c r="Y199" s="13">
        <f t="shared" si="34"/>
        <v>2.4</v>
      </c>
      <c r="Z199" s="7" t="str">
        <f>IF(AND('[1]Ledger With Mark'!Z201&gt;=27),"A+",IF(AND('[1]Ledger With Mark'!Z201&gt;=24),"A",IF(AND('[1]Ledger With Mark'!Z201&gt;=21),"B+",IF(AND('[1]Ledger With Mark'!Z201&gt;=18),"B",IF(AND('[1]Ledger With Mark'!Z201&gt;=15),"C+",IF(AND('[1]Ledger With Mark'!Z201&gt;=12),"C",IF(AND('[1]Ledger With Mark'!Z201&gt;=9),"D+",IF(AND('[1]Ledger With Mark'!Z201&gt;=6),"D",IF(AND('[1]Ledger With Mark'!Z201&gt;=1),"E","N")))))))))</f>
        <v>B+</v>
      </c>
      <c r="AA199" s="7" t="str">
        <f>IF(AND('[1]Ledger With Mark'!AA201&gt;=18),"A+",IF(AND('[1]Ledger With Mark'!AA201&gt;=16),"A",IF(AND('[1]Ledger With Mark'!AA201&gt;=14),"B+",IF(AND('[1]Ledger With Mark'!AA201&gt;=12),"B",IF(AND('[1]Ledger With Mark'!AA201&gt;=10),"C+",IF(AND('[1]Ledger With Mark'!AA201&gt;=8),"C",IF(AND('[1]Ledger With Mark'!AA201&gt;=6),"D+",IF(AND('[1]Ledger With Mark'!AA201&gt;=4),"D",IF(AND('[1]Ledger With Mark'!AA201&gt;=1),"E","N")))))))))</f>
        <v>B</v>
      </c>
      <c r="AB199" s="7" t="str">
        <f>IF(AND('[1]Ledger With Mark'!AB201&gt;=45),"A+",IF(AND('[1]Ledger With Mark'!AB201&gt;=40),"A",IF(AND('[1]Ledger With Mark'!AB201&gt;=35),"B+",IF(AND('[1]Ledger With Mark'!AB201&gt;=30),"B",IF(AND('[1]Ledger With Mark'!AB201&gt;=25),"C+",IF(AND('[1]Ledger With Mark'!AB201&gt;=20),"C",IF(AND('[1]Ledger With Mark'!AB201&gt;=15),"D+",IF(AND('[1]Ledger With Mark'!AB201&gt;=10),"D",IF(AND('[1]Ledger With Mark'!AB201&gt;=1),"E","N")))))))))</f>
        <v>B</v>
      </c>
      <c r="AC199" s="13">
        <f t="shared" si="35"/>
        <v>1.4</v>
      </c>
      <c r="AD199" s="7" t="str">
        <f>IF(AND('[1]Ledger With Mark'!AD201&gt;=22.5),"A+",IF(AND('[1]Ledger With Mark'!AD201&gt;=20),"A",IF(AND('[1]Ledger With Mark'!AD201&gt;=17.5),"B+",IF(AND('[1]Ledger With Mark'!AD201&gt;=15),"B",IF(AND('[1]Ledger With Mark'!AD201&gt;=12.5),"C+",IF(AND('[1]Ledger With Mark'!AD201&gt;=10),"C",IF(AND('[1]Ledger With Mark'!AD201&gt;=7.5),"D+",IF(AND('[1]Ledger With Mark'!AD201&gt;=5),"D",IF(AND('[1]Ledger With Mark'!AD201&gt;=1),"E","N")))))))))</f>
        <v>B+</v>
      </c>
      <c r="AE199" s="7" t="str">
        <f>IF(AND('[1]Ledger With Mark'!AE201&gt;=22.5),"A+",IF(AND('[1]Ledger With Mark'!AE201&gt;=20),"A",IF(AND('[1]Ledger With Mark'!AE201&gt;=17.5),"B+",IF(AND('[1]Ledger With Mark'!AE201&gt;=15),"B",IF(AND('[1]Ledger With Mark'!AE201&gt;=12.5),"C+",IF(AND('[1]Ledger With Mark'!AE201&gt;=10),"C",IF(AND('[1]Ledger With Mark'!AE201&gt;=7.5),"D+",IF(AND('[1]Ledger With Mark'!AE201&gt;=5),"D",IF(AND('[1]Ledger With Mark'!AE201&gt;=1),"E","N")))))))))</f>
        <v>C</v>
      </c>
      <c r="AF199" s="7" t="str">
        <f>IF(AND('[1]Ledger With Mark'!AF201&gt;=45),"A+",IF(AND('[1]Ledger With Mark'!AF201&gt;=40),"A",IF(AND('[1]Ledger With Mark'!AF201&gt;=35),"B+",IF(AND('[1]Ledger With Mark'!AF201&gt;=30),"B",IF(AND('[1]Ledger With Mark'!AF201&gt;=25),"C+",IF(AND('[1]Ledger With Mark'!AF201&gt;=20),"C",IF(AND('[1]Ledger With Mark'!AF201&gt;=15),"D+",IF(AND('[1]Ledger With Mark'!AF201&gt;=10),"D",IF(AND('[1]Ledger With Mark'!AF201&gt;=1),"E","N")))))))))</f>
        <v>B</v>
      </c>
      <c r="AG199" s="13">
        <f t="shared" si="36"/>
        <v>1.4</v>
      </c>
      <c r="AH199" s="7" t="str">
        <f>IF(AND('[1]Ledger With Mark'!AH201&gt;=45),"A+",IF(AND('[1]Ledger With Mark'!AH201&gt;=40),"A",IF(AND('[1]Ledger With Mark'!AH201&gt;=35),"B+",IF(AND('[1]Ledger With Mark'!AH201&gt;=30),"B",IF(AND('[1]Ledger With Mark'!AH201&gt;=25),"C+",IF(AND('[1]Ledger With Mark'!AH201&gt;=20),"C",IF(AND('[1]Ledger With Mark'!AH201&gt;=15),"D+",IF(AND('[1]Ledger With Mark'!AH201&gt;=10),"D",IF(AND('[1]Ledger With Mark'!AH201&gt;=1),"E","N")))))))))</f>
        <v>C+</v>
      </c>
      <c r="AI199" s="7" t="str">
        <f>IF(AND('[1]Ledger With Mark'!AI201&gt;=45),"A+",IF(AND('[1]Ledger With Mark'!AI201&gt;=40),"A",IF(AND('[1]Ledger With Mark'!AI201&gt;=35),"B+",IF(AND('[1]Ledger With Mark'!AI201&gt;=30),"B",IF(AND('[1]Ledger With Mark'!AI201&gt;=25),"C+",IF(AND('[1]Ledger With Mark'!AI201&gt;=20),"C",IF(AND('[1]Ledger With Mark'!AI201&gt;=15),"D+",IF(AND('[1]Ledger With Mark'!AI201&gt;=10),"D",IF(AND('[1]Ledger With Mark'!AI201&gt;=1),"E","N")))))))))</f>
        <v>B</v>
      </c>
      <c r="AJ199" s="7" t="str">
        <f>IF(AND('[1]Ledger With Mark'!AJ201&gt;=90),"A+",IF(AND('[1]Ledger With Mark'!AJ201&gt;=80),"A",IF(AND('[1]Ledger With Mark'!AJ201&gt;=70),"B+",IF(AND('[1]Ledger With Mark'!AJ201&gt;=60),"B",IF(AND('[1]Ledger With Mark'!AJ201&gt;=50),"C+",IF(AND('[1]Ledger With Mark'!AJ201&gt;=40),"C",IF(AND('[1]Ledger With Mark'!AJ201&gt;=30),"D+",IF(AND('[1]Ledger With Mark'!AJ201&gt;=20),"D",IF(AND('[1]Ledger With Mark'!AJ201&gt;=1),"E","N")))))))))</f>
        <v>C+</v>
      </c>
      <c r="AK199" s="13">
        <f t="shared" si="37"/>
        <v>2.4</v>
      </c>
      <c r="AL199" s="7" t="str">
        <f>IF(AND('[1]Ledger With Mark'!AL201&gt;=45),"A+",IF(AND('[1]Ledger With Mark'!AL201&gt;=40),"A",IF(AND('[1]Ledger With Mark'!AL201&gt;=35),"B+",IF(AND('[1]Ledger With Mark'!AL201&gt;=30),"B",IF(AND('[1]Ledger With Mark'!AL201&gt;=25),"C+",IF(AND('[1]Ledger With Mark'!AL201&gt;=20),"C",IF(AND('[1]Ledger With Mark'!AL201&gt;=15),"D+",IF(AND('[1]Ledger With Mark'!AL201&gt;=10),"D",IF(AND('[1]Ledger With Mark'!AL201&gt;=1),"E","N")))))))))</f>
        <v>C</v>
      </c>
      <c r="AM199" s="7" t="str">
        <f>IF(AND('[1]Ledger With Mark'!AM201&gt;=45),"A+",IF(AND('[1]Ledger With Mark'!AM201&gt;=40),"A",IF(AND('[1]Ledger With Mark'!AM201&gt;=35),"B+",IF(AND('[1]Ledger With Mark'!AM201&gt;=30),"B",IF(AND('[1]Ledger With Mark'!AM201&gt;=25),"C+",IF(AND('[1]Ledger With Mark'!AM201&gt;=20),"C",IF(AND('[1]Ledger With Mark'!AM201&gt;=15),"D+",IF(AND('[1]Ledger With Mark'!AM201&gt;=10),"D",IF(AND('[1]Ledger With Mark'!AM201&gt;=1),"E","N")))))))))</f>
        <v>B+</v>
      </c>
      <c r="AN199" s="7" t="str">
        <f>IF(AND('[1]Ledger With Mark'!AN201&gt;=90),"A+",IF(AND('[1]Ledger With Mark'!AN201&gt;=80),"A",IF(AND('[1]Ledger With Mark'!AN201&gt;=70),"B+",IF(AND('[1]Ledger With Mark'!AN201&gt;=60),"B",IF(AND('[1]Ledger With Mark'!AN201&gt;=50),"C+",IF(AND('[1]Ledger With Mark'!AN201&gt;=40),"C",IF(AND('[1]Ledger With Mark'!AN201&gt;=30),"D+",IF(AND('[1]Ledger With Mark'!AN201&gt;=20),"D",IF(AND('[1]Ledger With Mark'!AN201&gt;=1),"E","N")))))))))</f>
        <v>C+</v>
      </c>
      <c r="AO199" s="13">
        <f t="shared" si="38"/>
        <v>2.4</v>
      </c>
      <c r="AP199" s="14">
        <f t="shared" si="39"/>
        <v>2.4</v>
      </c>
      <c r="AQ199" s="7"/>
      <c r="AR199" s="15" t="s">
        <v>244</v>
      </c>
      <c r="BB199" s="17">
        <v>201</v>
      </c>
    </row>
    <row r="200" spans="1:54" ht="15">
      <c r="A200" s="7">
        <f>'[1]Ledger With Mark'!A202</f>
        <v>199</v>
      </c>
      <c r="B200" s="8">
        <f>'[1]Ledger With Mark'!B202</f>
        <v>752199</v>
      </c>
      <c r="C200" s="9" t="str">
        <f>'[1]Ledger With Mark'!C202</f>
        <v>BHIMA ROKA MAGAR</v>
      </c>
      <c r="D200" s="10" t="str">
        <f>'[1]Ledger With Mark'!D202</f>
        <v>2062/07/26</v>
      </c>
      <c r="E200" s="11" t="str">
        <f>'[1]Ledger With Mark'!E202</f>
        <v>MAN BAHADUR ROKA</v>
      </c>
      <c r="F200" s="11" t="str">
        <f>'[1]Ledger With Mark'!F202</f>
        <v>RAN KUMARI ROKA</v>
      </c>
      <c r="G200" s="12" t="str">
        <f>'[1]Ledger With Mark'!G202</f>
        <v>BHUME 8 RUKUM EAST</v>
      </c>
      <c r="H200" s="7" t="str">
        <f>IF(AND('[1]Ledger With Mark'!H202&gt;=67.5),"A+",IF(AND('[1]Ledger With Mark'!H202&gt;=60),"A",IF(AND('[1]Ledger With Mark'!H202&gt;=52.5),"B+",IF(AND('[1]Ledger With Mark'!H202&gt;=45),"B",IF(AND('[1]Ledger With Mark'!H202&gt;=37.5),"C+",IF(AND('[1]Ledger With Mark'!H202&gt;=30),"C",IF(AND('[1]Ledger With Mark'!H202&gt;=22.5),"D+",IF(AND('[1]Ledger With Mark'!H202&gt;=15),"D",IF(AND('[1]Ledger With Mark'!H202&gt;=1),"E","N")))))))))</f>
        <v>B</v>
      </c>
      <c r="I200" s="7" t="str">
        <f>IF(AND('[1]Ledger With Mark'!I202&gt;=22.5),"A+",IF(AND('[1]Ledger With Mark'!I202&gt;=20),"A",IF(AND('[1]Ledger With Mark'!I202&gt;=17.5),"B+",IF(AND('[1]Ledger With Mark'!I202&gt;=15),"B",IF(AND('[1]Ledger With Mark'!I202&gt;=12.5),"C+",IF(AND('[1]Ledger With Mark'!I202&gt;=10),"C",IF(AND('[1]Ledger With Mark'!I202&gt;=7.5),"D+",IF(AND('[1]Ledger With Mark'!I202&gt;=5),"D",IF(AND('[1]Ledger With Mark'!I202&gt;=1),"E","N")))))))))</f>
        <v>B</v>
      </c>
      <c r="J200" s="7" t="str">
        <f>IF(AND('[1]Ledger With Mark'!J202&gt;=90),"A+",IF(AND('[1]Ledger With Mark'!J202&gt;=80),"A",IF(AND('[1]Ledger With Mark'!J202&gt;=70),"B+",IF(AND('[1]Ledger With Mark'!J202&gt;=60),"B",IF(AND('[1]Ledger With Mark'!J202&gt;=50),"C+",IF(AND('[1]Ledger With Mark'!J202&gt;=40),"C",IF(AND('[1]Ledger With Mark'!J202&gt;=30),"D+",IF(AND('[1]Ledger With Mark'!J202&gt;=20),"D",IF(AND('[1]Ledger With Mark'!J202&gt;=1),"E","N")))))))))</f>
        <v>B</v>
      </c>
      <c r="K200" s="13">
        <f t="shared" si="30"/>
        <v>2.8</v>
      </c>
      <c r="L200" s="7" t="str">
        <f>IF(AND('[1]Ledger With Mark'!L202&gt;=67.5),"A+",IF(AND('[1]Ledger With Mark'!L202&gt;=60),"A",IF(AND('[1]Ledger With Mark'!L202&gt;=52.5),"B+",IF(AND('[1]Ledger With Mark'!L202&gt;=45),"B",IF(AND('[1]Ledger With Mark'!L202&gt;=37.5),"C+",IF(AND('[1]Ledger With Mark'!L202&gt;=30),"C",IF(AND('[1]Ledger With Mark'!L202&gt;=22.5),"D+",IF(AND('[1]Ledger With Mark'!L202&gt;=15),"D",IF(AND('[1]Ledger With Mark'!L202&gt;=1),"E","N")))))))))</f>
        <v>C+</v>
      </c>
      <c r="M200" s="7" t="str">
        <f>IF(AND('[1]Ledger With Mark'!M202&gt;=22.5),"A+",IF(AND('[1]Ledger With Mark'!M202&gt;=20),"A",IF(AND('[1]Ledger With Mark'!M202&gt;=17.5),"B+",IF(AND('[1]Ledger With Mark'!M202&gt;=15),"B",IF(AND('[1]Ledger With Mark'!M202&gt;=12.5),"C+",IF(AND('[1]Ledger With Mark'!M202&gt;=10),"C",IF(AND('[1]Ledger With Mark'!M202&gt;=7.5),"D+",IF(AND('[1]Ledger With Mark'!M202&gt;=5),"D",IF(AND('[1]Ledger With Mark'!M202&gt;=1),"E","N")))))))))</f>
        <v>C+</v>
      </c>
      <c r="N200" s="7" t="str">
        <f>IF(AND('[1]Ledger With Mark'!N202&gt;=90),"A+",IF(AND('[1]Ledger With Mark'!N202&gt;=80),"A",IF(AND('[1]Ledger With Mark'!N202&gt;=70),"B+",IF(AND('[1]Ledger With Mark'!N202&gt;=60),"B",IF(AND('[1]Ledger With Mark'!N202&gt;=50),"C+",IF(AND('[1]Ledger With Mark'!N202&gt;=40),"C",IF(AND('[1]Ledger With Mark'!N202&gt;=30),"D+",IF(AND('[1]Ledger With Mark'!N202&gt;=20),"D",IF(AND('[1]Ledger With Mark'!N202&gt;=1),"E","N")))))))))</f>
        <v>C+</v>
      </c>
      <c r="O200" s="13">
        <f t="shared" si="31"/>
        <v>2.4</v>
      </c>
      <c r="P200" s="7" t="str">
        <f>IF(AND('[1]Ledger With Mark'!P202&gt;=90),"A+",IF(AND('[1]Ledger With Mark'!P202&gt;=80),"A",IF(AND('[1]Ledger With Mark'!P202&gt;=70),"B+",IF(AND('[1]Ledger With Mark'!P202&gt;=60),"B",IF(AND('[1]Ledger With Mark'!P202&gt;=50),"C+",IF(AND('[1]Ledger With Mark'!P202&gt;=40),"C",IF(AND('[1]Ledger With Mark'!P202&gt;=30),"D+",IF(AND('[1]Ledger With Mark'!P202&gt;=20),"D",IF(AND('[1]Ledger With Mark'!P202&gt;=1),"E","N")))))))))</f>
        <v>C</v>
      </c>
      <c r="Q200" s="13">
        <f t="shared" si="32"/>
        <v>2</v>
      </c>
      <c r="R200" s="7" t="str">
        <f>IF(AND('[1]Ledger With Mark'!R202&gt;=67.5),"A+",IF(AND('[1]Ledger With Mark'!R202&gt;=60),"A",IF(AND('[1]Ledger With Mark'!R202&gt;=52.5),"B+",IF(AND('[1]Ledger With Mark'!R202&gt;=45),"B",IF(AND('[1]Ledger With Mark'!R202&gt;=37.5),"C+",IF(AND('[1]Ledger With Mark'!R202&gt;=30),"C",IF(AND('[1]Ledger With Mark'!R202&gt;=22.5),"D+",IF(AND('[1]Ledger With Mark'!R202&gt;=15),"D",IF(AND('[1]Ledger With Mark'!R202&gt;=1),"E","N")))))))))</f>
        <v>B</v>
      </c>
      <c r="S200" s="7" t="str">
        <f>IF(AND('[1]Ledger With Mark'!S202&gt;=22.5),"A+",IF(AND('[1]Ledger With Mark'!S202&gt;=20),"A",IF(AND('[1]Ledger With Mark'!S202&gt;=17.5),"B+",IF(AND('[1]Ledger With Mark'!S202&gt;=15),"B",IF(AND('[1]Ledger With Mark'!S202&gt;=12.5),"C+",IF(AND('[1]Ledger With Mark'!S202&gt;=10),"C",IF(AND('[1]Ledger With Mark'!S202&gt;=7.5),"D+",IF(AND('[1]Ledger With Mark'!S202&gt;=5),"D",IF(AND('[1]Ledger With Mark'!S202&gt;=1),"E","N")))))))))</f>
        <v>A</v>
      </c>
      <c r="T200" s="7" t="str">
        <f>IF(AND('[1]Ledger With Mark'!T202&gt;=90),"A+",IF(AND('[1]Ledger With Mark'!T202&gt;=80),"A",IF(AND('[1]Ledger With Mark'!T202&gt;=70),"B+",IF(AND('[1]Ledger With Mark'!T202&gt;=60),"B",IF(AND('[1]Ledger With Mark'!T202&gt;=50),"C+",IF(AND('[1]Ledger With Mark'!T202&gt;=40),"C",IF(AND('[1]Ledger With Mark'!T202&gt;=30),"D+",IF(AND('[1]Ledger With Mark'!T202&gt;=20),"D",IF(AND('[1]Ledger With Mark'!T202&gt;=1),"E","N")))))))))</f>
        <v>B</v>
      </c>
      <c r="U200" s="13">
        <f t="shared" si="33"/>
        <v>2.8</v>
      </c>
      <c r="V200" s="7" t="str">
        <f>IF(AND('[1]Ledger With Mark'!V202&gt;=67.5),"A+",IF(AND('[1]Ledger With Mark'!V202&gt;=60),"A",IF(AND('[1]Ledger With Mark'!V202&gt;=52.5),"B+",IF(AND('[1]Ledger With Mark'!V202&gt;=45),"B",IF(AND('[1]Ledger With Mark'!V202&gt;=37.5),"C+",IF(AND('[1]Ledger With Mark'!V202&gt;=30),"C",IF(AND('[1]Ledger With Mark'!V202&gt;=22.5),"D+",IF(AND('[1]Ledger With Mark'!V202&gt;=15),"D",IF(AND('[1]Ledger With Mark'!V202&gt;=1),"E","N")))))))))</f>
        <v>B</v>
      </c>
      <c r="W200" s="7" t="str">
        <f>IF(AND('[1]Ledger With Mark'!W202&gt;=22.5),"A+",IF(AND('[1]Ledger With Mark'!W202&gt;=20),"A",IF(AND('[1]Ledger With Mark'!W202&gt;=17.5),"B+",IF(AND('[1]Ledger With Mark'!W202&gt;=15),"B",IF(AND('[1]Ledger With Mark'!W202&gt;=12.5),"C+",IF(AND('[1]Ledger With Mark'!W202&gt;=10),"C",IF(AND('[1]Ledger With Mark'!W202&gt;=7.5),"D+",IF(AND('[1]Ledger With Mark'!W202&gt;=5),"D",IF(AND('[1]Ledger With Mark'!W202&gt;=1),"E","N")))))))))</f>
        <v>B+</v>
      </c>
      <c r="X200" s="7" t="str">
        <f>IF(AND('[1]Ledger With Mark'!X202&gt;=90),"A+",IF(AND('[1]Ledger With Mark'!X202&gt;=80),"A",IF(AND('[1]Ledger With Mark'!X202&gt;=70),"B+",IF(AND('[1]Ledger With Mark'!X202&gt;=60),"B",IF(AND('[1]Ledger With Mark'!X202&gt;=50),"C+",IF(AND('[1]Ledger With Mark'!X202&gt;=40),"C",IF(AND('[1]Ledger With Mark'!X202&gt;=30),"D+",IF(AND('[1]Ledger With Mark'!X202&gt;=20),"D",IF(AND('[1]Ledger With Mark'!X202&gt;=1),"E","N")))))))))</f>
        <v>B</v>
      </c>
      <c r="Y200" s="13">
        <f t="shared" si="34"/>
        <v>2.8</v>
      </c>
      <c r="Z200" s="7" t="str">
        <f>IF(AND('[1]Ledger With Mark'!Z202&gt;=27),"A+",IF(AND('[1]Ledger With Mark'!Z202&gt;=24),"A",IF(AND('[1]Ledger With Mark'!Z202&gt;=21),"B+",IF(AND('[1]Ledger With Mark'!Z202&gt;=18),"B",IF(AND('[1]Ledger With Mark'!Z202&gt;=15),"C+",IF(AND('[1]Ledger With Mark'!Z202&gt;=12),"C",IF(AND('[1]Ledger With Mark'!Z202&gt;=9),"D+",IF(AND('[1]Ledger With Mark'!Z202&gt;=6),"D",IF(AND('[1]Ledger With Mark'!Z202&gt;=1),"E","N")))))))))</f>
        <v>A</v>
      </c>
      <c r="AA200" s="7" t="str">
        <f>IF(AND('[1]Ledger With Mark'!AA202&gt;=18),"A+",IF(AND('[1]Ledger With Mark'!AA202&gt;=16),"A",IF(AND('[1]Ledger With Mark'!AA202&gt;=14),"B+",IF(AND('[1]Ledger With Mark'!AA202&gt;=12),"B",IF(AND('[1]Ledger With Mark'!AA202&gt;=10),"C+",IF(AND('[1]Ledger With Mark'!AA202&gt;=8),"C",IF(AND('[1]Ledger With Mark'!AA202&gt;=6),"D+",IF(AND('[1]Ledger With Mark'!AA202&gt;=4),"D",IF(AND('[1]Ledger With Mark'!AA202&gt;=1),"E","N")))))))))</f>
        <v>B+</v>
      </c>
      <c r="AB200" s="7" t="str">
        <f>IF(AND('[1]Ledger With Mark'!AB202&gt;=45),"A+",IF(AND('[1]Ledger With Mark'!AB202&gt;=40),"A",IF(AND('[1]Ledger With Mark'!AB202&gt;=35),"B+",IF(AND('[1]Ledger With Mark'!AB202&gt;=30),"B",IF(AND('[1]Ledger With Mark'!AB202&gt;=25),"C+",IF(AND('[1]Ledger With Mark'!AB202&gt;=20),"C",IF(AND('[1]Ledger With Mark'!AB202&gt;=15),"D+",IF(AND('[1]Ledger With Mark'!AB202&gt;=10),"D",IF(AND('[1]Ledger With Mark'!AB202&gt;=1),"E","N")))))))))</f>
        <v>B+</v>
      </c>
      <c r="AC200" s="13">
        <f t="shared" si="35"/>
        <v>1.6</v>
      </c>
      <c r="AD200" s="7" t="str">
        <f>IF(AND('[1]Ledger With Mark'!AD202&gt;=22.5),"A+",IF(AND('[1]Ledger With Mark'!AD202&gt;=20),"A",IF(AND('[1]Ledger With Mark'!AD202&gt;=17.5),"B+",IF(AND('[1]Ledger With Mark'!AD202&gt;=15),"B",IF(AND('[1]Ledger With Mark'!AD202&gt;=12.5),"C+",IF(AND('[1]Ledger With Mark'!AD202&gt;=10),"C",IF(AND('[1]Ledger With Mark'!AD202&gt;=7.5),"D+",IF(AND('[1]Ledger With Mark'!AD202&gt;=5),"D",IF(AND('[1]Ledger With Mark'!AD202&gt;=1),"E","N")))))))))</f>
        <v>B+</v>
      </c>
      <c r="AE200" s="7" t="str">
        <f>IF(AND('[1]Ledger With Mark'!AE202&gt;=22.5),"A+",IF(AND('[1]Ledger With Mark'!AE202&gt;=20),"A",IF(AND('[1]Ledger With Mark'!AE202&gt;=17.5),"B+",IF(AND('[1]Ledger With Mark'!AE202&gt;=15),"B",IF(AND('[1]Ledger With Mark'!AE202&gt;=12.5),"C+",IF(AND('[1]Ledger With Mark'!AE202&gt;=10),"C",IF(AND('[1]Ledger With Mark'!AE202&gt;=7.5),"D+",IF(AND('[1]Ledger With Mark'!AE202&gt;=5),"D",IF(AND('[1]Ledger With Mark'!AE202&gt;=1),"E","N")))))))))</f>
        <v>B+</v>
      </c>
      <c r="AF200" s="7" t="str">
        <f>IF(AND('[1]Ledger With Mark'!AF202&gt;=45),"A+",IF(AND('[1]Ledger With Mark'!AF202&gt;=40),"A",IF(AND('[1]Ledger With Mark'!AF202&gt;=35),"B+",IF(AND('[1]Ledger With Mark'!AF202&gt;=30),"B",IF(AND('[1]Ledger With Mark'!AF202&gt;=25),"C+",IF(AND('[1]Ledger With Mark'!AF202&gt;=20),"C",IF(AND('[1]Ledger With Mark'!AF202&gt;=15),"D+",IF(AND('[1]Ledger With Mark'!AF202&gt;=10),"D",IF(AND('[1]Ledger With Mark'!AF202&gt;=1),"E","N")))))))))</f>
        <v>B+</v>
      </c>
      <c r="AG200" s="13">
        <f t="shared" si="36"/>
        <v>1.6</v>
      </c>
      <c r="AH200" s="7" t="str">
        <f>IF(AND('[1]Ledger With Mark'!AH202&gt;=45),"A+",IF(AND('[1]Ledger With Mark'!AH202&gt;=40),"A",IF(AND('[1]Ledger With Mark'!AH202&gt;=35),"B+",IF(AND('[1]Ledger With Mark'!AH202&gt;=30),"B",IF(AND('[1]Ledger With Mark'!AH202&gt;=25),"C+",IF(AND('[1]Ledger With Mark'!AH202&gt;=20),"C",IF(AND('[1]Ledger With Mark'!AH202&gt;=15),"D+",IF(AND('[1]Ledger With Mark'!AH202&gt;=10),"D",IF(AND('[1]Ledger With Mark'!AH202&gt;=1),"E","N")))))))))</f>
        <v>B+</v>
      </c>
      <c r="AI200" s="7" t="str">
        <f>IF(AND('[1]Ledger With Mark'!AI202&gt;=45),"A+",IF(AND('[1]Ledger With Mark'!AI202&gt;=40),"A",IF(AND('[1]Ledger With Mark'!AI202&gt;=35),"B+",IF(AND('[1]Ledger With Mark'!AI202&gt;=30),"B",IF(AND('[1]Ledger With Mark'!AI202&gt;=25),"C+",IF(AND('[1]Ledger With Mark'!AI202&gt;=20),"C",IF(AND('[1]Ledger With Mark'!AI202&gt;=15),"D+",IF(AND('[1]Ledger With Mark'!AI202&gt;=10),"D",IF(AND('[1]Ledger With Mark'!AI202&gt;=1),"E","N")))))))))</f>
        <v>B</v>
      </c>
      <c r="AJ200" s="7" t="str">
        <f>IF(AND('[1]Ledger With Mark'!AJ202&gt;=90),"A+",IF(AND('[1]Ledger With Mark'!AJ202&gt;=80),"A",IF(AND('[1]Ledger With Mark'!AJ202&gt;=70),"B+",IF(AND('[1]Ledger With Mark'!AJ202&gt;=60),"B",IF(AND('[1]Ledger With Mark'!AJ202&gt;=50),"C+",IF(AND('[1]Ledger With Mark'!AJ202&gt;=40),"C",IF(AND('[1]Ledger With Mark'!AJ202&gt;=30),"D+",IF(AND('[1]Ledger With Mark'!AJ202&gt;=20),"D",IF(AND('[1]Ledger With Mark'!AJ202&gt;=1),"E","N")))))))))</f>
        <v>B</v>
      </c>
      <c r="AK200" s="13">
        <f t="shared" si="37"/>
        <v>2.8</v>
      </c>
      <c r="AL200" s="7" t="str">
        <f>IF(AND('[1]Ledger With Mark'!AL202&gt;=45),"A+",IF(AND('[1]Ledger With Mark'!AL202&gt;=40),"A",IF(AND('[1]Ledger With Mark'!AL202&gt;=35),"B+",IF(AND('[1]Ledger With Mark'!AL202&gt;=30),"B",IF(AND('[1]Ledger With Mark'!AL202&gt;=25),"C+",IF(AND('[1]Ledger With Mark'!AL202&gt;=20),"C",IF(AND('[1]Ledger With Mark'!AL202&gt;=15),"D+",IF(AND('[1]Ledger With Mark'!AL202&gt;=10),"D",IF(AND('[1]Ledger With Mark'!AL202&gt;=1),"E","N")))))))))</f>
        <v>C</v>
      </c>
      <c r="AM200" s="7" t="str">
        <f>IF(AND('[1]Ledger With Mark'!AM202&gt;=45),"A+",IF(AND('[1]Ledger With Mark'!AM202&gt;=40),"A",IF(AND('[1]Ledger With Mark'!AM202&gt;=35),"B+",IF(AND('[1]Ledger With Mark'!AM202&gt;=30),"B",IF(AND('[1]Ledger With Mark'!AM202&gt;=25),"C+",IF(AND('[1]Ledger With Mark'!AM202&gt;=20),"C",IF(AND('[1]Ledger With Mark'!AM202&gt;=15),"D+",IF(AND('[1]Ledger With Mark'!AM202&gt;=10),"D",IF(AND('[1]Ledger With Mark'!AM202&gt;=1),"E","N")))))))))</f>
        <v>B+</v>
      </c>
      <c r="AN200" s="7" t="str">
        <f>IF(AND('[1]Ledger With Mark'!AN202&gt;=90),"A+",IF(AND('[1]Ledger With Mark'!AN202&gt;=80),"A",IF(AND('[1]Ledger With Mark'!AN202&gt;=70),"B+",IF(AND('[1]Ledger With Mark'!AN202&gt;=60),"B",IF(AND('[1]Ledger With Mark'!AN202&gt;=50),"C+",IF(AND('[1]Ledger With Mark'!AN202&gt;=40),"C",IF(AND('[1]Ledger With Mark'!AN202&gt;=30),"D+",IF(AND('[1]Ledger With Mark'!AN202&gt;=20),"D",IF(AND('[1]Ledger With Mark'!AN202&gt;=1),"E","N")))))))))</f>
        <v>C+</v>
      </c>
      <c r="AO200" s="13">
        <f t="shared" si="38"/>
        <v>2.4</v>
      </c>
      <c r="AP200" s="14">
        <f t="shared" si="39"/>
        <v>2.65</v>
      </c>
      <c r="AQ200" s="7"/>
      <c r="AR200" s="15" t="s">
        <v>244</v>
      </c>
      <c r="BB200" s="17">
        <v>202</v>
      </c>
    </row>
    <row r="201" spans="1:54" ht="15">
      <c r="A201" s="7">
        <f>'[1]Ledger With Mark'!A203</f>
        <v>200</v>
      </c>
      <c r="B201" s="8">
        <f>'[1]Ledger With Mark'!B203</f>
        <v>752200</v>
      </c>
      <c r="C201" s="9" t="str">
        <f>'[1]Ledger With Mark'!C203</f>
        <v>BHIM KUMARI ROKA MAGAR</v>
      </c>
      <c r="D201" s="10" t="str">
        <f>'[1]Ledger With Mark'!D203</f>
        <v>2061/09/17</v>
      </c>
      <c r="E201" s="11" t="str">
        <f>'[1]Ledger With Mark'!E203</f>
        <v>NADI RAM ROKA</v>
      </c>
      <c r="F201" s="11" t="str">
        <f>'[1]Ledger With Mark'!F203</f>
        <v>RAMMAYA ROKA</v>
      </c>
      <c r="G201" s="12" t="str">
        <f>'[1]Ledger With Mark'!G203</f>
        <v>BHUME 8 RUKUM EAST</v>
      </c>
      <c r="H201" s="7" t="str">
        <f>IF(AND('[1]Ledger With Mark'!H203&gt;=67.5),"A+",IF(AND('[1]Ledger With Mark'!H203&gt;=60),"A",IF(AND('[1]Ledger With Mark'!H203&gt;=52.5),"B+",IF(AND('[1]Ledger With Mark'!H203&gt;=45),"B",IF(AND('[1]Ledger With Mark'!H203&gt;=37.5),"C+",IF(AND('[1]Ledger With Mark'!H203&gt;=30),"C",IF(AND('[1]Ledger With Mark'!H203&gt;=22.5),"D+",IF(AND('[1]Ledger With Mark'!H203&gt;=15),"D",IF(AND('[1]Ledger With Mark'!H203&gt;=1),"E","N")))))))))</f>
        <v>A</v>
      </c>
      <c r="I201" s="7" t="str">
        <f>IF(AND('[1]Ledger With Mark'!I203&gt;=22.5),"A+",IF(AND('[1]Ledger With Mark'!I203&gt;=20),"A",IF(AND('[1]Ledger With Mark'!I203&gt;=17.5),"B+",IF(AND('[1]Ledger With Mark'!I203&gt;=15),"B",IF(AND('[1]Ledger With Mark'!I203&gt;=12.5),"C+",IF(AND('[1]Ledger With Mark'!I203&gt;=10),"C",IF(AND('[1]Ledger With Mark'!I203&gt;=7.5),"D+",IF(AND('[1]Ledger With Mark'!I203&gt;=5),"D",IF(AND('[1]Ledger With Mark'!I203&gt;=1),"E","N")))))))))</f>
        <v>A</v>
      </c>
      <c r="J201" s="7" t="str">
        <f>IF(AND('[1]Ledger With Mark'!J203&gt;=90),"A+",IF(AND('[1]Ledger With Mark'!J203&gt;=80),"A",IF(AND('[1]Ledger With Mark'!J203&gt;=70),"B+",IF(AND('[1]Ledger With Mark'!J203&gt;=60),"B",IF(AND('[1]Ledger With Mark'!J203&gt;=50),"C+",IF(AND('[1]Ledger With Mark'!J203&gt;=40),"C",IF(AND('[1]Ledger With Mark'!J203&gt;=30),"D+",IF(AND('[1]Ledger With Mark'!J203&gt;=20),"D",IF(AND('[1]Ledger With Mark'!J203&gt;=1),"E","N")))))))))</f>
        <v>A</v>
      </c>
      <c r="K201" s="13">
        <f t="shared" si="30"/>
        <v>3.6</v>
      </c>
      <c r="L201" s="7" t="str">
        <f>IF(AND('[1]Ledger With Mark'!L203&gt;=67.5),"A+",IF(AND('[1]Ledger With Mark'!L203&gt;=60),"A",IF(AND('[1]Ledger With Mark'!L203&gt;=52.5),"B+",IF(AND('[1]Ledger With Mark'!L203&gt;=45),"B",IF(AND('[1]Ledger With Mark'!L203&gt;=37.5),"C+",IF(AND('[1]Ledger With Mark'!L203&gt;=30),"C",IF(AND('[1]Ledger With Mark'!L203&gt;=22.5),"D+",IF(AND('[1]Ledger With Mark'!L203&gt;=15),"D",IF(AND('[1]Ledger With Mark'!L203&gt;=1),"E","N")))))))))</f>
        <v>B</v>
      </c>
      <c r="M201" s="7" t="str">
        <f>IF(AND('[1]Ledger With Mark'!M203&gt;=22.5),"A+",IF(AND('[1]Ledger With Mark'!M203&gt;=20),"A",IF(AND('[1]Ledger With Mark'!M203&gt;=17.5),"B+",IF(AND('[1]Ledger With Mark'!M203&gt;=15),"B",IF(AND('[1]Ledger With Mark'!M203&gt;=12.5),"C+",IF(AND('[1]Ledger With Mark'!M203&gt;=10),"C",IF(AND('[1]Ledger With Mark'!M203&gt;=7.5),"D+",IF(AND('[1]Ledger With Mark'!M203&gt;=5),"D",IF(AND('[1]Ledger With Mark'!M203&gt;=1),"E","N")))))))))</f>
        <v>B</v>
      </c>
      <c r="N201" s="7" t="str">
        <f>IF(AND('[1]Ledger With Mark'!N203&gt;=90),"A+",IF(AND('[1]Ledger With Mark'!N203&gt;=80),"A",IF(AND('[1]Ledger With Mark'!N203&gt;=70),"B+",IF(AND('[1]Ledger With Mark'!N203&gt;=60),"B",IF(AND('[1]Ledger With Mark'!N203&gt;=50),"C+",IF(AND('[1]Ledger With Mark'!N203&gt;=40),"C",IF(AND('[1]Ledger With Mark'!N203&gt;=30),"D+",IF(AND('[1]Ledger With Mark'!N203&gt;=20),"D",IF(AND('[1]Ledger With Mark'!N203&gt;=1),"E","N")))))))))</f>
        <v>B</v>
      </c>
      <c r="O201" s="13">
        <f t="shared" si="31"/>
        <v>2.8</v>
      </c>
      <c r="P201" s="7" t="str">
        <f>IF(AND('[1]Ledger With Mark'!P203&gt;=90),"A+",IF(AND('[1]Ledger With Mark'!P203&gt;=80),"A",IF(AND('[1]Ledger With Mark'!P203&gt;=70),"B+",IF(AND('[1]Ledger With Mark'!P203&gt;=60),"B",IF(AND('[1]Ledger With Mark'!P203&gt;=50),"C+",IF(AND('[1]Ledger With Mark'!P203&gt;=40),"C",IF(AND('[1]Ledger With Mark'!P203&gt;=30),"D+",IF(AND('[1]Ledger With Mark'!P203&gt;=20),"D",IF(AND('[1]Ledger With Mark'!P203&gt;=1),"E","N")))))))))</f>
        <v>C</v>
      </c>
      <c r="Q201" s="13">
        <f t="shared" si="32"/>
        <v>2</v>
      </c>
      <c r="R201" s="7" t="str">
        <f>IF(AND('[1]Ledger With Mark'!R203&gt;=67.5),"A+",IF(AND('[1]Ledger With Mark'!R203&gt;=60),"A",IF(AND('[1]Ledger With Mark'!R203&gt;=52.5),"B+",IF(AND('[1]Ledger With Mark'!R203&gt;=45),"B",IF(AND('[1]Ledger With Mark'!R203&gt;=37.5),"C+",IF(AND('[1]Ledger With Mark'!R203&gt;=30),"C",IF(AND('[1]Ledger With Mark'!R203&gt;=22.5),"D+",IF(AND('[1]Ledger With Mark'!R203&gt;=15),"D",IF(AND('[1]Ledger With Mark'!R203&gt;=1),"E","N")))))))))</f>
        <v>C+</v>
      </c>
      <c r="S201" s="7" t="str">
        <f>IF(AND('[1]Ledger With Mark'!S203&gt;=22.5),"A+",IF(AND('[1]Ledger With Mark'!S203&gt;=20),"A",IF(AND('[1]Ledger With Mark'!S203&gt;=17.5),"B+",IF(AND('[1]Ledger With Mark'!S203&gt;=15),"B",IF(AND('[1]Ledger With Mark'!S203&gt;=12.5),"C+",IF(AND('[1]Ledger With Mark'!S203&gt;=10),"C",IF(AND('[1]Ledger With Mark'!S203&gt;=7.5),"D+",IF(AND('[1]Ledger With Mark'!S203&gt;=5),"D",IF(AND('[1]Ledger With Mark'!S203&gt;=1),"E","N")))))))))</f>
        <v>A</v>
      </c>
      <c r="T201" s="7" t="str">
        <f>IF(AND('[1]Ledger With Mark'!T203&gt;=90),"A+",IF(AND('[1]Ledger With Mark'!T203&gt;=80),"A",IF(AND('[1]Ledger With Mark'!T203&gt;=70),"B+",IF(AND('[1]Ledger With Mark'!T203&gt;=60),"B",IF(AND('[1]Ledger With Mark'!T203&gt;=50),"C+",IF(AND('[1]Ledger With Mark'!T203&gt;=40),"C",IF(AND('[1]Ledger With Mark'!T203&gt;=30),"D+",IF(AND('[1]Ledger With Mark'!T203&gt;=20),"D",IF(AND('[1]Ledger With Mark'!T203&gt;=1),"E","N")))))))))</f>
        <v>B</v>
      </c>
      <c r="U201" s="13">
        <f t="shared" si="33"/>
        <v>2.8</v>
      </c>
      <c r="V201" s="7" t="str">
        <f>IF(AND('[1]Ledger With Mark'!V203&gt;=67.5),"A+",IF(AND('[1]Ledger With Mark'!V203&gt;=60),"A",IF(AND('[1]Ledger With Mark'!V203&gt;=52.5),"B+",IF(AND('[1]Ledger With Mark'!V203&gt;=45),"B",IF(AND('[1]Ledger With Mark'!V203&gt;=37.5),"C+",IF(AND('[1]Ledger With Mark'!V203&gt;=30),"C",IF(AND('[1]Ledger With Mark'!V203&gt;=22.5),"D+",IF(AND('[1]Ledger With Mark'!V203&gt;=15),"D",IF(AND('[1]Ledger With Mark'!V203&gt;=1),"E","N")))))))))</f>
        <v>B</v>
      </c>
      <c r="W201" s="7" t="str">
        <f>IF(AND('[1]Ledger With Mark'!W203&gt;=22.5),"A+",IF(AND('[1]Ledger With Mark'!W203&gt;=20),"A",IF(AND('[1]Ledger With Mark'!W203&gt;=17.5),"B+",IF(AND('[1]Ledger With Mark'!W203&gt;=15),"B",IF(AND('[1]Ledger With Mark'!W203&gt;=12.5),"C+",IF(AND('[1]Ledger With Mark'!W203&gt;=10),"C",IF(AND('[1]Ledger With Mark'!W203&gt;=7.5),"D+",IF(AND('[1]Ledger With Mark'!W203&gt;=5),"D",IF(AND('[1]Ledger With Mark'!W203&gt;=1),"E","N")))))))))</f>
        <v>B+</v>
      </c>
      <c r="X201" s="7" t="str">
        <f>IF(AND('[1]Ledger With Mark'!X203&gt;=90),"A+",IF(AND('[1]Ledger With Mark'!X203&gt;=80),"A",IF(AND('[1]Ledger With Mark'!X203&gt;=70),"B+",IF(AND('[1]Ledger With Mark'!X203&gt;=60),"B",IF(AND('[1]Ledger With Mark'!X203&gt;=50),"C+",IF(AND('[1]Ledger With Mark'!X203&gt;=40),"C",IF(AND('[1]Ledger With Mark'!X203&gt;=30),"D+",IF(AND('[1]Ledger With Mark'!X203&gt;=20),"D",IF(AND('[1]Ledger With Mark'!X203&gt;=1),"E","N")))))))))</f>
        <v>B</v>
      </c>
      <c r="Y201" s="13">
        <f t="shared" si="34"/>
        <v>2.8</v>
      </c>
      <c r="Z201" s="7" t="str">
        <f>IF(AND('[1]Ledger With Mark'!Z203&gt;=27),"A+",IF(AND('[1]Ledger With Mark'!Z203&gt;=24),"A",IF(AND('[1]Ledger With Mark'!Z203&gt;=21),"B+",IF(AND('[1]Ledger With Mark'!Z203&gt;=18),"B",IF(AND('[1]Ledger With Mark'!Z203&gt;=15),"C+",IF(AND('[1]Ledger With Mark'!Z203&gt;=12),"C",IF(AND('[1]Ledger With Mark'!Z203&gt;=9),"D+",IF(AND('[1]Ledger With Mark'!Z203&gt;=6),"D",IF(AND('[1]Ledger With Mark'!Z203&gt;=1),"E","N")))))))))</f>
        <v>A</v>
      </c>
      <c r="AA201" s="7" t="str">
        <f>IF(AND('[1]Ledger With Mark'!AA203&gt;=18),"A+",IF(AND('[1]Ledger With Mark'!AA203&gt;=16),"A",IF(AND('[1]Ledger With Mark'!AA203&gt;=14),"B+",IF(AND('[1]Ledger With Mark'!AA203&gt;=12),"B",IF(AND('[1]Ledger With Mark'!AA203&gt;=10),"C+",IF(AND('[1]Ledger With Mark'!AA203&gt;=8),"C",IF(AND('[1]Ledger With Mark'!AA203&gt;=6),"D+",IF(AND('[1]Ledger With Mark'!AA203&gt;=4),"D",IF(AND('[1]Ledger With Mark'!AA203&gt;=1),"E","N")))))))))</f>
        <v>A</v>
      </c>
      <c r="AB201" s="7" t="str">
        <f>IF(AND('[1]Ledger With Mark'!AB203&gt;=45),"A+",IF(AND('[1]Ledger With Mark'!AB203&gt;=40),"A",IF(AND('[1]Ledger With Mark'!AB203&gt;=35),"B+",IF(AND('[1]Ledger With Mark'!AB203&gt;=30),"B",IF(AND('[1]Ledger With Mark'!AB203&gt;=25),"C+",IF(AND('[1]Ledger With Mark'!AB203&gt;=20),"C",IF(AND('[1]Ledger With Mark'!AB203&gt;=15),"D+",IF(AND('[1]Ledger With Mark'!AB203&gt;=10),"D",IF(AND('[1]Ledger With Mark'!AB203&gt;=1),"E","N")))))))))</f>
        <v>A</v>
      </c>
      <c r="AC201" s="13">
        <f t="shared" si="35"/>
        <v>1.8</v>
      </c>
      <c r="AD201" s="7" t="str">
        <f>IF(AND('[1]Ledger With Mark'!AD203&gt;=22.5),"A+",IF(AND('[1]Ledger With Mark'!AD203&gt;=20),"A",IF(AND('[1]Ledger With Mark'!AD203&gt;=17.5),"B+",IF(AND('[1]Ledger With Mark'!AD203&gt;=15),"B",IF(AND('[1]Ledger With Mark'!AD203&gt;=12.5),"C+",IF(AND('[1]Ledger With Mark'!AD203&gt;=10),"C",IF(AND('[1]Ledger With Mark'!AD203&gt;=7.5),"D+",IF(AND('[1]Ledger With Mark'!AD203&gt;=5),"D",IF(AND('[1]Ledger With Mark'!AD203&gt;=1),"E","N")))))))))</f>
        <v>A</v>
      </c>
      <c r="AE201" s="7" t="str">
        <f>IF(AND('[1]Ledger With Mark'!AE203&gt;=22.5),"A+",IF(AND('[1]Ledger With Mark'!AE203&gt;=20),"A",IF(AND('[1]Ledger With Mark'!AE203&gt;=17.5),"B+",IF(AND('[1]Ledger With Mark'!AE203&gt;=15),"B",IF(AND('[1]Ledger With Mark'!AE203&gt;=12.5),"C+",IF(AND('[1]Ledger With Mark'!AE203&gt;=10),"C",IF(AND('[1]Ledger With Mark'!AE203&gt;=7.5),"D+",IF(AND('[1]Ledger With Mark'!AE203&gt;=5),"D",IF(AND('[1]Ledger With Mark'!AE203&gt;=1),"E","N")))))))))</f>
        <v>B+</v>
      </c>
      <c r="AF201" s="7" t="str">
        <f>IF(AND('[1]Ledger With Mark'!AF203&gt;=45),"A+",IF(AND('[1]Ledger With Mark'!AF203&gt;=40),"A",IF(AND('[1]Ledger With Mark'!AF203&gt;=35),"B+",IF(AND('[1]Ledger With Mark'!AF203&gt;=30),"B",IF(AND('[1]Ledger With Mark'!AF203&gt;=25),"C+",IF(AND('[1]Ledger With Mark'!AF203&gt;=20),"C",IF(AND('[1]Ledger With Mark'!AF203&gt;=15),"D+",IF(AND('[1]Ledger With Mark'!AF203&gt;=10),"D",IF(AND('[1]Ledger With Mark'!AF203&gt;=1),"E","N")))))))))</f>
        <v>A</v>
      </c>
      <c r="AG201" s="13">
        <f t="shared" si="36"/>
        <v>1.8</v>
      </c>
      <c r="AH201" s="7" t="str">
        <f>IF(AND('[1]Ledger With Mark'!AH203&gt;=45),"A+",IF(AND('[1]Ledger With Mark'!AH203&gt;=40),"A",IF(AND('[1]Ledger With Mark'!AH203&gt;=35),"B+",IF(AND('[1]Ledger With Mark'!AH203&gt;=30),"B",IF(AND('[1]Ledger With Mark'!AH203&gt;=25),"C+",IF(AND('[1]Ledger With Mark'!AH203&gt;=20),"C",IF(AND('[1]Ledger With Mark'!AH203&gt;=15),"D+",IF(AND('[1]Ledger With Mark'!AH203&gt;=10),"D",IF(AND('[1]Ledger With Mark'!AH203&gt;=1),"E","N")))))))))</f>
        <v>B+</v>
      </c>
      <c r="AI201" s="7" t="str">
        <f>IF(AND('[1]Ledger With Mark'!AI203&gt;=45),"A+",IF(AND('[1]Ledger With Mark'!AI203&gt;=40),"A",IF(AND('[1]Ledger With Mark'!AI203&gt;=35),"B+",IF(AND('[1]Ledger With Mark'!AI203&gt;=30),"B",IF(AND('[1]Ledger With Mark'!AI203&gt;=25),"C+",IF(AND('[1]Ledger With Mark'!AI203&gt;=20),"C",IF(AND('[1]Ledger With Mark'!AI203&gt;=15),"D+",IF(AND('[1]Ledger With Mark'!AI203&gt;=10),"D",IF(AND('[1]Ledger With Mark'!AI203&gt;=1),"E","N")))))))))</f>
        <v>B+</v>
      </c>
      <c r="AJ201" s="7" t="str">
        <f>IF(AND('[1]Ledger With Mark'!AJ203&gt;=90),"A+",IF(AND('[1]Ledger With Mark'!AJ203&gt;=80),"A",IF(AND('[1]Ledger With Mark'!AJ203&gt;=70),"B+",IF(AND('[1]Ledger With Mark'!AJ203&gt;=60),"B",IF(AND('[1]Ledger With Mark'!AJ203&gt;=50),"C+",IF(AND('[1]Ledger With Mark'!AJ203&gt;=40),"C",IF(AND('[1]Ledger With Mark'!AJ203&gt;=30),"D+",IF(AND('[1]Ledger With Mark'!AJ203&gt;=20),"D",IF(AND('[1]Ledger With Mark'!AJ203&gt;=1),"E","N")))))))))</f>
        <v>B+</v>
      </c>
      <c r="AK201" s="13">
        <f t="shared" si="37"/>
        <v>3.2</v>
      </c>
      <c r="AL201" s="7" t="str">
        <f>IF(AND('[1]Ledger With Mark'!AL203&gt;=45),"A+",IF(AND('[1]Ledger With Mark'!AL203&gt;=40),"A",IF(AND('[1]Ledger With Mark'!AL203&gt;=35),"B+",IF(AND('[1]Ledger With Mark'!AL203&gt;=30),"B",IF(AND('[1]Ledger With Mark'!AL203&gt;=25),"C+",IF(AND('[1]Ledger With Mark'!AL203&gt;=20),"C",IF(AND('[1]Ledger With Mark'!AL203&gt;=15),"D+",IF(AND('[1]Ledger With Mark'!AL203&gt;=10),"D",IF(AND('[1]Ledger With Mark'!AL203&gt;=1),"E","N")))))))))</f>
        <v>C</v>
      </c>
      <c r="AM201" s="7" t="str">
        <f>IF(AND('[1]Ledger With Mark'!AM203&gt;=45),"A+",IF(AND('[1]Ledger With Mark'!AM203&gt;=40),"A",IF(AND('[1]Ledger With Mark'!AM203&gt;=35),"B+",IF(AND('[1]Ledger With Mark'!AM203&gt;=30),"B",IF(AND('[1]Ledger With Mark'!AM203&gt;=25),"C+",IF(AND('[1]Ledger With Mark'!AM203&gt;=20),"C",IF(AND('[1]Ledger With Mark'!AM203&gt;=15),"D+",IF(AND('[1]Ledger With Mark'!AM203&gt;=10),"D",IF(AND('[1]Ledger With Mark'!AM203&gt;=1),"E","N")))))))))</f>
        <v>B+</v>
      </c>
      <c r="AN201" s="7" t="str">
        <f>IF(AND('[1]Ledger With Mark'!AN203&gt;=90),"A+",IF(AND('[1]Ledger With Mark'!AN203&gt;=80),"A",IF(AND('[1]Ledger With Mark'!AN203&gt;=70),"B+",IF(AND('[1]Ledger With Mark'!AN203&gt;=60),"B",IF(AND('[1]Ledger With Mark'!AN203&gt;=50),"C+",IF(AND('[1]Ledger With Mark'!AN203&gt;=40),"C",IF(AND('[1]Ledger With Mark'!AN203&gt;=30),"D+",IF(AND('[1]Ledger With Mark'!AN203&gt;=20),"D",IF(AND('[1]Ledger With Mark'!AN203&gt;=1),"E","N")))))))))</f>
        <v>C+</v>
      </c>
      <c r="AO201" s="13">
        <f t="shared" si="38"/>
        <v>2.4</v>
      </c>
      <c r="AP201" s="14">
        <f t="shared" si="39"/>
        <v>2.9</v>
      </c>
      <c r="AQ201" s="7"/>
      <c r="AR201" s="15" t="s">
        <v>244</v>
      </c>
      <c r="BB201" s="17">
        <v>203</v>
      </c>
    </row>
    <row r="202" spans="1:54" ht="15">
      <c r="A202" s="7">
        <f>'[1]Ledger With Mark'!A204</f>
        <v>201</v>
      </c>
      <c r="B202" s="8">
        <f>'[1]Ledger With Mark'!B204</f>
        <v>752201</v>
      </c>
      <c r="C202" s="9" t="str">
        <f>'[1]Ledger With Mark'!C204</f>
        <v>BIKASH DAMAI</v>
      </c>
      <c r="D202" s="10" t="str">
        <f>'[1]Ledger With Mark'!D204</f>
        <v>2060/08/26</v>
      </c>
      <c r="E202" s="11" t="str">
        <f>'[1]Ledger With Mark'!E204</f>
        <v>BHIM LAL DAMAI</v>
      </c>
      <c r="F202" s="11" t="str">
        <f>'[1]Ledger With Mark'!F204</f>
        <v>NANDAKALI DAMAI</v>
      </c>
      <c r="G202" s="12" t="str">
        <f>'[1]Ledger With Mark'!G204</f>
        <v>BHUME 8 RUKUM EAST</v>
      </c>
      <c r="H202" s="7" t="str">
        <f>IF(AND('[1]Ledger With Mark'!H204&gt;=67.5),"A+",IF(AND('[1]Ledger With Mark'!H204&gt;=60),"A",IF(AND('[1]Ledger With Mark'!H204&gt;=52.5),"B+",IF(AND('[1]Ledger With Mark'!H204&gt;=45),"B",IF(AND('[1]Ledger With Mark'!H204&gt;=37.5),"C+",IF(AND('[1]Ledger With Mark'!H204&gt;=30),"C",IF(AND('[1]Ledger With Mark'!H204&gt;=22.5),"D+",IF(AND('[1]Ledger With Mark'!H204&gt;=15),"D",IF(AND('[1]Ledger With Mark'!H204&gt;=1),"E","N")))))))))</f>
        <v>C</v>
      </c>
      <c r="I202" s="7" t="str">
        <f>IF(AND('[1]Ledger With Mark'!I204&gt;=22.5),"A+",IF(AND('[1]Ledger With Mark'!I204&gt;=20),"A",IF(AND('[1]Ledger With Mark'!I204&gt;=17.5),"B+",IF(AND('[1]Ledger With Mark'!I204&gt;=15),"B",IF(AND('[1]Ledger With Mark'!I204&gt;=12.5),"C+",IF(AND('[1]Ledger With Mark'!I204&gt;=10),"C",IF(AND('[1]Ledger With Mark'!I204&gt;=7.5),"D+",IF(AND('[1]Ledger With Mark'!I204&gt;=5),"D",IF(AND('[1]Ledger With Mark'!I204&gt;=1),"E","N")))))))))</f>
        <v>C</v>
      </c>
      <c r="J202" s="7" t="str">
        <f>IF(AND('[1]Ledger With Mark'!J204&gt;=90),"A+",IF(AND('[1]Ledger With Mark'!J204&gt;=80),"A",IF(AND('[1]Ledger With Mark'!J204&gt;=70),"B+",IF(AND('[1]Ledger With Mark'!J204&gt;=60),"B",IF(AND('[1]Ledger With Mark'!J204&gt;=50),"C+",IF(AND('[1]Ledger With Mark'!J204&gt;=40),"C",IF(AND('[1]Ledger With Mark'!J204&gt;=30),"D+",IF(AND('[1]Ledger With Mark'!J204&gt;=20),"D",IF(AND('[1]Ledger With Mark'!J204&gt;=1),"E","N")))))))))</f>
        <v>C</v>
      </c>
      <c r="K202" s="13">
        <f t="shared" si="30"/>
        <v>2</v>
      </c>
      <c r="L202" s="7" t="str">
        <f>IF(AND('[1]Ledger With Mark'!L204&gt;=67.5),"A+",IF(AND('[1]Ledger With Mark'!L204&gt;=60),"A",IF(AND('[1]Ledger With Mark'!L204&gt;=52.5),"B+",IF(AND('[1]Ledger With Mark'!L204&gt;=45),"B",IF(AND('[1]Ledger With Mark'!L204&gt;=37.5),"C+",IF(AND('[1]Ledger With Mark'!L204&gt;=30),"C",IF(AND('[1]Ledger With Mark'!L204&gt;=22.5),"D+",IF(AND('[1]Ledger With Mark'!L204&gt;=15),"D",IF(AND('[1]Ledger With Mark'!L204&gt;=1),"E","N")))))))))</f>
        <v>C</v>
      </c>
      <c r="M202" s="7" t="str">
        <f>IF(AND('[1]Ledger With Mark'!M204&gt;=22.5),"A+",IF(AND('[1]Ledger With Mark'!M204&gt;=20),"A",IF(AND('[1]Ledger With Mark'!M204&gt;=17.5),"B+",IF(AND('[1]Ledger With Mark'!M204&gt;=15),"B",IF(AND('[1]Ledger With Mark'!M204&gt;=12.5),"C+",IF(AND('[1]Ledger With Mark'!M204&gt;=10),"C",IF(AND('[1]Ledger With Mark'!M204&gt;=7.5),"D+",IF(AND('[1]Ledger With Mark'!M204&gt;=5),"D",IF(AND('[1]Ledger With Mark'!M204&gt;=1),"E","N")))))))))</f>
        <v>C</v>
      </c>
      <c r="N202" s="7" t="str">
        <f>IF(AND('[1]Ledger With Mark'!N204&gt;=90),"A+",IF(AND('[1]Ledger With Mark'!N204&gt;=80),"A",IF(AND('[1]Ledger With Mark'!N204&gt;=70),"B+",IF(AND('[1]Ledger With Mark'!N204&gt;=60),"B",IF(AND('[1]Ledger With Mark'!N204&gt;=50),"C+",IF(AND('[1]Ledger With Mark'!N204&gt;=40),"C",IF(AND('[1]Ledger With Mark'!N204&gt;=30),"D+",IF(AND('[1]Ledger With Mark'!N204&gt;=20),"D",IF(AND('[1]Ledger With Mark'!N204&gt;=1),"E","N")))))))))</f>
        <v>C</v>
      </c>
      <c r="O202" s="13">
        <f t="shared" si="31"/>
        <v>2</v>
      </c>
      <c r="P202" s="7" t="str">
        <f>IF(AND('[1]Ledger With Mark'!P204&gt;=90),"A+",IF(AND('[1]Ledger With Mark'!P204&gt;=80),"A",IF(AND('[1]Ledger With Mark'!P204&gt;=70),"B+",IF(AND('[1]Ledger With Mark'!P204&gt;=60),"B",IF(AND('[1]Ledger With Mark'!P204&gt;=50),"C+",IF(AND('[1]Ledger With Mark'!P204&gt;=40),"C",IF(AND('[1]Ledger With Mark'!P204&gt;=30),"D+",IF(AND('[1]Ledger With Mark'!P204&gt;=20),"D",IF(AND('[1]Ledger With Mark'!P204&gt;=1),"E","N")))))))))</f>
        <v>C</v>
      </c>
      <c r="Q202" s="13">
        <f t="shared" si="32"/>
        <v>2</v>
      </c>
      <c r="R202" s="7" t="str">
        <f>IF(AND('[1]Ledger With Mark'!R204&gt;=67.5),"A+",IF(AND('[1]Ledger With Mark'!R204&gt;=60),"A",IF(AND('[1]Ledger With Mark'!R204&gt;=52.5),"B+",IF(AND('[1]Ledger With Mark'!R204&gt;=45),"B",IF(AND('[1]Ledger With Mark'!R204&gt;=37.5),"C+",IF(AND('[1]Ledger With Mark'!R204&gt;=30),"C",IF(AND('[1]Ledger With Mark'!R204&gt;=22.5),"D+",IF(AND('[1]Ledger With Mark'!R204&gt;=15),"D",IF(AND('[1]Ledger With Mark'!R204&gt;=1),"E","N")))))))))</f>
        <v>C</v>
      </c>
      <c r="S202" s="7" t="str">
        <f>IF(AND('[1]Ledger With Mark'!S204&gt;=22.5),"A+",IF(AND('[1]Ledger With Mark'!S204&gt;=20),"A",IF(AND('[1]Ledger With Mark'!S204&gt;=17.5),"B+",IF(AND('[1]Ledger With Mark'!S204&gt;=15),"B",IF(AND('[1]Ledger With Mark'!S204&gt;=12.5),"C+",IF(AND('[1]Ledger With Mark'!S204&gt;=10),"C",IF(AND('[1]Ledger With Mark'!S204&gt;=7.5),"D+",IF(AND('[1]Ledger With Mark'!S204&gt;=5),"D",IF(AND('[1]Ledger With Mark'!S204&gt;=1),"E","N")))))))))</f>
        <v>C+</v>
      </c>
      <c r="T202" s="7" t="str">
        <f>IF(AND('[1]Ledger With Mark'!T204&gt;=90),"A+",IF(AND('[1]Ledger With Mark'!T204&gt;=80),"A",IF(AND('[1]Ledger With Mark'!T204&gt;=70),"B+",IF(AND('[1]Ledger With Mark'!T204&gt;=60),"B",IF(AND('[1]Ledger With Mark'!T204&gt;=50),"C+",IF(AND('[1]Ledger With Mark'!T204&gt;=40),"C",IF(AND('[1]Ledger With Mark'!T204&gt;=30),"D+",IF(AND('[1]Ledger With Mark'!T204&gt;=20),"D",IF(AND('[1]Ledger With Mark'!T204&gt;=1),"E","N")))))))))</f>
        <v>C</v>
      </c>
      <c r="U202" s="13">
        <f t="shared" si="33"/>
        <v>2</v>
      </c>
      <c r="V202" s="7" t="str">
        <f>IF(AND('[1]Ledger With Mark'!V204&gt;=67.5),"A+",IF(AND('[1]Ledger With Mark'!V204&gt;=60),"A",IF(AND('[1]Ledger With Mark'!V204&gt;=52.5),"B+",IF(AND('[1]Ledger With Mark'!V204&gt;=45),"B",IF(AND('[1]Ledger With Mark'!V204&gt;=37.5),"C+",IF(AND('[1]Ledger With Mark'!V204&gt;=30),"C",IF(AND('[1]Ledger With Mark'!V204&gt;=22.5),"D+",IF(AND('[1]Ledger With Mark'!V204&gt;=15),"D",IF(AND('[1]Ledger With Mark'!V204&gt;=1),"E","N")))))))))</f>
        <v>C</v>
      </c>
      <c r="W202" s="7" t="str">
        <f>IF(AND('[1]Ledger With Mark'!W204&gt;=22.5),"A+",IF(AND('[1]Ledger With Mark'!W204&gt;=20),"A",IF(AND('[1]Ledger With Mark'!W204&gt;=17.5),"B+",IF(AND('[1]Ledger With Mark'!W204&gt;=15),"B",IF(AND('[1]Ledger With Mark'!W204&gt;=12.5),"C+",IF(AND('[1]Ledger With Mark'!W204&gt;=10),"C",IF(AND('[1]Ledger With Mark'!W204&gt;=7.5),"D+",IF(AND('[1]Ledger With Mark'!W204&gt;=5),"D",IF(AND('[1]Ledger With Mark'!W204&gt;=1),"E","N")))))))))</f>
        <v>C</v>
      </c>
      <c r="X202" s="7" t="str">
        <f>IF(AND('[1]Ledger With Mark'!X204&gt;=90),"A+",IF(AND('[1]Ledger With Mark'!X204&gt;=80),"A",IF(AND('[1]Ledger With Mark'!X204&gt;=70),"B+",IF(AND('[1]Ledger With Mark'!X204&gt;=60),"B",IF(AND('[1]Ledger With Mark'!X204&gt;=50),"C+",IF(AND('[1]Ledger With Mark'!X204&gt;=40),"C",IF(AND('[1]Ledger With Mark'!X204&gt;=30),"D+",IF(AND('[1]Ledger With Mark'!X204&gt;=20),"D",IF(AND('[1]Ledger With Mark'!X204&gt;=1),"E","N")))))))))</f>
        <v>C</v>
      </c>
      <c r="Y202" s="13">
        <f t="shared" si="34"/>
        <v>2</v>
      </c>
      <c r="Z202" s="7" t="str">
        <f>IF(AND('[1]Ledger With Mark'!Z204&gt;=27),"A+",IF(AND('[1]Ledger With Mark'!Z204&gt;=24),"A",IF(AND('[1]Ledger With Mark'!Z204&gt;=21),"B+",IF(AND('[1]Ledger With Mark'!Z204&gt;=18),"B",IF(AND('[1]Ledger With Mark'!Z204&gt;=15),"C+",IF(AND('[1]Ledger With Mark'!Z204&gt;=12),"C",IF(AND('[1]Ledger With Mark'!Z204&gt;=9),"D+",IF(AND('[1]Ledger With Mark'!Z204&gt;=6),"D",IF(AND('[1]Ledger With Mark'!Z204&gt;=1),"E","N")))))))))</f>
        <v>C+</v>
      </c>
      <c r="AA202" s="7" t="str">
        <f>IF(AND('[1]Ledger With Mark'!AA204&gt;=18),"A+",IF(AND('[1]Ledger With Mark'!AA204&gt;=16),"A",IF(AND('[1]Ledger With Mark'!AA204&gt;=14),"B+",IF(AND('[1]Ledger With Mark'!AA204&gt;=12),"B",IF(AND('[1]Ledger With Mark'!AA204&gt;=10),"C+",IF(AND('[1]Ledger With Mark'!AA204&gt;=8),"C",IF(AND('[1]Ledger With Mark'!AA204&gt;=6),"D+",IF(AND('[1]Ledger With Mark'!AA204&gt;=4),"D",IF(AND('[1]Ledger With Mark'!AA204&gt;=1),"E","N")))))))))</f>
        <v>C</v>
      </c>
      <c r="AB202" s="7" t="str">
        <f>IF(AND('[1]Ledger With Mark'!AB204&gt;=45),"A+",IF(AND('[1]Ledger With Mark'!AB204&gt;=40),"A",IF(AND('[1]Ledger With Mark'!AB204&gt;=35),"B+",IF(AND('[1]Ledger With Mark'!AB204&gt;=30),"B",IF(AND('[1]Ledger With Mark'!AB204&gt;=25),"C+",IF(AND('[1]Ledger With Mark'!AB204&gt;=20),"C",IF(AND('[1]Ledger With Mark'!AB204&gt;=15),"D+",IF(AND('[1]Ledger With Mark'!AB204&gt;=10),"D",IF(AND('[1]Ledger With Mark'!AB204&gt;=1),"E","N")))))))))</f>
        <v>C</v>
      </c>
      <c r="AC202" s="13">
        <f t="shared" si="35"/>
        <v>1</v>
      </c>
      <c r="AD202" s="7" t="str">
        <f>IF(AND('[1]Ledger With Mark'!AD204&gt;=22.5),"A+",IF(AND('[1]Ledger With Mark'!AD204&gt;=20),"A",IF(AND('[1]Ledger With Mark'!AD204&gt;=17.5),"B+",IF(AND('[1]Ledger With Mark'!AD204&gt;=15),"B",IF(AND('[1]Ledger With Mark'!AD204&gt;=12.5),"C+",IF(AND('[1]Ledger With Mark'!AD204&gt;=10),"C",IF(AND('[1]Ledger With Mark'!AD204&gt;=7.5),"D+",IF(AND('[1]Ledger With Mark'!AD204&gt;=5),"D",IF(AND('[1]Ledger With Mark'!AD204&gt;=1),"E","N")))))))))</f>
        <v>B</v>
      </c>
      <c r="AE202" s="7" t="str">
        <f>IF(AND('[1]Ledger With Mark'!AE204&gt;=22.5),"A+",IF(AND('[1]Ledger With Mark'!AE204&gt;=20),"A",IF(AND('[1]Ledger With Mark'!AE204&gt;=17.5),"B+",IF(AND('[1]Ledger With Mark'!AE204&gt;=15),"B",IF(AND('[1]Ledger With Mark'!AE204&gt;=12.5),"C+",IF(AND('[1]Ledger With Mark'!AE204&gt;=10),"C",IF(AND('[1]Ledger With Mark'!AE204&gt;=7.5),"D+",IF(AND('[1]Ledger With Mark'!AE204&gt;=5),"D",IF(AND('[1]Ledger With Mark'!AE204&gt;=1),"E","N")))))))))</f>
        <v>C</v>
      </c>
      <c r="AF202" s="7" t="str">
        <f>IF(AND('[1]Ledger With Mark'!AF204&gt;=45),"A+",IF(AND('[1]Ledger With Mark'!AF204&gt;=40),"A",IF(AND('[1]Ledger With Mark'!AF204&gt;=35),"B+",IF(AND('[1]Ledger With Mark'!AF204&gt;=30),"B",IF(AND('[1]Ledger With Mark'!AF204&gt;=25),"C+",IF(AND('[1]Ledger With Mark'!AF204&gt;=20),"C",IF(AND('[1]Ledger With Mark'!AF204&gt;=15),"D+",IF(AND('[1]Ledger With Mark'!AF204&gt;=10),"D",IF(AND('[1]Ledger With Mark'!AF204&gt;=1),"E","N")))))))))</f>
        <v>C+</v>
      </c>
      <c r="AG202" s="13">
        <f t="shared" si="36"/>
        <v>1.2</v>
      </c>
      <c r="AH202" s="7" t="str">
        <f>IF(AND('[1]Ledger With Mark'!AH204&gt;=45),"A+",IF(AND('[1]Ledger With Mark'!AH204&gt;=40),"A",IF(AND('[1]Ledger With Mark'!AH204&gt;=35),"B+",IF(AND('[1]Ledger With Mark'!AH204&gt;=30),"B",IF(AND('[1]Ledger With Mark'!AH204&gt;=25),"C+",IF(AND('[1]Ledger With Mark'!AH204&gt;=20),"C",IF(AND('[1]Ledger With Mark'!AH204&gt;=15),"D+",IF(AND('[1]Ledger With Mark'!AH204&gt;=10),"D",IF(AND('[1]Ledger With Mark'!AH204&gt;=1),"E","N")))))))))</f>
        <v>B+</v>
      </c>
      <c r="AI202" s="7" t="str">
        <f>IF(AND('[1]Ledger With Mark'!AI204&gt;=45),"A+",IF(AND('[1]Ledger With Mark'!AI204&gt;=40),"A",IF(AND('[1]Ledger With Mark'!AI204&gt;=35),"B+",IF(AND('[1]Ledger With Mark'!AI204&gt;=30),"B",IF(AND('[1]Ledger With Mark'!AI204&gt;=25),"C+",IF(AND('[1]Ledger With Mark'!AI204&gt;=20),"C",IF(AND('[1]Ledger With Mark'!AI204&gt;=15),"D+",IF(AND('[1]Ledger With Mark'!AI204&gt;=10),"D",IF(AND('[1]Ledger With Mark'!AI204&gt;=1),"E","N")))))))))</f>
        <v>B</v>
      </c>
      <c r="AJ202" s="7" t="str">
        <f>IF(AND('[1]Ledger With Mark'!AJ204&gt;=90),"A+",IF(AND('[1]Ledger With Mark'!AJ204&gt;=80),"A",IF(AND('[1]Ledger With Mark'!AJ204&gt;=70),"B+",IF(AND('[1]Ledger With Mark'!AJ204&gt;=60),"B",IF(AND('[1]Ledger With Mark'!AJ204&gt;=50),"C+",IF(AND('[1]Ledger With Mark'!AJ204&gt;=40),"C",IF(AND('[1]Ledger With Mark'!AJ204&gt;=30),"D+",IF(AND('[1]Ledger With Mark'!AJ204&gt;=20),"D",IF(AND('[1]Ledger With Mark'!AJ204&gt;=1),"E","N")))))))))</f>
        <v>B</v>
      </c>
      <c r="AK202" s="13">
        <f t="shared" si="37"/>
        <v>2.8</v>
      </c>
      <c r="AL202" s="7" t="str">
        <f>IF(AND('[1]Ledger With Mark'!AL204&gt;=45),"A+",IF(AND('[1]Ledger With Mark'!AL204&gt;=40),"A",IF(AND('[1]Ledger With Mark'!AL204&gt;=35),"B+",IF(AND('[1]Ledger With Mark'!AL204&gt;=30),"B",IF(AND('[1]Ledger With Mark'!AL204&gt;=25),"C+",IF(AND('[1]Ledger With Mark'!AL204&gt;=20),"C",IF(AND('[1]Ledger With Mark'!AL204&gt;=15),"D+",IF(AND('[1]Ledger With Mark'!AL204&gt;=10),"D",IF(AND('[1]Ledger With Mark'!AL204&gt;=1),"E","N")))))))))</f>
        <v>C</v>
      </c>
      <c r="AM202" s="7" t="str">
        <f>IF(AND('[1]Ledger With Mark'!AM204&gt;=45),"A+",IF(AND('[1]Ledger With Mark'!AM204&gt;=40),"A",IF(AND('[1]Ledger With Mark'!AM204&gt;=35),"B+",IF(AND('[1]Ledger With Mark'!AM204&gt;=30),"B",IF(AND('[1]Ledger With Mark'!AM204&gt;=25),"C+",IF(AND('[1]Ledger With Mark'!AM204&gt;=20),"C",IF(AND('[1]Ledger With Mark'!AM204&gt;=15),"D+",IF(AND('[1]Ledger With Mark'!AM204&gt;=10),"D",IF(AND('[1]Ledger With Mark'!AM204&gt;=1),"E","N")))))))))</f>
        <v>B+</v>
      </c>
      <c r="AN202" s="7" t="str">
        <f>IF(AND('[1]Ledger With Mark'!AN204&gt;=90),"A+",IF(AND('[1]Ledger With Mark'!AN204&gt;=80),"A",IF(AND('[1]Ledger With Mark'!AN204&gt;=70),"B+",IF(AND('[1]Ledger With Mark'!AN204&gt;=60),"B",IF(AND('[1]Ledger With Mark'!AN204&gt;=50),"C+",IF(AND('[1]Ledger With Mark'!AN204&gt;=40),"C",IF(AND('[1]Ledger With Mark'!AN204&gt;=30),"D+",IF(AND('[1]Ledger With Mark'!AN204&gt;=20),"D",IF(AND('[1]Ledger With Mark'!AN204&gt;=1),"E","N")))))))))</f>
        <v>C+</v>
      </c>
      <c r="AO202" s="13">
        <f t="shared" si="38"/>
        <v>2.4</v>
      </c>
      <c r="AP202" s="14">
        <f t="shared" si="39"/>
        <v>2.1749999999999998</v>
      </c>
      <c r="AQ202" s="7"/>
      <c r="AR202" s="15" t="s">
        <v>244</v>
      </c>
      <c r="BB202" s="17">
        <v>204</v>
      </c>
    </row>
    <row r="203" spans="1:54" ht="15">
      <c r="A203" s="7">
        <f>'[1]Ledger With Mark'!A205</f>
        <v>202</v>
      </c>
      <c r="B203" s="8">
        <f>'[1]Ledger With Mark'!B205</f>
        <v>752202</v>
      </c>
      <c r="C203" s="9" t="str">
        <f>'[1]Ledger With Mark'!C205</f>
        <v>BIRENDRA BAHADUR B.K.</v>
      </c>
      <c r="D203" s="10" t="str">
        <f>'[1]Ledger With Mark'!D205</f>
        <v>2057/08/12</v>
      </c>
      <c r="E203" s="11" t="str">
        <f>'[1]Ledger With Mark'!E205</f>
        <v>BAL BAHADUR KAMI</v>
      </c>
      <c r="F203" s="11" t="str">
        <f>'[1]Ledger With Mark'!F205</f>
        <v>MAN KUMARI KAMI</v>
      </c>
      <c r="G203" s="12" t="str">
        <f>'[1]Ledger With Mark'!G205</f>
        <v>MUSIKOT 8 RUKUM WEST</v>
      </c>
      <c r="H203" s="7" t="str">
        <f>IF(AND('[1]Ledger With Mark'!H205&gt;=67.5),"A+",IF(AND('[1]Ledger With Mark'!H205&gt;=60),"A",IF(AND('[1]Ledger With Mark'!H205&gt;=52.5),"B+",IF(AND('[1]Ledger With Mark'!H205&gt;=45),"B",IF(AND('[1]Ledger With Mark'!H205&gt;=37.5),"C+",IF(AND('[1]Ledger With Mark'!H205&gt;=30),"C",IF(AND('[1]Ledger With Mark'!H205&gt;=22.5),"D+",IF(AND('[1]Ledger With Mark'!H205&gt;=15),"D",IF(AND('[1]Ledger With Mark'!H205&gt;=1),"E","N")))))))))</f>
        <v>C</v>
      </c>
      <c r="I203" s="7" t="str">
        <f>IF(AND('[1]Ledger With Mark'!I205&gt;=22.5),"A+",IF(AND('[1]Ledger With Mark'!I205&gt;=20),"A",IF(AND('[1]Ledger With Mark'!I205&gt;=17.5),"B+",IF(AND('[1]Ledger With Mark'!I205&gt;=15),"B",IF(AND('[1]Ledger With Mark'!I205&gt;=12.5),"C+",IF(AND('[1]Ledger With Mark'!I205&gt;=10),"C",IF(AND('[1]Ledger With Mark'!I205&gt;=7.5),"D+",IF(AND('[1]Ledger With Mark'!I205&gt;=5),"D",IF(AND('[1]Ledger With Mark'!I205&gt;=1),"E","N")))))))))</f>
        <v>C</v>
      </c>
      <c r="J203" s="7" t="str">
        <f>IF(AND('[1]Ledger With Mark'!J205&gt;=90),"A+",IF(AND('[1]Ledger With Mark'!J205&gt;=80),"A",IF(AND('[1]Ledger With Mark'!J205&gt;=70),"B+",IF(AND('[1]Ledger With Mark'!J205&gt;=60),"B",IF(AND('[1]Ledger With Mark'!J205&gt;=50),"C+",IF(AND('[1]Ledger With Mark'!J205&gt;=40),"C",IF(AND('[1]Ledger With Mark'!J205&gt;=30),"D+",IF(AND('[1]Ledger With Mark'!J205&gt;=20),"D",IF(AND('[1]Ledger With Mark'!J205&gt;=1),"E","N")))))))))</f>
        <v>C</v>
      </c>
      <c r="K203" s="13">
        <f t="shared" si="30"/>
        <v>2</v>
      </c>
      <c r="L203" s="7" t="str">
        <f>IF(AND('[1]Ledger With Mark'!L205&gt;=67.5),"A+",IF(AND('[1]Ledger With Mark'!L205&gt;=60),"A",IF(AND('[1]Ledger With Mark'!L205&gt;=52.5),"B+",IF(AND('[1]Ledger With Mark'!L205&gt;=45),"B",IF(AND('[1]Ledger With Mark'!L205&gt;=37.5),"C+",IF(AND('[1]Ledger With Mark'!L205&gt;=30),"C",IF(AND('[1]Ledger With Mark'!L205&gt;=22.5),"D+",IF(AND('[1]Ledger With Mark'!L205&gt;=15),"D",IF(AND('[1]Ledger With Mark'!L205&gt;=1),"E","N")))))))))</f>
        <v>C</v>
      </c>
      <c r="M203" s="7" t="str">
        <f>IF(AND('[1]Ledger With Mark'!M205&gt;=22.5),"A+",IF(AND('[1]Ledger With Mark'!M205&gt;=20),"A",IF(AND('[1]Ledger With Mark'!M205&gt;=17.5),"B+",IF(AND('[1]Ledger With Mark'!M205&gt;=15),"B",IF(AND('[1]Ledger With Mark'!M205&gt;=12.5),"C+",IF(AND('[1]Ledger With Mark'!M205&gt;=10),"C",IF(AND('[1]Ledger With Mark'!M205&gt;=7.5),"D+",IF(AND('[1]Ledger With Mark'!M205&gt;=5),"D",IF(AND('[1]Ledger With Mark'!M205&gt;=1),"E","N")))))))))</f>
        <v>C</v>
      </c>
      <c r="N203" s="7" t="str">
        <f>IF(AND('[1]Ledger With Mark'!N205&gt;=90),"A+",IF(AND('[1]Ledger With Mark'!N205&gt;=80),"A",IF(AND('[1]Ledger With Mark'!N205&gt;=70),"B+",IF(AND('[1]Ledger With Mark'!N205&gt;=60),"B",IF(AND('[1]Ledger With Mark'!N205&gt;=50),"C+",IF(AND('[1]Ledger With Mark'!N205&gt;=40),"C",IF(AND('[1]Ledger With Mark'!N205&gt;=30),"D+",IF(AND('[1]Ledger With Mark'!N205&gt;=20),"D",IF(AND('[1]Ledger With Mark'!N205&gt;=1),"E","N")))))))))</f>
        <v>C</v>
      </c>
      <c r="O203" s="13">
        <f t="shared" si="31"/>
        <v>2</v>
      </c>
      <c r="P203" s="7" t="str">
        <f>IF(AND('[1]Ledger With Mark'!P205&gt;=90),"A+",IF(AND('[1]Ledger With Mark'!P205&gt;=80),"A",IF(AND('[1]Ledger With Mark'!P205&gt;=70),"B+",IF(AND('[1]Ledger With Mark'!P205&gt;=60),"B",IF(AND('[1]Ledger With Mark'!P205&gt;=50),"C+",IF(AND('[1]Ledger With Mark'!P205&gt;=40),"C",IF(AND('[1]Ledger With Mark'!P205&gt;=30),"D+",IF(AND('[1]Ledger With Mark'!P205&gt;=20),"D",IF(AND('[1]Ledger With Mark'!P205&gt;=1),"E","N")))))))))</f>
        <v>C</v>
      </c>
      <c r="Q203" s="13">
        <f t="shared" si="32"/>
        <v>2</v>
      </c>
      <c r="R203" s="7" t="str">
        <f>IF(AND('[1]Ledger With Mark'!R205&gt;=67.5),"A+",IF(AND('[1]Ledger With Mark'!R205&gt;=60),"A",IF(AND('[1]Ledger With Mark'!R205&gt;=52.5),"B+",IF(AND('[1]Ledger With Mark'!R205&gt;=45),"B",IF(AND('[1]Ledger With Mark'!R205&gt;=37.5),"C+",IF(AND('[1]Ledger With Mark'!R205&gt;=30),"C",IF(AND('[1]Ledger With Mark'!R205&gt;=22.5),"D+",IF(AND('[1]Ledger With Mark'!R205&gt;=15),"D",IF(AND('[1]Ledger With Mark'!R205&gt;=1),"E","N")))))))))</f>
        <v>C</v>
      </c>
      <c r="S203" s="7" t="str">
        <f>IF(AND('[1]Ledger With Mark'!S205&gt;=22.5),"A+",IF(AND('[1]Ledger With Mark'!S205&gt;=20),"A",IF(AND('[1]Ledger With Mark'!S205&gt;=17.5),"B+",IF(AND('[1]Ledger With Mark'!S205&gt;=15),"B",IF(AND('[1]Ledger With Mark'!S205&gt;=12.5),"C+",IF(AND('[1]Ledger With Mark'!S205&gt;=10),"C",IF(AND('[1]Ledger With Mark'!S205&gt;=7.5),"D+",IF(AND('[1]Ledger With Mark'!S205&gt;=5),"D",IF(AND('[1]Ledger With Mark'!S205&gt;=1),"E","N")))))))))</f>
        <v>C</v>
      </c>
      <c r="T203" s="7" t="str">
        <f>IF(AND('[1]Ledger With Mark'!T205&gt;=90),"A+",IF(AND('[1]Ledger With Mark'!T205&gt;=80),"A",IF(AND('[1]Ledger With Mark'!T205&gt;=70),"B+",IF(AND('[1]Ledger With Mark'!T205&gt;=60),"B",IF(AND('[1]Ledger With Mark'!T205&gt;=50),"C+",IF(AND('[1]Ledger With Mark'!T205&gt;=40),"C",IF(AND('[1]Ledger With Mark'!T205&gt;=30),"D+",IF(AND('[1]Ledger With Mark'!T205&gt;=20),"D",IF(AND('[1]Ledger With Mark'!T205&gt;=1),"E","N")))))))))</f>
        <v>C</v>
      </c>
      <c r="U203" s="13">
        <f t="shared" si="33"/>
        <v>2</v>
      </c>
      <c r="V203" s="7" t="str">
        <f>IF(AND('[1]Ledger With Mark'!V205&gt;=67.5),"A+",IF(AND('[1]Ledger With Mark'!V205&gt;=60),"A",IF(AND('[1]Ledger With Mark'!V205&gt;=52.5),"B+",IF(AND('[1]Ledger With Mark'!V205&gt;=45),"B",IF(AND('[1]Ledger With Mark'!V205&gt;=37.5),"C+",IF(AND('[1]Ledger With Mark'!V205&gt;=30),"C",IF(AND('[1]Ledger With Mark'!V205&gt;=22.5),"D+",IF(AND('[1]Ledger With Mark'!V205&gt;=15),"D",IF(AND('[1]Ledger With Mark'!V205&gt;=1),"E","N")))))))))</f>
        <v>C</v>
      </c>
      <c r="W203" s="7" t="str">
        <f>IF(AND('[1]Ledger With Mark'!W205&gt;=22.5),"A+",IF(AND('[1]Ledger With Mark'!W205&gt;=20),"A",IF(AND('[1]Ledger With Mark'!W205&gt;=17.5),"B+",IF(AND('[1]Ledger With Mark'!W205&gt;=15),"B",IF(AND('[1]Ledger With Mark'!W205&gt;=12.5),"C+",IF(AND('[1]Ledger With Mark'!W205&gt;=10),"C",IF(AND('[1]Ledger With Mark'!W205&gt;=7.5),"D+",IF(AND('[1]Ledger With Mark'!W205&gt;=5),"D",IF(AND('[1]Ledger With Mark'!W205&gt;=1),"E","N")))))))))</f>
        <v>C</v>
      </c>
      <c r="X203" s="7" t="str">
        <f>IF(AND('[1]Ledger With Mark'!X205&gt;=90),"A+",IF(AND('[1]Ledger With Mark'!X205&gt;=80),"A",IF(AND('[1]Ledger With Mark'!X205&gt;=70),"B+",IF(AND('[1]Ledger With Mark'!X205&gt;=60),"B",IF(AND('[1]Ledger With Mark'!X205&gt;=50),"C+",IF(AND('[1]Ledger With Mark'!X205&gt;=40),"C",IF(AND('[1]Ledger With Mark'!X205&gt;=30),"D+",IF(AND('[1]Ledger With Mark'!X205&gt;=20),"D",IF(AND('[1]Ledger With Mark'!X205&gt;=1),"E","N")))))))))</f>
        <v>C</v>
      </c>
      <c r="Y203" s="13">
        <f t="shared" si="34"/>
        <v>2</v>
      </c>
      <c r="Z203" s="7" t="str">
        <f>IF(AND('[1]Ledger With Mark'!Z205&gt;=27),"A+",IF(AND('[1]Ledger With Mark'!Z205&gt;=24),"A",IF(AND('[1]Ledger With Mark'!Z205&gt;=21),"B+",IF(AND('[1]Ledger With Mark'!Z205&gt;=18),"B",IF(AND('[1]Ledger With Mark'!Z205&gt;=15),"C+",IF(AND('[1]Ledger With Mark'!Z205&gt;=12),"C",IF(AND('[1]Ledger With Mark'!Z205&gt;=9),"D+",IF(AND('[1]Ledger With Mark'!Z205&gt;=6),"D",IF(AND('[1]Ledger With Mark'!Z205&gt;=1),"E","N")))))))))</f>
        <v>C</v>
      </c>
      <c r="AA203" s="7" t="str">
        <f>IF(AND('[1]Ledger With Mark'!AA205&gt;=18),"A+",IF(AND('[1]Ledger With Mark'!AA205&gt;=16),"A",IF(AND('[1]Ledger With Mark'!AA205&gt;=14),"B+",IF(AND('[1]Ledger With Mark'!AA205&gt;=12),"B",IF(AND('[1]Ledger With Mark'!AA205&gt;=10),"C+",IF(AND('[1]Ledger With Mark'!AA205&gt;=8),"C",IF(AND('[1]Ledger With Mark'!AA205&gt;=6),"D+",IF(AND('[1]Ledger With Mark'!AA205&gt;=4),"D",IF(AND('[1]Ledger With Mark'!AA205&gt;=1),"E","N")))))))))</f>
        <v>C</v>
      </c>
      <c r="AB203" s="7" t="str">
        <f>IF(AND('[1]Ledger With Mark'!AB205&gt;=45),"A+",IF(AND('[1]Ledger With Mark'!AB205&gt;=40),"A",IF(AND('[1]Ledger With Mark'!AB205&gt;=35),"B+",IF(AND('[1]Ledger With Mark'!AB205&gt;=30),"B",IF(AND('[1]Ledger With Mark'!AB205&gt;=25),"C+",IF(AND('[1]Ledger With Mark'!AB205&gt;=20),"C",IF(AND('[1]Ledger With Mark'!AB205&gt;=15),"D+",IF(AND('[1]Ledger With Mark'!AB205&gt;=10),"D",IF(AND('[1]Ledger With Mark'!AB205&gt;=1),"E","N")))))))))</f>
        <v>C</v>
      </c>
      <c r="AC203" s="13">
        <f t="shared" si="35"/>
        <v>1</v>
      </c>
      <c r="AD203" s="7" t="str">
        <f>IF(AND('[1]Ledger With Mark'!AD205&gt;=22.5),"A+",IF(AND('[1]Ledger With Mark'!AD205&gt;=20),"A",IF(AND('[1]Ledger With Mark'!AD205&gt;=17.5),"B+",IF(AND('[1]Ledger With Mark'!AD205&gt;=15),"B",IF(AND('[1]Ledger With Mark'!AD205&gt;=12.5),"C+",IF(AND('[1]Ledger With Mark'!AD205&gt;=10),"C",IF(AND('[1]Ledger With Mark'!AD205&gt;=7.5),"D+",IF(AND('[1]Ledger With Mark'!AD205&gt;=5),"D",IF(AND('[1]Ledger With Mark'!AD205&gt;=1),"E","N")))))))))</f>
        <v>B</v>
      </c>
      <c r="AE203" s="7" t="str">
        <f>IF(AND('[1]Ledger With Mark'!AE205&gt;=22.5),"A+",IF(AND('[1]Ledger With Mark'!AE205&gt;=20),"A",IF(AND('[1]Ledger With Mark'!AE205&gt;=17.5),"B+",IF(AND('[1]Ledger With Mark'!AE205&gt;=15),"B",IF(AND('[1]Ledger With Mark'!AE205&gt;=12.5),"C+",IF(AND('[1]Ledger With Mark'!AE205&gt;=10),"C",IF(AND('[1]Ledger With Mark'!AE205&gt;=7.5),"D+",IF(AND('[1]Ledger With Mark'!AE205&gt;=5),"D",IF(AND('[1]Ledger With Mark'!AE205&gt;=1),"E","N")))))))))</f>
        <v>C</v>
      </c>
      <c r="AF203" s="7" t="str">
        <f>IF(AND('[1]Ledger With Mark'!AF205&gt;=45),"A+",IF(AND('[1]Ledger With Mark'!AF205&gt;=40),"A",IF(AND('[1]Ledger With Mark'!AF205&gt;=35),"B+",IF(AND('[1]Ledger With Mark'!AF205&gt;=30),"B",IF(AND('[1]Ledger With Mark'!AF205&gt;=25),"C+",IF(AND('[1]Ledger With Mark'!AF205&gt;=20),"C",IF(AND('[1]Ledger With Mark'!AF205&gt;=15),"D+",IF(AND('[1]Ledger With Mark'!AF205&gt;=10),"D",IF(AND('[1]Ledger With Mark'!AF205&gt;=1),"E","N")))))))))</f>
        <v>C+</v>
      </c>
      <c r="AG203" s="13">
        <f t="shared" si="36"/>
        <v>1.2</v>
      </c>
      <c r="AH203" s="7" t="str">
        <f>IF(AND('[1]Ledger With Mark'!AH205&gt;=45),"A+",IF(AND('[1]Ledger With Mark'!AH205&gt;=40),"A",IF(AND('[1]Ledger With Mark'!AH205&gt;=35),"B+",IF(AND('[1]Ledger With Mark'!AH205&gt;=30),"B",IF(AND('[1]Ledger With Mark'!AH205&gt;=25),"C+",IF(AND('[1]Ledger With Mark'!AH205&gt;=20),"C",IF(AND('[1]Ledger With Mark'!AH205&gt;=15),"D+",IF(AND('[1]Ledger With Mark'!AH205&gt;=10),"D",IF(AND('[1]Ledger With Mark'!AH205&gt;=1),"E","N")))))))))</f>
        <v>C</v>
      </c>
      <c r="AI203" s="7" t="str">
        <f>IF(AND('[1]Ledger With Mark'!AI205&gt;=45),"A+",IF(AND('[1]Ledger With Mark'!AI205&gt;=40),"A",IF(AND('[1]Ledger With Mark'!AI205&gt;=35),"B+",IF(AND('[1]Ledger With Mark'!AI205&gt;=30),"B",IF(AND('[1]Ledger With Mark'!AI205&gt;=25),"C+",IF(AND('[1]Ledger With Mark'!AI205&gt;=20),"C",IF(AND('[1]Ledger With Mark'!AI205&gt;=15),"D+",IF(AND('[1]Ledger With Mark'!AI205&gt;=10),"D",IF(AND('[1]Ledger With Mark'!AI205&gt;=1),"E","N")))))))))</f>
        <v>B</v>
      </c>
      <c r="AJ203" s="7" t="str">
        <f>IF(AND('[1]Ledger With Mark'!AJ205&gt;=90),"A+",IF(AND('[1]Ledger With Mark'!AJ205&gt;=80),"A",IF(AND('[1]Ledger With Mark'!AJ205&gt;=70),"B+",IF(AND('[1]Ledger With Mark'!AJ205&gt;=60),"B",IF(AND('[1]Ledger With Mark'!AJ205&gt;=50),"C+",IF(AND('[1]Ledger With Mark'!AJ205&gt;=40),"C",IF(AND('[1]Ledger With Mark'!AJ205&gt;=30),"D+",IF(AND('[1]Ledger With Mark'!AJ205&gt;=20),"D",IF(AND('[1]Ledger With Mark'!AJ205&gt;=1),"E","N")))))))))</f>
        <v>C+</v>
      </c>
      <c r="AK203" s="13">
        <f t="shared" si="37"/>
        <v>2.4</v>
      </c>
      <c r="AL203" s="7" t="str">
        <f>IF(AND('[1]Ledger With Mark'!AL205&gt;=45),"A+",IF(AND('[1]Ledger With Mark'!AL205&gt;=40),"A",IF(AND('[1]Ledger With Mark'!AL205&gt;=35),"B+",IF(AND('[1]Ledger With Mark'!AL205&gt;=30),"B",IF(AND('[1]Ledger With Mark'!AL205&gt;=25),"C+",IF(AND('[1]Ledger With Mark'!AL205&gt;=20),"C",IF(AND('[1]Ledger With Mark'!AL205&gt;=15),"D+",IF(AND('[1]Ledger With Mark'!AL205&gt;=10),"D",IF(AND('[1]Ledger With Mark'!AL205&gt;=1),"E","N")))))))))</f>
        <v>C</v>
      </c>
      <c r="AM203" s="7" t="str">
        <f>IF(AND('[1]Ledger With Mark'!AM205&gt;=45),"A+",IF(AND('[1]Ledger With Mark'!AM205&gt;=40),"A",IF(AND('[1]Ledger With Mark'!AM205&gt;=35),"B+",IF(AND('[1]Ledger With Mark'!AM205&gt;=30),"B",IF(AND('[1]Ledger With Mark'!AM205&gt;=25),"C+",IF(AND('[1]Ledger With Mark'!AM205&gt;=20),"C",IF(AND('[1]Ledger With Mark'!AM205&gt;=15),"D+",IF(AND('[1]Ledger With Mark'!AM205&gt;=10),"D",IF(AND('[1]Ledger With Mark'!AM205&gt;=1),"E","N")))))))))</f>
        <v>C+</v>
      </c>
      <c r="AN203" s="7" t="str">
        <f>IF(AND('[1]Ledger With Mark'!AN205&gt;=90),"A+",IF(AND('[1]Ledger With Mark'!AN205&gt;=80),"A",IF(AND('[1]Ledger With Mark'!AN205&gt;=70),"B+",IF(AND('[1]Ledger With Mark'!AN205&gt;=60),"B",IF(AND('[1]Ledger With Mark'!AN205&gt;=50),"C+",IF(AND('[1]Ledger With Mark'!AN205&gt;=40),"C",IF(AND('[1]Ledger With Mark'!AN205&gt;=30),"D+",IF(AND('[1]Ledger With Mark'!AN205&gt;=20),"D",IF(AND('[1]Ledger With Mark'!AN205&gt;=1),"E","N")))))))))</f>
        <v>B</v>
      </c>
      <c r="AO203" s="13">
        <f t="shared" si="38"/>
        <v>2.8</v>
      </c>
      <c r="AP203" s="14">
        <f t="shared" si="39"/>
        <v>2.1749999999999998</v>
      </c>
      <c r="AQ203" s="7"/>
      <c r="AR203" s="15" t="s">
        <v>244</v>
      </c>
      <c r="BB203" s="17">
        <v>205</v>
      </c>
    </row>
    <row r="204" spans="1:54" ht="15">
      <c r="A204" s="7">
        <f>'[1]Ledger With Mark'!A206</f>
        <v>203</v>
      </c>
      <c r="B204" s="8">
        <f>'[1]Ledger With Mark'!B206</f>
        <v>752203</v>
      </c>
      <c r="C204" s="9" t="str">
        <f>'[1]Ledger With Mark'!C206</f>
        <v>DAMODAR ROKA MAGAR</v>
      </c>
      <c r="D204" s="10" t="str">
        <f>'[1]Ledger With Mark'!D206</f>
        <v>2059/10/21</v>
      </c>
      <c r="E204" s="11" t="str">
        <f>'[1]Ledger With Mark'!E206</f>
        <v>KALI BAHADUR ROKA</v>
      </c>
      <c r="F204" s="11" t="str">
        <f>'[1]Ledger With Mark'!F206</f>
        <v>KHILU ROKA</v>
      </c>
      <c r="G204" s="12" t="str">
        <f>'[1]Ledger With Mark'!G206</f>
        <v>BHUME 8 RUKUM EAST</v>
      </c>
      <c r="H204" s="7" t="str">
        <f>IF(AND('[1]Ledger With Mark'!H206&gt;=67.5),"A+",IF(AND('[1]Ledger With Mark'!H206&gt;=60),"A",IF(AND('[1]Ledger With Mark'!H206&gt;=52.5),"B+",IF(AND('[1]Ledger With Mark'!H206&gt;=45),"B",IF(AND('[1]Ledger With Mark'!H206&gt;=37.5),"C+",IF(AND('[1]Ledger With Mark'!H206&gt;=30),"C",IF(AND('[1]Ledger With Mark'!H206&gt;=22.5),"D+",IF(AND('[1]Ledger With Mark'!H206&gt;=15),"D",IF(AND('[1]Ledger With Mark'!H206&gt;=1),"E","N")))))))))</f>
        <v>C</v>
      </c>
      <c r="I204" s="7" t="str">
        <f>IF(AND('[1]Ledger With Mark'!I206&gt;=22.5),"A+",IF(AND('[1]Ledger With Mark'!I206&gt;=20),"A",IF(AND('[1]Ledger With Mark'!I206&gt;=17.5),"B+",IF(AND('[1]Ledger With Mark'!I206&gt;=15),"B",IF(AND('[1]Ledger With Mark'!I206&gt;=12.5),"C+",IF(AND('[1]Ledger With Mark'!I206&gt;=10),"C",IF(AND('[1]Ledger With Mark'!I206&gt;=7.5),"D+",IF(AND('[1]Ledger With Mark'!I206&gt;=5),"D",IF(AND('[1]Ledger With Mark'!I206&gt;=1),"E","N")))))))))</f>
        <v>B</v>
      </c>
      <c r="J204" s="7" t="str">
        <f>IF(AND('[1]Ledger With Mark'!J206&gt;=90),"A+",IF(AND('[1]Ledger With Mark'!J206&gt;=80),"A",IF(AND('[1]Ledger With Mark'!J206&gt;=70),"B+",IF(AND('[1]Ledger With Mark'!J206&gt;=60),"B",IF(AND('[1]Ledger With Mark'!J206&gt;=50),"C+",IF(AND('[1]Ledger With Mark'!J206&gt;=40),"C",IF(AND('[1]Ledger With Mark'!J206&gt;=30),"D+",IF(AND('[1]Ledger With Mark'!J206&gt;=20),"D",IF(AND('[1]Ledger With Mark'!J206&gt;=1),"E","N")))))))))</f>
        <v>C</v>
      </c>
      <c r="K204" s="13">
        <f t="shared" si="30"/>
        <v>2</v>
      </c>
      <c r="L204" s="7" t="str">
        <f>IF(AND('[1]Ledger With Mark'!L206&gt;=67.5),"A+",IF(AND('[1]Ledger With Mark'!L206&gt;=60),"A",IF(AND('[1]Ledger With Mark'!L206&gt;=52.5),"B+",IF(AND('[1]Ledger With Mark'!L206&gt;=45),"B",IF(AND('[1]Ledger With Mark'!L206&gt;=37.5),"C+",IF(AND('[1]Ledger With Mark'!L206&gt;=30),"C",IF(AND('[1]Ledger With Mark'!L206&gt;=22.5),"D+",IF(AND('[1]Ledger With Mark'!L206&gt;=15),"D",IF(AND('[1]Ledger With Mark'!L206&gt;=1),"E","N")))))))))</f>
        <v>C+</v>
      </c>
      <c r="M204" s="7" t="str">
        <f>IF(AND('[1]Ledger With Mark'!M206&gt;=22.5),"A+",IF(AND('[1]Ledger With Mark'!M206&gt;=20),"A",IF(AND('[1]Ledger With Mark'!M206&gt;=17.5),"B+",IF(AND('[1]Ledger With Mark'!M206&gt;=15),"B",IF(AND('[1]Ledger With Mark'!M206&gt;=12.5),"C+",IF(AND('[1]Ledger With Mark'!M206&gt;=10),"C",IF(AND('[1]Ledger With Mark'!M206&gt;=7.5),"D+",IF(AND('[1]Ledger With Mark'!M206&gt;=5),"D",IF(AND('[1]Ledger With Mark'!M206&gt;=1),"E","N")))))))))</f>
        <v>C</v>
      </c>
      <c r="N204" s="7" t="str">
        <f>IF(AND('[1]Ledger With Mark'!N206&gt;=90),"A+",IF(AND('[1]Ledger With Mark'!N206&gt;=80),"A",IF(AND('[1]Ledger With Mark'!N206&gt;=70),"B+",IF(AND('[1]Ledger With Mark'!N206&gt;=60),"B",IF(AND('[1]Ledger With Mark'!N206&gt;=50),"C+",IF(AND('[1]Ledger With Mark'!N206&gt;=40),"C",IF(AND('[1]Ledger With Mark'!N206&gt;=30),"D+",IF(AND('[1]Ledger With Mark'!N206&gt;=20),"D",IF(AND('[1]Ledger With Mark'!N206&gt;=1),"E","N")))))))))</f>
        <v>C+</v>
      </c>
      <c r="O204" s="13">
        <f t="shared" si="31"/>
        <v>2.4</v>
      </c>
      <c r="P204" s="7" t="str">
        <f>IF(AND('[1]Ledger With Mark'!P206&gt;=90),"A+",IF(AND('[1]Ledger With Mark'!P206&gt;=80),"A",IF(AND('[1]Ledger With Mark'!P206&gt;=70),"B+",IF(AND('[1]Ledger With Mark'!P206&gt;=60),"B",IF(AND('[1]Ledger With Mark'!P206&gt;=50),"C+",IF(AND('[1]Ledger With Mark'!P206&gt;=40),"C",IF(AND('[1]Ledger With Mark'!P206&gt;=30),"D+",IF(AND('[1]Ledger With Mark'!P206&gt;=20),"D",IF(AND('[1]Ledger With Mark'!P206&gt;=1),"E","N")))))))))</f>
        <v>C</v>
      </c>
      <c r="Q204" s="13">
        <f t="shared" si="32"/>
        <v>2</v>
      </c>
      <c r="R204" s="7" t="str">
        <f>IF(AND('[1]Ledger With Mark'!R206&gt;=67.5),"A+",IF(AND('[1]Ledger With Mark'!R206&gt;=60),"A",IF(AND('[1]Ledger With Mark'!R206&gt;=52.5),"B+",IF(AND('[1]Ledger With Mark'!R206&gt;=45),"B",IF(AND('[1]Ledger With Mark'!R206&gt;=37.5),"C+",IF(AND('[1]Ledger With Mark'!R206&gt;=30),"C",IF(AND('[1]Ledger With Mark'!R206&gt;=22.5),"D+",IF(AND('[1]Ledger With Mark'!R206&gt;=15),"D",IF(AND('[1]Ledger With Mark'!R206&gt;=1),"E","N")))))))))</f>
        <v>C</v>
      </c>
      <c r="S204" s="7" t="str">
        <f>IF(AND('[1]Ledger With Mark'!S206&gt;=22.5),"A+",IF(AND('[1]Ledger With Mark'!S206&gt;=20),"A",IF(AND('[1]Ledger With Mark'!S206&gt;=17.5),"B+",IF(AND('[1]Ledger With Mark'!S206&gt;=15),"B",IF(AND('[1]Ledger With Mark'!S206&gt;=12.5),"C+",IF(AND('[1]Ledger With Mark'!S206&gt;=10),"C",IF(AND('[1]Ledger With Mark'!S206&gt;=7.5),"D+",IF(AND('[1]Ledger With Mark'!S206&gt;=5),"D",IF(AND('[1]Ledger With Mark'!S206&gt;=1),"E","N")))))))))</f>
        <v>B</v>
      </c>
      <c r="T204" s="7" t="str">
        <f>IF(AND('[1]Ledger With Mark'!T206&gt;=90),"A+",IF(AND('[1]Ledger With Mark'!T206&gt;=80),"A",IF(AND('[1]Ledger With Mark'!T206&gt;=70),"B+",IF(AND('[1]Ledger With Mark'!T206&gt;=60),"B",IF(AND('[1]Ledger With Mark'!T206&gt;=50),"C+",IF(AND('[1]Ledger With Mark'!T206&gt;=40),"C",IF(AND('[1]Ledger With Mark'!T206&gt;=30),"D+",IF(AND('[1]Ledger With Mark'!T206&gt;=20),"D",IF(AND('[1]Ledger With Mark'!T206&gt;=1),"E","N")))))))))</f>
        <v>C+</v>
      </c>
      <c r="U204" s="13">
        <f t="shared" si="33"/>
        <v>2.4</v>
      </c>
      <c r="V204" s="7" t="str">
        <f>IF(AND('[1]Ledger With Mark'!V206&gt;=67.5),"A+",IF(AND('[1]Ledger With Mark'!V206&gt;=60),"A",IF(AND('[1]Ledger With Mark'!V206&gt;=52.5),"B+",IF(AND('[1]Ledger With Mark'!V206&gt;=45),"B",IF(AND('[1]Ledger With Mark'!V206&gt;=37.5),"C+",IF(AND('[1]Ledger With Mark'!V206&gt;=30),"C",IF(AND('[1]Ledger With Mark'!V206&gt;=22.5),"D+",IF(AND('[1]Ledger With Mark'!V206&gt;=15),"D",IF(AND('[1]Ledger With Mark'!V206&gt;=1),"E","N")))))))))</f>
        <v>C</v>
      </c>
      <c r="W204" s="7" t="str">
        <f>IF(AND('[1]Ledger With Mark'!W206&gt;=22.5),"A+",IF(AND('[1]Ledger With Mark'!W206&gt;=20),"A",IF(AND('[1]Ledger With Mark'!W206&gt;=17.5),"B+",IF(AND('[1]Ledger With Mark'!W206&gt;=15),"B",IF(AND('[1]Ledger With Mark'!W206&gt;=12.5),"C+",IF(AND('[1]Ledger With Mark'!W206&gt;=10),"C",IF(AND('[1]Ledger With Mark'!W206&gt;=7.5),"D+",IF(AND('[1]Ledger With Mark'!W206&gt;=5),"D",IF(AND('[1]Ledger With Mark'!W206&gt;=1),"E","N")))))))))</f>
        <v>C</v>
      </c>
      <c r="X204" s="7" t="str">
        <f>IF(AND('[1]Ledger With Mark'!X206&gt;=90),"A+",IF(AND('[1]Ledger With Mark'!X206&gt;=80),"A",IF(AND('[1]Ledger With Mark'!X206&gt;=70),"B+",IF(AND('[1]Ledger With Mark'!X206&gt;=60),"B",IF(AND('[1]Ledger With Mark'!X206&gt;=50),"C+",IF(AND('[1]Ledger With Mark'!X206&gt;=40),"C",IF(AND('[1]Ledger With Mark'!X206&gt;=30),"D+",IF(AND('[1]Ledger With Mark'!X206&gt;=20),"D",IF(AND('[1]Ledger With Mark'!X206&gt;=1),"E","N")))))))))</f>
        <v>C</v>
      </c>
      <c r="Y204" s="13">
        <f t="shared" si="34"/>
        <v>2</v>
      </c>
      <c r="Z204" s="7" t="str">
        <f>IF(AND('[1]Ledger With Mark'!Z206&gt;=27),"A+",IF(AND('[1]Ledger With Mark'!Z206&gt;=24),"A",IF(AND('[1]Ledger With Mark'!Z206&gt;=21),"B+",IF(AND('[1]Ledger With Mark'!Z206&gt;=18),"B",IF(AND('[1]Ledger With Mark'!Z206&gt;=15),"C+",IF(AND('[1]Ledger With Mark'!Z206&gt;=12),"C",IF(AND('[1]Ledger With Mark'!Z206&gt;=9),"D+",IF(AND('[1]Ledger With Mark'!Z206&gt;=6),"D",IF(AND('[1]Ledger With Mark'!Z206&gt;=1),"E","N")))))))))</f>
        <v>B</v>
      </c>
      <c r="AA204" s="7" t="str">
        <f>IF(AND('[1]Ledger With Mark'!AA206&gt;=18),"A+",IF(AND('[1]Ledger With Mark'!AA206&gt;=16),"A",IF(AND('[1]Ledger With Mark'!AA206&gt;=14),"B+",IF(AND('[1]Ledger With Mark'!AA206&gt;=12),"B",IF(AND('[1]Ledger With Mark'!AA206&gt;=10),"C+",IF(AND('[1]Ledger With Mark'!AA206&gt;=8),"C",IF(AND('[1]Ledger With Mark'!AA206&gt;=6),"D+",IF(AND('[1]Ledger With Mark'!AA206&gt;=4),"D",IF(AND('[1]Ledger With Mark'!AA206&gt;=1),"E","N")))))))))</f>
        <v>C+</v>
      </c>
      <c r="AB204" s="7" t="str">
        <f>IF(AND('[1]Ledger With Mark'!AB206&gt;=45),"A+",IF(AND('[1]Ledger With Mark'!AB206&gt;=40),"A",IF(AND('[1]Ledger With Mark'!AB206&gt;=35),"B+",IF(AND('[1]Ledger With Mark'!AB206&gt;=30),"B",IF(AND('[1]Ledger With Mark'!AB206&gt;=25),"C+",IF(AND('[1]Ledger With Mark'!AB206&gt;=20),"C",IF(AND('[1]Ledger With Mark'!AB206&gt;=15),"D+",IF(AND('[1]Ledger With Mark'!AB206&gt;=10),"D",IF(AND('[1]Ledger With Mark'!AB206&gt;=1),"E","N")))))))))</f>
        <v>B</v>
      </c>
      <c r="AC204" s="13">
        <f t="shared" si="35"/>
        <v>1.4</v>
      </c>
      <c r="AD204" s="7" t="str">
        <f>IF(AND('[1]Ledger With Mark'!AD206&gt;=22.5),"A+",IF(AND('[1]Ledger With Mark'!AD206&gt;=20),"A",IF(AND('[1]Ledger With Mark'!AD206&gt;=17.5),"B+",IF(AND('[1]Ledger With Mark'!AD206&gt;=15),"B",IF(AND('[1]Ledger With Mark'!AD206&gt;=12.5),"C+",IF(AND('[1]Ledger With Mark'!AD206&gt;=10),"C",IF(AND('[1]Ledger With Mark'!AD206&gt;=7.5),"D+",IF(AND('[1]Ledger With Mark'!AD206&gt;=5),"D",IF(AND('[1]Ledger With Mark'!AD206&gt;=1),"E","N")))))))))</f>
        <v>B</v>
      </c>
      <c r="AE204" s="7" t="str">
        <f>IF(AND('[1]Ledger With Mark'!AE206&gt;=22.5),"A+",IF(AND('[1]Ledger With Mark'!AE206&gt;=20),"A",IF(AND('[1]Ledger With Mark'!AE206&gt;=17.5),"B+",IF(AND('[1]Ledger With Mark'!AE206&gt;=15),"B",IF(AND('[1]Ledger With Mark'!AE206&gt;=12.5),"C+",IF(AND('[1]Ledger With Mark'!AE206&gt;=10),"C",IF(AND('[1]Ledger With Mark'!AE206&gt;=7.5),"D+",IF(AND('[1]Ledger With Mark'!AE206&gt;=5),"D",IF(AND('[1]Ledger With Mark'!AE206&gt;=1),"E","N")))))))))</f>
        <v>C</v>
      </c>
      <c r="AF204" s="7" t="str">
        <f>IF(AND('[1]Ledger With Mark'!AF206&gt;=45),"A+",IF(AND('[1]Ledger With Mark'!AF206&gt;=40),"A",IF(AND('[1]Ledger With Mark'!AF206&gt;=35),"B+",IF(AND('[1]Ledger With Mark'!AF206&gt;=30),"B",IF(AND('[1]Ledger With Mark'!AF206&gt;=25),"C+",IF(AND('[1]Ledger With Mark'!AF206&gt;=20),"C",IF(AND('[1]Ledger With Mark'!AF206&gt;=15),"D+",IF(AND('[1]Ledger With Mark'!AF206&gt;=10),"D",IF(AND('[1]Ledger With Mark'!AF206&gt;=1),"E","N")))))))))</f>
        <v>C+</v>
      </c>
      <c r="AG204" s="13">
        <f t="shared" si="36"/>
        <v>1.2</v>
      </c>
      <c r="AH204" s="7" t="str">
        <f>IF(AND('[1]Ledger With Mark'!AH206&gt;=45),"A+",IF(AND('[1]Ledger With Mark'!AH206&gt;=40),"A",IF(AND('[1]Ledger With Mark'!AH206&gt;=35),"B+",IF(AND('[1]Ledger With Mark'!AH206&gt;=30),"B",IF(AND('[1]Ledger With Mark'!AH206&gt;=25),"C+",IF(AND('[1]Ledger With Mark'!AH206&gt;=20),"C",IF(AND('[1]Ledger With Mark'!AH206&gt;=15),"D+",IF(AND('[1]Ledger With Mark'!AH206&gt;=10),"D",IF(AND('[1]Ledger With Mark'!AH206&gt;=1),"E","N")))))))))</f>
        <v>B</v>
      </c>
      <c r="AI204" s="7" t="str">
        <f>IF(AND('[1]Ledger With Mark'!AI206&gt;=45),"A+",IF(AND('[1]Ledger With Mark'!AI206&gt;=40),"A",IF(AND('[1]Ledger With Mark'!AI206&gt;=35),"B+",IF(AND('[1]Ledger With Mark'!AI206&gt;=30),"B",IF(AND('[1]Ledger With Mark'!AI206&gt;=25),"C+",IF(AND('[1]Ledger With Mark'!AI206&gt;=20),"C",IF(AND('[1]Ledger With Mark'!AI206&gt;=15),"D+",IF(AND('[1]Ledger With Mark'!AI206&gt;=10),"D",IF(AND('[1]Ledger With Mark'!AI206&gt;=1),"E","N")))))))))</f>
        <v>B</v>
      </c>
      <c r="AJ204" s="7" t="str">
        <f>IF(AND('[1]Ledger With Mark'!AJ206&gt;=90),"A+",IF(AND('[1]Ledger With Mark'!AJ206&gt;=80),"A",IF(AND('[1]Ledger With Mark'!AJ206&gt;=70),"B+",IF(AND('[1]Ledger With Mark'!AJ206&gt;=60),"B",IF(AND('[1]Ledger With Mark'!AJ206&gt;=50),"C+",IF(AND('[1]Ledger With Mark'!AJ206&gt;=40),"C",IF(AND('[1]Ledger With Mark'!AJ206&gt;=30),"D+",IF(AND('[1]Ledger With Mark'!AJ206&gt;=20),"D",IF(AND('[1]Ledger With Mark'!AJ206&gt;=1),"E","N")))))))))</f>
        <v>B</v>
      </c>
      <c r="AK204" s="13">
        <f t="shared" si="37"/>
        <v>2.8</v>
      </c>
      <c r="AL204" s="7" t="str">
        <f>IF(AND('[1]Ledger With Mark'!AL206&gt;=45),"A+",IF(AND('[1]Ledger With Mark'!AL206&gt;=40),"A",IF(AND('[1]Ledger With Mark'!AL206&gt;=35),"B+",IF(AND('[1]Ledger With Mark'!AL206&gt;=30),"B",IF(AND('[1]Ledger With Mark'!AL206&gt;=25),"C+",IF(AND('[1]Ledger With Mark'!AL206&gt;=20),"C",IF(AND('[1]Ledger With Mark'!AL206&gt;=15),"D+",IF(AND('[1]Ledger With Mark'!AL206&gt;=10),"D",IF(AND('[1]Ledger With Mark'!AL206&gt;=1),"E","N")))))))))</f>
        <v>B</v>
      </c>
      <c r="AM204" s="7" t="str">
        <f>IF(AND('[1]Ledger With Mark'!AM206&gt;=45),"A+",IF(AND('[1]Ledger With Mark'!AM206&gt;=40),"A",IF(AND('[1]Ledger With Mark'!AM206&gt;=35),"B+",IF(AND('[1]Ledger With Mark'!AM206&gt;=30),"B",IF(AND('[1]Ledger With Mark'!AM206&gt;=25),"C+",IF(AND('[1]Ledger With Mark'!AM206&gt;=20),"C",IF(AND('[1]Ledger With Mark'!AM206&gt;=15),"D+",IF(AND('[1]Ledger With Mark'!AM206&gt;=10),"D",IF(AND('[1]Ledger With Mark'!AM206&gt;=1),"E","N")))))))))</f>
        <v>A</v>
      </c>
      <c r="AN204" s="7" t="str">
        <f>IF(AND('[1]Ledger With Mark'!AN206&gt;=90),"A+",IF(AND('[1]Ledger With Mark'!AN206&gt;=80),"A",IF(AND('[1]Ledger With Mark'!AN206&gt;=70),"B+",IF(AND('[1]Ledger With Mark'!AN206&gt;=60),"B",IF(AND('[1]Ledger With Mark'!AN206&gt;=50),"C+",IF(AND('[1]Ledger With Mark'!AN206&gt;=40),"C",IF(AND('[1]Ledger With Mark'!AN206&gt;=30),"D+",IF(AND('[1]Ledger With Mark'!AN206&gt;=20),"D",IF(AND('[1]Ledger With Mark'!AN206&gt;=1),"E","N")))))))))</f>
        <v>B+</v>
      </c>
      <c r="AO204" s="13">
        <f t="shared" si="38"/>
        <v>3.2</v>
      </c>
      <c r="AP204" s="14">
        <f t="shared" si="39"/>
        <v>2.4249999999999998</v>
      </c>
      <c r="AQ204" s="7"/>
      <c r="AR204" s="15" t="s">
        <v>244</v>
      </c>
      <c r="BB204" s="17">
        <v>206</v>
      </c>
    </row>
    <row r="205" spans="1:54" ht="15">
      <c r="A205" s="7">
        <f>'[1]Ledger With Mark'!A207</f>
        <v>204</v>
      </c>
      <c r="B205" s="8">
        <f>'[1]Ledger With Mark'!B207</f>
        <v>752204</v>
      </c>
      <c r="C205" s="9" t="str">
        <f>'[1]Ledger With Mark'!C207</f>
        <v>FULMAYA BUDHA MAGAR</v>
      </c>
      <c r="D205" s="10" t="str">
        <f>'[1]Ledger With Mark'!D207</f>
        <v>2061/04/22</v>
      </c>
      <c r="E205" s="11" t="str">
        <f>'[1]Ledger With Mark'!E207</f>
        <v>RAM BAHADUR BUDHA MAGAR</v>
      </c>
      <c r="F205" s="11" t="str">
        <f>'[1]Ledger With Mark'!F207</f>
        <v>CHIJMAYA BUDHA MAGAR</v>
      </c>
      <c r="G205" s="12" t="str">
        <f>'[1]Ledger With Mark'!G207</f>
        <v>BHUME 8 RUKUM EAST</v>
      </c>
      <c r="H205" s="7" t="str">
        <f>IF(AND('[1]Ledger With Mark'!H207&gt;=67.5),"A+",IF(AND('[1]Ledger With Mark'!H207&gt;=60),"A",IF(AND('[1]Ledger With Mark'!H207&gt;=52.5),"B+",IF(AND('[1]Ledger With Mark'!H207&gt;=45),"B",IF(AND('[1]Ledger With Mark'!H207&gt;=37.5),"C+",IF(AND('[1]Ledger With Mark'!H207&gt;=30),"C",IF(AND('[1]Ledger With Mark'!H207&gt;=22.5),"D+",IF(AND('[1]Ledger With Mark'!H207&gt;=15),"D",IF(AND('[1]Ledger With Mark'!H207&gt;=1),"E","N")))))))))</f>
        <v>B</v>
      </c>
      <c r="I205" s="7" t="str">
        <f>IF(AND('[1]Ledger With Mark'!I207&gt;=22.5),"A+",IF(AND('[1]Ledger With Mark'!I207&gt;=20),"A",IF(AND('[1]Ledger With Mark'!I207&gt;=17.5),"B+",IF(AND('[1]Ledger With Mark'!I207&gt;=15),"B",IF(AND('[1]Ledger With Mark'!I207&gt;=12.5),"C+",IF(AND('[1]Ledger With Mark'!I207&gt;=10),"C",IF(AND('[1]Ledger With Mark'!I207&gt;=7.5),"D+",IF(AND('[1]Ledger With Mark'!I207&gt;=5),"D",IF(AND('[1]Ledger With Mark'!I207&gt;=1),"E","N")))))))))</f>
        <v>B+</v>
      </c>
      <c r="J205" s="7" t="str">
        <f>IF(AND('[1]Ledger With Mark'!J207&gt;=90),"A+",IF(AND('[1]Ledger With Mark'!J207&gt;=80),"A",IF(AND('[1]Ledger With Mark'!J207&gt;=70),"B+",IF(AND('[1]Ledger With Mark'!J207&gt;=60),"B",IF(AND('[1]Ledger With Mark'!J207&gt;=50),"C+",IF(AND('[1]Ledger With Mark'!J207&gt;=40),"C",IF(AND('[1]Ledger With Mark'!J207&gt;=30),"D+",IF(AND('[1]Ledger With Mark'!J207&gt;=20),"D",IF(AND('[1]Ledger With Mark'!J207&gt;=1),"E","N")))))))))</f>
        <v>B</v>
      </c>
      <c r="K205" s="13">
        <f t="shared" si="30"/>
        <v>2.8</v>
      </c>
      <c r="L205" s="7" t="str">
        <f>IF(AND('[1]Ledger With Mark'!L207&gt;=67.5),"A+",IF(AND('[1]Ledger With Mark'!L207&gt;=60),"A",IF(AND('[1]Ledger With Mark'!L207&gt;=52.5),"B+",IF(AND('[1]Ledger With Mark'!L207&gt;=45),"B",IF(AND('[1]Ledger With Mark'!L207&gt;=37.5),"C+",IF(AND('[1]Ledger With Mark'!L207&gt;=30),"C",IF(AND('[1]Ledger With Mark'!L207&gt;=22.5),"D+",IF(AND('[1]Ledger With Mark'!L207&gt;=15),"D",IF(AND('[1]Ledger With Mark'!L207&gt;=1),"E","N")))))))))</f>
        <v>B</v>
      </c>
      <c r="M205" s="7" t="str">
        <f>IF(AND('[1]Ledger With Mark'!M207&gt;=22.5),"A+",IF(AND('[1]Ledger With Mark'!M207&gt;=20),"A",IF(AND('[1]Ledger With Mark'!M207&gt;=17.5),"B+",IF(AND('[1]Ledger With Mark'!M207&gt;=15),"B",IF(AND('[1]Ledger With Mark'!M207&gt;=12.5),"C+",IF(AND('[1]Ledger With Mark'!M207&gt;=10),"C",IF(AND('[1]Ledger With Mark'!M207&gt;=7.5),"D+",IF(AND('[1]Ledger With Mark'!M207&gt;=5),"D",IF(AND('[1]Ledger With Mark'!M207&gt;=1),"E","N")))))))))</f>
        <v>B+</v>
      </c>
      <c r="N205" s="7" t="str">
        <f>IF(AND('[1]Ledger With Mark'!N207&gt;=90),"A+",IF(AND('[1]Ledger With Mark'!N207&gt;=80),"A",IF(AND('[1]Ledger With Mark'!N207&gt;=70),"B+",IF(AND('[1]Ledger With Mark'!N207&gt;=60),"B",IF(AND('[1]Ledger With Mark'!N207&gt;=50),"C+",IF(AND('[1]Ledger With Mark'!N207&gt;=40),"C",IF(AND('[1]Ledger With Mark'!N207&gt;=30),"D+",IF(AND('[1]Ledger With Mark'!N207&gt;=20),"D",IF(AND('[1]Ledger With Mark'!N207&gt;=1),"E","N")))))))))</f>
        <v>C</v>
      </c>
      <c r="O205" s="13">
        <f t="shared" si="31"/>
        <v>2</v>
      </c>
      <c r="P205" s="7" t="str">
        <f>IF(AND('[1]Ledger With Mark'!P207&gt;=90),"A+",IF(AND('[1]Ledger With Mark'!P207&gt;=80),"A",IF(AND('[1]Ledger With Mark'!P207&gt;=70),"B+",IF(AND('[1]Ledger With Mark'!P207&gt;=60),"B",IF(AND('[1]Ledger With Mark'!P207&gt;=50),"C+",IF(AND('[1]Ledger With Mark'!P207&gt;=40),"C",IF(AND('[1]Ledger With Mark'!P207&gt;=30),"D+",IF(AND('[1]Ledger With Mark'!P207&gt;=20),"D",IF(AND('[1]Ledger With Mark'!P207&gt;=1),"E","N")))))))))</f>
        <v>C</v>
      </c>
      <c r="Q205" s="13">
        <f t="shared" si="32"/>
        <v>2</v>
      </c>
      <c r="R205" s="7" t="str">
        <f>IF(AND('[1]Ledger With Mark'!R207&gt;=67.5),"A+",IF(AND('[1]Ledger With Mark'!R207&gt;=60),"A",IF(AND('[1]Ledger With Mark'!R207&gt;=52.5),"B+",IF(AND('[1]Ledger With Mark'!R207&gt;=45),"B",IF(AND('[1]Ledger With Mark'!R207&gt;=37.5),"C+",IF(AND('[1]Ledger With Mark'!R207&gt;=30),"C",IF(AND('[1]Ledger With Mark'!R207&gt;=22.5),"D+",IF(AND('[1]Ledger With Mark'!R207&gt;=15),"D",IF(AND('[1]Ledger With Mark'!R207&gt;=1),"E","N")))))))))</f>
        <v>B</v>
      </c>
      <c r="S205" s="7" t="str">
        <f>IF(AND('[1]Ledger With Mark'!S207&gt;=22.5),"A+",IF(AND('[1]Ledger With Mark'!S207&gt;=20),"A",IF(AND('[1]Ledger With Mark'!S207&gt;=17.5),"B+",IF(AND('[1]Ledger With Mark'!S207&gt;=15),"B",IF(AND('[1]Ledger With Mark'!S207&gt;=12.5),"C+",IF(AND('[1]Ledger With Mark'!S207&gt;=10),"C",IF(AND('[1]Ledger With Mark'!S207&gt;=7.5),"D+",IF(AND('[1]Ledger With Mark'!S207&gt;=5),"D",IF(AND('[1]Ledger With Mark'!S207&gt;=1),"E","N")))))))))</f>
        <v>A</v>
      </c>
      <c r="T205" s="7" t="str">
        <f>IF(AND('[1]Ledger With Mark'!T207&gt;=90),"A+",IF(AND('[1]Ledger With Mark'!T207&gt;=80),"A",IF(AND('[1]Ledger With Mark'!T207&gt;=70),"B+",IF(AND('[1]Ledger With Mark'!T207&gt;=60),"B",IF(AND('[1]Ledger With Mark'!T207&gt;=50),"C+",IF(AND('[1]Ledger With Mark'!T207&gt;=40),"C",IF(AND('[1]Ledger With Mark'!T207&gt;=30),"D+",IF(AND('[1]Ledger With Mark'!T207&gt;=20),"D",IF(AND('[1]Ledger With Mark'!T207&gt;=1),"E","N")))))))))</f>
        <v>B</v>
      </c>
      <c r="U205" s="13">
        <f t="shared" si="33"/>
        <v>2.8</v>
      </c>
      <c r="V205" s="7" t="str">
        <f>IF(AND('[1]Ledger With Mark'!V207&gt;=67.5),"A+",IF(AND('[1]Ledger With Mark'!V207&gt;=60),"A",IF(AND('[1]Ledger With Mark'!V207&gt;=52.5),"B+",IF(AND('[1]Ledger With Mark'!V207&gt;=45),"B",IF(AND('[1]Ledger With Mark'!V207&gt;=37.5),"C+",IF(AND('[1]Ledger With Mark'!V207&gt;=30),"C",IF(AND('[1]Ledger With Mark'!V207&gt;=22.5),"D+",IF(AND('[1]Ledger With Mark'!V207&gt;=15),"D",IF(AND('[1]Ledger With Mark'!V207&gt;=1),"E","N")))))))))</f>
        <v>A</v>
      </c>
      <c r="W205" s="7" t="str">
        <f>IF(AND('[1]Ledger With Mark'!W207&gt;=22.5),"A+",IF(AND('[1]Ledger With Mark'!W207&gt;=20),"A",IF(AND('[1]Ledger With Mark'!W207&gt;=17.5),"B+",IF(AND('[1]Ledger With Mark'!W207&gt;=15),"B",IF(AND('[1]Ledger With Mark'!W207&gt;=12.5),"C+",IF(AND('[1]Ledger With Mark'!W207&gt;=10),"C",IF(AND('[1]Ledger With Mark'!W207&gt;=7.5),"D+",IF(AND('[1]Ledger With Mark'!W207&gt;=5),"D",IF(AND('[1]Ledger With Mark'!W207&gt;=1),"E","N")))))))))</f>
        <v>B</v>
      </c>
      <c r="X205" s="7" t="str">
        <f>IF(AND('[1]Ledger With Mark'!X207&gt;=90),"A+",IF(AND('[1]Ledger With Mark'!X207&gt;=80),"A",IF(AND('[1]Ledger With Mark'!X207&gt;=70),"B+",IF(AND('[1]Ledger With Mark'!X207&gt;=60),"B",IF(AND('[1]Ledger With Mark'!X207&gt;=50),"C+",IF(AND('[1]Ledger With Mark'!X207&gt;=40),"C",IF(AND('[1]Ledger With Mark'!X207&gt;=30),"D+",IF(AND('[1]Ledger With Mark'!X207&gt;=20),"D",IF(AND('[1]Ledger With Mark'!X207&gt;=1),"E","N")))))))))</f>
        <v>B+</v>
      </c>
      <c r="Y205" s="13">
        <f t="shared" si="34"/>
        <v>3.2</v>
      </c>
      <c r="Z205" s="7" t="str">
        <f>IF(AND('[1]Ledger With Mark'!Z207&gt;=27),"A+",IF(AND('[1]Ledger With Mark'!Z207&gt;=24),"A",IF(AND('[1]Ledger With Mark'!Z207&gt;=21),"B+",IF(AND('[1]Ledger With Mark'!Z207&gt;=18),"B",IF(AND('[1]Ledger With Mark'!Z207&gt;=15),"C+",IF(AND('[1]Ledger With Mark'!Z207&gt;=12),"C",IF(AND('[1]Ledger With Mark'!Z207&gt;=9),"D+",IF(AND('[1]Ledger With Mark'!Z207&gt;=6),"D",IF(AND('[1]Ledger With Mark'!Z207&gt;=1),"E","N")))))))))</f>
        <v>B+</v>
      </c>
      <c r="AA205" s="7" t="str">
        <f>IF(AND('[1]Ledger With Mark'!AA207&gt;=18),"A+",IF(AND('[1]Ledger With Mark'!AA207&gt;=16),"A",IF(AND('[1]Ledger With Mark'!AA207&gt;=14),"B+",IF(AND('[1]Ledger With Mark'!AA207&gt;=12),"B",IF(AND('[1]Ledger With Mark'!AA207&gt;=10),"C+",IF(AND('[1]Ledger With Mark'!AA207&gt;=8),"C",IF(AND('[1]Ledger With Mark'!AA207&gt;=6),"D+",IF(AND('[1]Ledger With Mark'!AA207&gt;=4),"D",IF(AND('[1]Ledger With Mark'!AA207&gt;=1),"E","N")))))))))</f>
        <v>B+</v>
      </c>
      <c r="AB205" s="7" t="str">
        <f>IF(AND('[1]Ledger With Mark'!AB207&gt;=45),"A+",IF(AND('[1]Ledger With Mark'!AB207&gt;=40),"A",IF(AND('[1]Ledger With Mark'!AB207&gt;=35),"B+",IF(AND('[1]Ledger With Mark'!AB207&gt;=30),"B",IF(AND('[1]Ledger With Mark'!AB207&gt;=25),"C+",IF(AND('[1]Ledger With Mark'!AB207&gt;=20),"C",IF(AND('[1]Ledger With Mark'!AB207&gt;=15),"D+",IF(AND('[1]Ledger With Mark'!AB207&gt;=10),"D",IF(AND('[1]Ledger With Mark'!AB207&gt;=1),"E","N")))))))))</f>
        <v>C+</v>
      </c>
      <c r="AC205" s="13">
        <f t="shared" si="35"/>
        <v>1.2</v>
      </c>
      <c r="AD205" s="7" t="str">
        <f>IF(AND('[1]Ledger With Mark'!AD207&gt;=22.5),"A+",IF(AND('[1]Ledger With Mark'!AD207&gt;=20),"A",IF(AND('[1]Ledger With Mark'!AD207&gt;=17.5),"B+",IF(AND('[1]Ledger With Mark'!AD207&gt;=15),"B",IF(AND('[1]Ledger With Mark'!AD207&gt;=12.5),"C+",IF(AND('[1]Ledger With Mark'!AD207&gt;=10),"C",IF(AND('[1]Ledger With Mark'!AD207&gt;=7.5),"D+",IF(AND('[1]Ledger With Mark'!AD207&gt;=5),"D",IF(AND('[1]Ledger With Mark'!AD207&gt;=1),"E","N")))))))))</f>
        <v>A</v>
      </c>
      <c r="AE205" s="7" t="str">
        <f>IF(AND('[1]Ledger With Mark'!AE207&gt;=22.5),"A+",IF(AND('[1]Ledger With Mark'!AE207&gt;=20),"A",IF(AND('[1]Ledger With Mark'!AE207&gt;=17.5),"B+",IF(AND('[1]Ledger With Mark'!AE207&gt;=15),"B",IF(AND('[1]Ledger With Mark'!AE207&gt;=12.5),"C+",IF(AND('[1]Ledger With Mark'!AE207&gt;=10),"C",IF(AND('[1]Ledger With Mark'!AE207&gt;=7.5),"D+",IF(AND('[1]Ledger With Mark'!AE207&gt;=5),"D",IF(AND('[1]Ledger With Mark'!AE207&gt;=1),"E","N")))))))))</f>
        <v>B+</v>
      </c>
      <c r="AF205" s="7" t="str">
        <f>IF(AND('[1]Ledger With Mark'!AF207&gt;=45),"A+",IF(AND('[1]Ledger With Mark'!AF207&gt;=40),"A",IF(AND('[1]Ledger With Mark'!AF207&gt;=35),"B+",IF(AND('[1]Ledger With Mark'!AF207&gt;=30),"B",IF(AND('[1]Ledger With Mark'!AF207&gt;=25),"C+",IF(AND('[1]Ledger With Mark'!AF207&gt;=20),"C",IF(AND('[1]Ledger With Mark'!AF207&gt;=15),"D+",IF(AND('[1]Ledger With Mark'!AF207&gt;=10),"D",IF(AND('[1]Ledger With Mark'!AF207&gt;=1),"E","N")))))))))</f>
        <v>B+</v>
      </c>
      <c r="AG205" s="13">
        <f t="shared" si="36"/>
        <v>1.6</v>
      </c>
      <c r="AH205" s="7" t="str">
        <f>IF(AND('[1]Ledger With Mark'!AH207&gt;=45),"A+",IF(AND('[1]Ledger With Mark'!AH207&gt;=40),"A",IF(AND('[1]Ledger With Mark'!AH207&gt;=35),"B+",IF(AND('[1]Ledger With Mark'!AH207&gt;=30),"B",IF(AND('[1]Ledger With Mark'!AH207&gt;=25),"C+",IF(AND('[1]Ledger With Mark'!AH207&gt;=20),"C",IF(AND('[1]Ledger With Mark'!AH207&gt;=15),"D+",IF(AND('[1]Ledger With Mark'!AH207&gt;=10),"D",IF(AND('[1]Ledger With Mark'!AH207&gt;=1),"E","N")))))))))</f>
        <v>A+</v>
      </c>
      <c r="AI205" s="7" t="str">
        <f>IF(AND('[1]Ledger With Mark'!AI207&gt;=45),"A+",IF(AND('[1]Ledger With Mark'!AI207&gt;=40),"A",IF(AND('[1]Ledger With Mark'!AI207&gt;=35),"B+",IF(AND('[1]Ledger With Mark'!AI207&gt;=30),"B",IF(AND('[1]Ledger With Mark'!AI207&gt;=25),"C+",IF(AND('[1]Ledger With Mark'!AI207&gt;=20),"C",IF(AND('[1]Ledger With Mark'!AI207&gt;=15),"D+",IF(AND('[1]Ledger With Mark'!AI207&gt;=10),"D",IF(AND('[1]Ledger With Mark'!AI207&gt;=1),"E","N")))))))))</f>
        <v>A+</v>
      </c>
      <c r="AJ205" s="7" t="str">
        <f>IF(AND('[1]Ledger With Mark'!AJ207&gt;=90),"A+",IF(AND('[1]Ledger With Mark'!AJ207&gt;=80),"A",IF(AND('[1]Ledger With Mark'!AJ207&gt;=70),"B+",IF(AND('[1]Ledger With Mark'!AJ207&gt;=60),"B",IF(AND('[1]Ledger With Mark'!AJ207&gt;=50),"C+",IF(AND('[1]Ledger With Mark'!AJ207&gt;=40),"C",IF(AND('[1]Ledger With Mark'!AJ207&gt;=30),"D+",IF(AND('[1]Ledger With Mark'!AJ207&gt;=20),"D",IF(AND('[1]Ledger With Mark'!AJ207&gt;=1),"E","N")))))))))</f>
        <v>A+</v>
      </c>
      <c r="AK205" s="13">
        <f t="shared" si="37"/>
        <v>4</v>
      </c>
      <c r="AL205" s="7" t="str">
        <f>IF(AND('[1]Ledger With Mark'!AL207&gt;=45),"A+",IF(AND('[1]Ledger With Mark'!AL207&gt;=40),"A",IF(AND('[1]Ledger With Mark'!AL207&gt;=35),"B+",IF(AND('[1]Ledger With Mark'!AL207&gt;=30),"B",IF(AND('[1]Ledger With Mark'!AL207&gt;=25),"C+",IF(AND('[1]Ledger With Mark'!AL207&gt;=20),"C",IF(AND('[1]Ledger With Mark'!AL207&gt;=15),"D+",IF(AND('[1]Ledger With Mark'!AL207&gt;=10),"D",IF(AND('[1]Ledger With Mark'!AL207&gt;=1),"E","N")))))))))</f>
        <v>C</v>
      </c>
      <c r="AM205" s="7" t="str">
        <f>IF(AND('[1]Ledger With Mark'!AM207&gt;=45),"A+",IF(AND('[1]Ledger With Mark'!AM207&gt;=40),"A",IF(AND('[1]Ledger With Mark'!AM207&gt;=35),"B+",IF(AND('[1]Ledger With Mark'!AM207&gt;=30),"B",IF(AND('[1]Ledger With Mark'!AM207&gt;=25),"C+",IF(AND('[1]Ledger With Mark'!AM207&gt;=20),"C",IF(AND('[1]Ledger With Mark'!AM207&gt;=15),"D+",IF(AND('[1]Ledger With Mark'!AM207&gt;=10),"D",IF(AND('[1]Ledger With Mark'!AM207&gt;=1),"E","N")))))))))</f>
        <v>B+</v>
      </c>
      <c r="AN205" s="7" t="str">
        <f>IF(AND('[1]Ledger With Mark'!AN207&gt;=90),"A+",IF(AND('[1]Ledger With Mark'!AN207&gt;=80),"A",IF(AND('[1]Ledger With Mark'!AN207&gt;=70),"B+",IF(AND('[1]Ledger With Mark'!AN207&gt;=60),"B",IF(AND('[1]Ledger With Mark'!AN207&gt;=50),"C+",IF(AND('[1]Ledger With Mark'!AN207&gt;=40),"C",IF(AND('[1]Ledger With Mark'!AN207&gt;=30),"D+",IF(AND('[1]Ledger With Mark'!AN207&gt;=20),"D",IF(AND('[1]Ledger With Mark'!AN207&gt;=1),"E","N")))))))))</f>
        <v>C+</v>
      </c>
      <c r="AO205" s="13">
        <f t="shared" si="38"/>
        <v>2.4</v>
      </c>
      <c r="AP205" s="14">
        <f t="shared" si="39"/>
        <v>2.75</v>
      </c>
      <c r="AQ205" s="7"/>
      <c r="AR205" s="15" t="s">
        <v>244</v>
      </c>
      <c r="BB205" s="17">
        <v>207</v>
      </c>
    </row>
    <row r="206" spans="1:54" ht="15">
      <c r="A206" s="7">
        <f>'[1]Ledger With Mark'!A208</f>
        <v>205</v>
      </c>
      <c r="B206" s="8">
        <f>'[1]Ledger With Mark'!B208</f>
        <v>752205</v>
      </c>
      <c r="C206" s="9" t="str">
        <f>'[1]Ledger With Mark'!C208</f>
        <v>KABAL PUN MAGAR</v>
      </c>
      <c r="D206" s="10" t="str">
        <f>'[1]Ledger With Mark'!D208</f>
        <v>2060/07/01</v>
      </c>
      <c r="E206" s="11" t="str">
        <f>'[1]Ledger With Mark'!E208</f>
        <v>KHINTE PUN</v>
      </c>
      <c r="F206" s="11" t="str">
        <f>'[1]Ledger With Mark'!F208</f>
        <v>PAMSI PUN</v>
      </c>
      <c r="G206" s="12" t="str">
        <f>'[1]Ledger With Mark'!G208</f>
        <v>BHUME 8 RUKUM EAST</v>
      </c>
      <c r="H206" s="7" t="str">
        <f>IF(AND('[1]Ledger With Mark'!H208&gt;=67.5),"A+",IF(AND('[1]Ledger With Mark'!H208&gt;=60),"A",IF(AND('[1]Ledger With Mark'!H208&gt;=52.5),"B+",IF(AND('[1]Ledger With Mark'!H208&gt;=45),"B",IF(AND('[1]Ledger With Mark'!H208&gt;=37.5),"C+",IF(AND('[1]Ledger With Mark'!H208&gt;=30),"C",IF(AND('[1]Ledger With Mark'!H208&gt;=22.5),"D+",IF(AND('[1]Ledger With Mark'!H208&gt;=15),"D",IF(AND('[1]Ledger With Mark'!H208&gt;=1),"E","N")))))))))</f>
        <v>C</v>
      </c>
      <c r="I206" s="7" t="str">
        <f>IF(AND('[1]Ledger With Mark'!I208&gt;=22.5),"A+",IF(AND('[1]Ledger With Mark'!I208&gt;=20),"A",IF(AND('[1]Ledger With Mark'!I208&gt;=17.5),"B+",IF(AND('[1]Ledger With Mark'!I208&gt;=15),"B",IF(AND('[1]Ledger With Mark'!I208&gt;=12.5),"C+",IF(AND('[1]Ledger With Mark'!I208&gt;=10),"C",IF(AND('[1]Ledger With Mark'!I208&gt;=7.5),"D+",IF(AND('[1]Ledger With Mark'!I208&gt;=5),"D",IF(AND('[1]Ledger With Mark'!I208&gt;=1),"E","N")))))))))</f>
        <v>C+</v>
      </c>
      <c r="J206" s="7" t="str">
        <f>IF(AND('[1]Ledger With Mark'!J208&gt;=90),"A+",IF(AND('[1]Ledger With Mark'!J208&gt;=80),"A",IF(AND('[1]Ledger With Mark'!J208&gt;=70),"B+",IF(AND('[1]Ledger With Mark'!J208&gt;=60),"B",IF(AND('[1]Ledger With Mark'!J208&gt;=50),"C+",IF(AND('[1]Ledger With Mark'!J208&gt;=40),"C",IF(AND('[1]Ledger With Mark'!J208&gt;=30),"D+",IF(AND('[1]Ledger With Mark'!J208&gt;=20),"D",IF(AND('[1]Ledger With Mark'!J208&gt;=1),"E","N")))))))))</f>
        <v>C</v>
      </c>
      <c r="K206" s="13">
        <f t="shared" si="30"/>
        <v>2</v>
      </c>
      <c r="L206" s="7" t="str">
        <f>IF(AND('[1]Ledger With Mark'!L208&gt;=67.5),"A+",IF(AND('[1]Ledger With Mark'!L208&gt;=60),"A",IF(AND('[1]Ledger With Mark'!L208&gt;=52.5),"B+",IF(AND('[1]Ledger With Mark'!L208&gt;=45),"B",IF(AND('[1]Ledger With Mark'!L208&gt;=37.5),"C+",IF(AND('[1]Ledger With Mark'!L208&gt;=30),"C",IF(AND('[1]Ledger With Mark'!L208&gt;=22.5),"D+",IF(AND('[1]Ledger With Mark'!L208&gt;=15),"D",IF(AND('[1]Ledger With Mark'!L208&gt;=1),"E","N")))))))))</f>
        <v>C</v>
      </c>
      <c r="M206" s="7" t="str">
        <f>IF(AND('[1]Ledger With Mark'!M208&gt;=22.5),"A+",IF(AND('[1]Ledger With Mark'!M208&gt;=20),"A",IF(AND('[1]Ledger With Mark'!M208&gt;=17.5),"B+",IF(AND('[1]Ledger With Mark'!M208&gt;=15),"B",IF(AND('[1]Ledger With Mark'!M208&gt;=12.5),"C+",IF(AND('[1]Ledger With Mark'!M208&gt;=10),"C",IF(AND('[1]Ledger With Mark'!M208&gt;=7.5),"D+",IF(AND('[1]Ledger With Mark'!M208&gt;=5),"D",IF(AND('[1]Ledger With Mark'!M208&gt;=1),"E","N")))))))))</f>
        <v>C</v>
      </c>
      <c r="N206" s="7" t="str">
        <f>IF(AND('[1]Ledger With Mark'!N208&gt;=90),"A+",IF(AND('[1]Ledger With Mark'!N208&gt;=80),"A",IF(AND('[1]Ledger With Mark'!N208&gt;=70),"B+",IF(AND('[1]Ledger With Mark'!N208&gt;=60),"B",IF(AND('[1]Ledger With Mark'!N208&gt;=50),"C+",IF(AND('[1]Ledger With Mark'!N208&gt;=40),"C",IF(AND('[1]Ledger With Mark'!N208&gt;=30),"D+",IF(AND('[1]Ledger With Mark'!N208&gt;=20),"D",IF(AND('[1]Ledger With Mark'!N208&gt;=1),"E","N")))))))))</f>
        <v>C</v>
      </c>
      <c r="O206" s="13">
        <f t="shared" si="31"/>
        <v>2</v>
      </c>
      <c r="P206" s="7" t="str">
        <f>IF(AND('[1]Ledger With Mark'!P208&gt;=90),"A+",IF(AND('[1]Ledger With Mark'!P208&gt;=80),"A",IF(AND('[1]Ledger With Mark'!P208&gt;=70),"B+",IF(AND('[1]Ledger With Mark'!P208&gt;=60),"B",IF(AND('[1]Ledger With Mark'!P208&gt;=50),"C+",IF(AND('[1]Ledger With Mark'!P208&gt;=40),"C",IF(AND('[1]Ledger With Mark'!P208&gt;=30),"D+",IF(AND('[1]Ledger With Mark'!P208&gt;=20),"D",IF(AND('[1]Ledger With Mark'!P208&gt;=1),"E","N")))))))))</f>
        <v>C</v>
      </c>
      <c r="Q206" s="13">
        <f t="shared" si="32"/>
        <v>2</v>
      </c>
      <c r="R206" s="7" t="str">
        <f>IF(AND('[1]Ledger With Mark'!R208&gt;=67.5),"A+",IF(AND('[1]Ledger With Mark'!R208&gt;=60),"A",IF(AND('[1]Ledger With Mark'!R208&gt;=52.5),"B+",IF(AND('[1]Ledger With Mark'!R208&gt;=45),"B",IF(AND('[1]Ledger With Mark'!R208&gt;=37.5),"C+",IF(AND('[1]Ledger With Mark'!R208&gt;=30),"C",IF(AND('[1]Ledger With Mark'!R208&gt;=22.5),"D+",IF(AND('[1]Ledger With Mark'!R208&gt;=15),"D",IF(AND('[1]Ledger With Mark'!R208&gt;=1),"E","N")))))))))</f>
        <v>C</v>
      </c>
      <c r="S206" s="7" t="str">
        <f>IF(AND('[1]Ledger With Mark'!S208&gt;=22.5),"A+",IF(AND('[1]Ledger With Mark'!S208&gt;=20),"A",IF(AND('[1]Ledger With Mark'!S208&gt;=17.5),"B+",IF(AND('[1]Ledger With Mark'!S208&gt;=15),"B",IF(AND('[1]Ledger With Mark'!S208&gt;=12.5),"C+",IF(AND('[1]Ledger With Mark'!S208&gt;=10),"C",IF(AND('[1]Ledger With Mark'!S208&gt;=7.5),"D+",IF(AND('[1]Ledger With Mark'!S208&gt;=5),"D",IF(AND('[1]Ledger With Mark'!S208&gt;=1),"E","N")))))))))</f>
        <v>C+</v>
      </c>
      <c r="T206" s="7" t="str">
        <f>IF(AND('[1]Ledger With Mark'!T208&gt;=90),"A+",IF(AND('[1]Ledger With Mark'!T208&gt;=80),"A",IF(AND('[1]Ledger With Mark'!T208&gt;=70),"B+",IF(AND('[1]Ledger With Mark'!T208&gt;=60),"B",IF(AND('[1]Ledger With Mark'!T208&gt;=50),"C+",IF(AND('[1]Ledger With Mark'!T208&gt;=40),"C",IF(AND('[1]Ledger With Mark'!T208&gt;=30),"D+",IF(AND('[1]Ledger With Mark'!T208&gt;=20),"D",IF(AND('[1]Ledger With Mark'!T208&gt;=1),"E","N")))))))))</f>
        <v>C+</v>
      </c>
      <c r="U206" s="13">
        <f t="shared" si="33"/>
        <v>2.4</v>
      </c>
      <c r="V206" s="7" t="str">
        <f>IF(AND('[1]Ledger With Mark'!V208&gt;=67.5),"A+",IF(AND('[1]Ledger With Mark'!V208&gt;=60),"A",IF(AND('[1]Ledger With Mark'!V208&gt;=52.5),"B+",IF(AND('[1]Ledger With Mark'!V208&gt;=45),"B",IF(AND('[1]Ledger With Mark'!V208&gt;=37.5),"C+",IF(AND('[1]Ledger With Mark'!V208&gt;=30),"C",IF(AND('[1]Ledger With Mark'!V208&gt;=22.5),"D+",IF(AND('[1]Ledger With Mark'!V208&gt;=15),"D",IF(AND('[1]Ledger With Mark'!V208&gt;=1),"E","N")))))))))</f>
        <v>C</v>
      </c>
      <c r="W206" s="7" t="str">
        <f>IF(AND('[1]Ledger With Mark'!W208&gt;=22.5),"A+",IF(AND('[1]Ledger With Mark'!W208&gt;=20),"A",IF(AND('[1]Ledger With Mark'!W208&gt;=17.5),"B+",IF(AND('[1]Ledger With Mark'!W208&gt;=15),"B",IF(AND('[1]Ledger With Mark'!W208&gt;=12.5),"C+",IF(AND('[1]Ledger With Mark'!W208&gt;=10),"C",IF(AND('[1]Ledger With Mark'!W208&gt;=7.5),"D+",IF(AND('[1]Ledger With Mark'!W208&gt;=5),"D",IF(AND('[1]Ledger With Mark'!W208&gt;=1),"E","N")))))))))</f>
        <v>C+</v>
      </c>
      <c r="X206" s="7" t="str">
        <f>IF(AND('[1]Ledger With Mark'!X208&gt;=90),"A+",IF(AND('[1]Ledger With Mark'!X208&gt;=80),"A",IF(AND('[1]Ledger With Mark'!X208&gt;=70),"B+",IF(AND('[1]Ledger With Mark'!X208&gt;=60),"B",IF(AND('[1]Ledger With Mark'!X208&gt;=50),"C+",IF(AND('[1]Ledger With Mark'!X208&gt;=40),"C",IF(AND('[1]Ledger With Mark'!X208&gt;=30),"D+",IF(AND('[1]Ledger With Mark'!X208&gt;=20),"D",IF(AND('[1]Ledger With Mark'!X208&gt;=1),"E","N")))))))))</f>
        <v>C</v>
      </c>
      <c r="Y206" s="13">
        <f t="shared" si="34"/>
        <v>2</v>
      </c>
      <c r="Z206" s="7" t="str">
        <f>IF(AND('[1]Ledger With Mark'!Z208&gt;=27),"A+",IF(AND('[1]Ledger With Mark'!Z208&gt;=24),"A",IF(AND('[1]Ledger With Mark'!Z208&gt;=21),"B+",IF(AND('[1]Ledger With Mark'!Z208&gt;=18),"B",IF(AND('[1]Ledger With Mark'!Z208&gt;=15),"C+",IF(AND('[1]Ledger With Mark'!Z208&gt;=12),"C",IF(AND('[1]Ledger With Mark'!Z208&gt;=9),"D+",IF(AND('[1]Ledger With Mark'!Z208&gt;=6),"D",IF(AND('[1]Ledger With Mark'!Z208&gt;=1),"E","N")))))))))</f>
        <v>C</v>
      </c>
      <c r="AA206" s="7" t="str">
        <f>IF(AND('[1]Ledger With Mark'!AA208&gt;=18),"A+",IF(AND('[1]Ledger With Mark'!AA208&gt;=16),"A",IF(AND('[1]Ledger With Mark'!AA208&gt;=14),"B+",IF(AND('[1]Ledger With Mark'!AA208&gt;=12),"B",IF(AND('[1]Ledger With Mark'!AA208&gt;=10),"C+",IF(AND('[1]Ledger With Mark'!AA208&gt;=8),"C",IF(AND('[1]Ledger With Mark'!AA208&gt;=6),"D+",IF(AND('[1]Ledger With Mark'!AA208&gt;=4),"D",IF(AND('[1]Ledger With Mark'!AA208&gt;=1),"E","N")))))))))</f>
        <v>B</v>
      </c>
      <c r="AB206" s="7" t="str">
        <f>IF(AND('[1]Ledger With Mark'!AB208&gt;=45),"A+",IF(AND('[1]Ledger With Mark'!AB208&gt;=40),"A",IF(AND('[1]Ledger With Mark'!AB208&gt;=35),"B+",IF(AND('[1]Ledger With Mark'!AB208&gt;=30),"B",IF(AND('[1]Ledger With Mark'!AB208&gt;=25),"C+",IF(AND('[1]Ledger With Mark'!AB208&gt;=20),"C",IF(AND('[1]Ledger With Mark'!AB208&gt;=15),"D+",IF(AND('[1]Ledger With Mark'!AB208&gt;=10),"D",IF(AND('[1]Ledger With Mark'!AB208&gt;=1),"E","N")))))))))</f>
        <v>C+</v>
      </c>
      <c r="AC206" s="13">
        <f t="shared" si="35"/>
        <v>1.2</v>
      </c>
      <c r="AD206" s="7" t="str">
        <f>IF(AND('[1]Ledger With Mark'!AD208&gt;=22.5),"A+",IF(AND('[1]Ledger With Mark'!AD208&gt;=20),"A",IF(AND('[1]Ledger With Mark'!AD208&gt;=17.5),"B+",IF(AND('[1]Ledger With Mark'!AD208&gt;=15),"B",IF(AND('[1]Ledger With Mark'!AD208&gt;=12.5),"C+",IF(AND('[1]Ledger With Mark'!AD208&gt;=10),"C",IF(AND('[1]Ledger With Mark'!AD208&gt;=7.5),"D+",IF(AND('[1]Ledger With Mark'!AD208&gt;=5),"D",IF(AND('[1]Ledger With Mark'!AD208&gt;=1),"E","N")))))))))</f>
        <v>B+</v>
      </c>
      <c r="AE206" s="7" t="str">
        <f>IF(AND('[1]Ledger With Mark'!AE208&gt;=22.5),"A+",IF(AND('[1]Ledger With Mark'!AE208&gt;=20),"A",IF(AND('[1]Ledger With Mark'!AE208&gt;=17.5),"B+",IF(AND('[1]Ledger With Mark'!AE208&gt;=15),"B",IF(AND('[1]Ledger With Mark'!AE208&gt;=12.5),"C+",IF(AND('[1]Ledger With Mark'!AE208&gt;=10),"C",IF(AND('[1]Ledger With Mark'!AE208&gt;=7.5),"D+",IF(AND('[1]Ledger With Mark'!AE208&gt;=5),"D",IF(AND('[1]Ledger With Mark'!AE208&gt;=1),"E","N")))))))))</f>
        <v>B</v>
      </c>
      <c r="AF206" s="7" t="str">
        <f>IF(AND('[1]Ledger With Mark'!AF208&gt;=45),"A+",IF(AND('[1]Ledger With Mark'!AF208&gt;=40),"A",IF(AND('[1]Ledger With Mark'!AF208&gt;=35),"B+",IF(AND('[1]Ledger With Mark'!AF208&gt;=30),"B",IF(AND('[1]Ledger With Mark'!AF208&gt;=25),"C+",IF(AND('[1]Ledger With Mark'!AF208&gt;=20),"C",IF(AND('[1]Ledger With Mark'!AF208&gt;=15),"D+",IF(AND('[1]Ledger With Mark'!AF208&gt;=10),"D",IF(AND('[1]Ledger With Mark'!AF208&gt;=1),"E","N")))))))))</f>
        <v>B</v>
      </c>
      <c r="AG206" s="13">
        <f t="shared" si="36"/>
        <v>1.4</v>
      </c>
      <c r="AH206" s="7" t="str">
        <f>IF(AND('[1]Ledger With Mark'!AH208&gt;=45),"A+",IF(AND('[1]Ledger With Mark'!AH208&gt;=40),"A",IF(AND('[1]Ledger With Mark'!AH208&gt;=35),"B+",IF(AND('[1]Ledger With Mark'!AH208&gt;=30),"B",IF(AND('[1]Ledger With Mark'!AH208&gt;=25),"C+",IF(AND('[1]Ledger With Mark'!AH208&gt;=20),"C",IF(AND('[1]Ledger With Mark'!AH208&gt;=15),"D+",IF(AND('[1]Ledger With Mark'!AH208&gt;=10),"D",IF(AND('[1]Ledger With Mark'!AH208&gt;=1),"E","N")))))))))</f>
        <v>C</v>
      </c>
      <c r="AI206" s="7" t="str">
        <f>IF(AND('[1]Ledger With Mark'!AI208&gt;=45),"A+",IF(AND('[1]Ledger With Mark'!AI208&gt;=40),"A",IF(AND('[1]Ledger With Mark'!AI208&gt;=35),"B+",IF(AND('[1]Ledger With Mark'!AI208&gt;=30),"B",IF(AND('[1]Ledger With Mark'!AI208&gt;=25),"C+",IF(AND('[1]Ledger With Mark'!AI208&gt;=20),"C",IF(AND('[1]Ledger With Mark'!AI208&gt;=15),"D+",IF(AND('[1]Ledger With Mark'!AI208&gt;=10),"D",IF(AND('[1]Ledger With Mark'!AI208&gt;=1),"E","N")))))))))</f>
        <v>B</v>
      </c>
      <c r="AJ206" s="7" t="str">
        <f>IF(AND('[1]Ledger With Mark'!AJ208&gt;=90),"A+",IF(AND('[1]Ledger With Mark'!AJ208&gt;=80),"A",IF(AND('[1]Ledger With Mark'!AJ208&gt;=70),"B+",IF(AND('[1]Ledger With Mark'!AJ208&gt;=60),"B",IF(AND('[1]Ledger With Mark'!AJ208&gt;=50),"C+",IF(AND('[1]Ledger With Mark'!AJ208&gt;=40),"C",IF(AND('[1]Ledger With Mark'!AJ208&gt;=30),"D+",IF(AND('[1]Ledger With Mark'!AJ208&gt;=20),"D",IF(AND('[1]Ledger With Mark'!AJ208&gt;=1),"E","N")))))))))</f>
        <v>C+</v>
      </c>
      <c r="AK206" s="13">
        <f t="shared" si="37"/>
        <v>2.4</v>
      </c>
      <c r="AL206" s="7" t="str">
        <f>IF(AND('[1]Ledger With Mark'!AL208&gt;=45),"A+",IF(AND('[1]Ledger With Mark'!AL208&gt;=40),"A",IF(AND('[1]Ledger With Mark'!AL208&gt;=35),"B+",IF(AND('[1]Ledger With Mark'!AL208&gt;=30),"B",IF(AND('[1]Ledger With Mark'!AL208&gt;=25),"C+",IF(AND('[1]Ledger With Mark'!AL208&gt;=20),"C",IF(AND('[1]Ledger With Mark'!AL208&gt;=15),"D+",IF(AND('[1]Ledger With Mark'!AL208&gt;=10),"D",IF(AND('[1]Ledger With Mark'!AL208&gt;=1),"E","N")))))))))</f>
        <v>C</v>
      </c>
      <c r="AM206" s="7" t="str">
        <f>IF(AND('[1]Ledger With Mark'!AM208&gt;=45),"A+",IF(AND('[1]Ledger With Mark'!AM208&gt;=40),"A",IF(AND('[1]Ledger With Mark'!AM208&gt;=35),"B+",IF(AND('[1]Ledger With Mark'!AM208&gt;=30),"B",IF(AND('[1]Ledger With Mark'!AM208&gt;=25),"C+",IF(AND('[1]Ledger With Mark'!AM208&gt;=20),"C",IF(AND('[1]Ledger With Mark'!AM208&gt;=15),"D+",IF(AND('[1]Ledger With Mark'!AM208&gt;=10),"D",IF(AND('[1]Ledger With Mark'!AM208&gt;=1),"E","N")))))))))</f>
        <v>B+</v>
      </c>
      <c r="AN206" s="7" t="str">
        <f>IF(AND('[1]Ledger With Mark'!AN208&gt;=90),"A+",IF(AND('[1]Ledger With Mark'!AN208&gt;=80),"A",IF(AND('[1]Ledger With Mark'!AN208&gt;=70),"B+",IF(AND('[1]Ledger With Mark'!AN208&gt;=60),"B",IF(AND('[1]Ledger With Mark'!AN208&gt;=50),"C+",IF(AND('[1]Ledger With Mark'!AN208&gt;=40),"C",IF(AND('[1]Ledger With Mark'!AN208&gt;=30),"D+",IF(AND('[1]Ledger With Mark'!AN208&gt;=20),"D",IF(AND('[1]Ledger With Mark'!AN208&gt;=1),"E","N")))))))))</f>
        <v>C+</v>
      </c>
      <c r="AO206" s="13">
        <f t="shared" si="38"/>
        <v>2.4</v>
      </c>
      <c r="AP206" s="14">
        <f t="shared" si="39"/>
        <v>2.2250000000000001</v>
      </c>
      <c r="AQ206" s="7"/>
      <c r="AR206" s="15" t="s">
        <v>244</v>
      </c>
      <c r="BB206" s="17">
        <v>208</v>
      </c>
    </row>
    <row r="207" spans="1:54" ht="15">
      <c r="A207" s="7">
        <f>'[1]Ledger With Mark'!A209</f>
        <v>206</v>
      </c>
      <c r="B207" s="8">
        <f>'[1]Ledger With Mark'!B209</f>
        <v>752206</v>
      </c>
      <c r="C207" s="9" t="str">
        <f>'[1]Ledger With Mark'!C209</f>
        <v>NABIN B.K.</v>
      </c>
      <c r="D207" s="10" t="str">
        <f>'[1]Ledger With Mark'!D209</f>
        <v>2059/12/11</v>
      </c>
      <c r="E207" s="11" t="str">
        <f>'[1]Ledger With Mark'!E209</f>
        <v>BAL BAHADUR KAMI</v>
      </c>
      <c r="F207" s="11" t="str">
        <f>'[1]Ledger With Mark'!F209</f>
        <v>MAN KUMARI KAMI</v>
      </c>
      <c r="G207" s="12" t="str">
        <f>'[1]Ledger With Mark'!G209</f>
        <v>MUSIKOT 8 RUKUM WEST</v>
      </c>
      <c r="H207" s="7" t="str">
        <f>IF(AND('[1]Ledger With Mark'!H209&gt;=67.5),"A+",IF(AND('[1]Ledger With Mark'!H209&gt;=60),"A",IF(AND('[1]Ledger With Mark'!H209&gt;=52.5),"B+",IF(AND('[1]Ledger With Mark'!H209&gt;=45),"B",IF(AND('[1]Ledger With Mark'!H209&gt;=37.5),"C+",IF(AND('[1]Ledger With Mark'!H209&gt;=30),"C",IF(AND('[1]Ledger With Mark'!H209&gt;=22.5),"D+",IF(AND('[1]Ledger With Mark'!H209&gt;=15),"D",IF(AND('[1]Ledger With Mark'!H209&gt;=1),"E","N")))))))))</f>
        <v>C</v>
      </c>
      <c r="I207" s="7" t="str">
        <f>IF(AND('[1]Ledger With Mark'!I209&gt;=22.5),"A+",IF(AND('[1]Ledger With Mark'!I209&gt;=20),"A",IF(AND('[1]Ledger With Mark'!I209&gt;=17.5),"B+",IF(AND('[1]Ledger With Mark'!I209&gt;=15),"B",IF(AND('[1]Ledger With Mark'!I209&gt;=12.5),"C+",IF(AND('[1]Ledger With Mark'!I209&gt;=10),"C",IF(AND('[1]Ledger With Mark'!I209&gt;=7.5),"D+",IF(AND('[1]Ledger With Mark'!I209&gt;=5),"D",IF(AND('[1]Ledger With Mark'!I209&gt;=1),"E","N")))))))))</f>
        <v>C</v>
      </c>
      <c r="J207" s="7" t="str">
        <f>IF(AND('[1]Ledger With Mark'!J209&gt;=90),"A+",IF(AND('[1]Ledger With Mark'!J209&gt;=80),"A",IF(AND('[1]Ledger With Mark'!J209&gt;=70),"B+",IF(AND('[1]Ledger With Mark'!J209&gt;=60),"B",IF(AND('[1]Ledger With Mark'!J209&gt;=50),"C+",IF(AND('[1]Ledger With Mark'!J209&gt;=40),"C",IF(AND('[1]Ledger With Mark'!J209&gt;=30),"D+",IF(AND('[1]Ledger With Mark'!J209&gt;=20),"D",IF(AND('[1]Ledger With Mark'!J209&gt;=1),"E","N")))))))))</f>
        <v>C</v>
      </c>
      <c r="K207" s="13">
        <f t="shared" si="30"/>
        <v>2</v>
      </c>
      <c r="L207" s="7" t="str">
        <f>IF(AND('[1]Ledger With Mark'!L209&gt;=67.5),"A+",IF(AND('[1]Ledger With Mark'!L209&gt;=60),"A",IF(AND('[1]Ledger With Mark'!L209&gt;=52.5),"B+",IF(AND('[1]Ledger With Mark'!L209&gt;=45),"B",IF(AND('[1]Ledger With Mark'!L209&gt;=37.5),"C+",IF(AND('[1]Ledger With Mark'!L209&gt;=30),"C",IF(AND('[1]Ledger With Mark'!L209&gt;=22.5),"D+",IF(AND('[1]Ledger With Mark'!L209&gt;=15),"D",IF(AND('[1]Ledger With Mark'!L209&gt;=1),"E","N")))))))))</f>
        <v>C</v>
      </c>
      <c r="M207" s="7" t="str">
        <f>IF(AND('[1]Ledger With Mark'!M209&gt;=22.5),"A+",IF(AND('[1]Ledger With Mark'!M209&gt;=20),"A",IF(AND('[1]Ledger With Mark'!M209&gt;=17.5),"B+",IF(AND('[1]Ledger With Mark'!M209&gt;=15),"B",IF(AND('[1]Ledger With Mark'!M209&gt;=12.5),"C+",IF(AND('[1]Ledger With Mark'!M209&gt;=10),"C",IF(AND('[1]Ledger With Mark'!M209&gt;=7.5),"D+",IF(AND('[1]Ledger With Mark'!M209&gt;=5),"D",IF(AND('[1]Ledger With Mark'!M209&gt;=1),"E","N")))))))))</f>
        <v>C</v>
      </c>
      <c r="N207" s="7" t="str">
        <f>IF(AND('[1]Ledger With Mark'!N209&gt;=90),"A+",IF(AND('[1]Ledger With Mark'!N209&gt;=80),"A",IF(AND('[1]Ledger With Mark'!N209&gt;=70),"B+",IF(AND('[1]Ledger With Mark'!N209&gt;=60),"B",IF(AND('[1]Ledger With Mark'!N209&gt;=50),"C+",IF(AND('[1]Ledger With Mark'!N209&gt;=40),"C",IF(AND('[1]Ledger With Mark'!N209&gt;=30),"D+",IF(AND('[1]Ledger With Mark'!N209&gt;=20),"D",IF(AND('[1]Ledger With Mark'!N209&gt;=1),"E","N")))))))))</f>
        <v>C</v>
      </c>
      <c r="O207" s="13">
        <f t="shared" si="31"/>
        <v>2</v>
      </c>
      <c r="P207" s="7" t="str">
        <f>IF(AND('[1]Ledger With Mark'!P209&gt;=90),"A+",IF(AND('[1]Ledger With Mark'!P209&gt;=80),"A",IF(AND('[1]Ledger With Mark'!P209&gt;=70),"B+",IF(AND('[1]Ledger With Mark'!P209&gt;=60),"B",IF(AND('[1]Ledger With Mark'!P209&gt;=50),"C+",IF(AND('[1]Ledger With Mark'!P209&gt;=40),"C",IF(AND('[1]Ledger With Mark'!P209&gt;=30),"D+",IF(AND('[1]Ledger With Mark'!P209&gt;=20),"D",IF(AND('[1]Ledger With Mark'!P209&gt;=1),"E","N")))))))))</f>
        <v>C</v>
      </c>
      <c r="Q207" s="13">
        <f t="shared" si="32"/>
        <v>2</v>
      </c>
      <c r="R207" s="7" t="str">
        <f>IF(AND('[1]Ledger With Mark'!R209&gt;=67.5),"A+",IF(AND('[1]Ledger With Mark'!R209&gt;=60),"A",IF(AND('[1]Ledger With Mark'!R209&gt;=52.5),"B+",IF(AND('[1]Ledger With Mark'!R209&gt;=45),"B",IF(AND('[1]Ledger With Mark'!R209&gt;=37.5),"C+",IF(AND('[1]Ledger With Mark'!R209&gt;=30),"C",IF(AND('[1]Ledger With Mark'!R209&gt;=22.5),"D+",IF(AND('[1]Ledger With Mark'!R209&gt;=15),"D",IF(AND('[1]Ledger With Mark'!R209&gt;=1),"E","N")))))))))</f>
        <v>C</v>
      </c>
      <c r="S207" s="7" t="str">
        <f>IF(AND('[1]Ledger With Mark'!S209&gt;=22.5),"A+",IF(AND('[1]Ledger With Mark'!S209&gt;=20),"A",IF(AND('[1]Ledger With Mark'!S209&gt;=17.5),"B+",IF(AND('[1]Ledger With Mark'!S209&gt;=15),"B",IF(AND('[1]Ledger With Mark'!S209&gt;=12.5),"C+",IF(AND('[1]Ledger With Mark'!S209&gt;=10),"C",IF(AND('[1]Ledger With Mark'!S209&gt;=7.5),"D+",IF(AND('[1]Ledger With Mark'!S209&gt;=5),"D",IF(AND('[1]Ledger With Mark'!S209&gt;=1),"E","N")))))))))</f>
        <v>C+</v>
      </c>
      <c r="T207" s="7" t="str">
        <f>IF(AND('[1]Ledger With Mark'!T209&gt;=90),"A+",IF(AND('[1]Ledger With Mark'!T209&gt;=80),"A",IF(AND('[1]Ledger With Mark'!T209&gt;=70),"B+",IF(AND('[1]Ledger With Mark'!T209&gt;=60),"B",IF(AND('[1]Ledger With Mark'!T209&gt;=50),"C+",IF(AND('[1]Ledger With Mark'!T209&gt;=40),"C",IF(AND('[1]Ledger With Mark'!T209&gt;=30),"D+",IF(AND('[1]Ledger With Mark'!T209&gt;=20),"D",IF(AND('[1]Ledger With Mark'!T209&gt;=1),"E","N")))))))))</f>
        <v>C</v>
      </c>
      <c r="U207" s="13">
        <f t="shared" si="33"/>
        <v>2</v>
      </c>
      <c r="V207" s="7" t="str">
        <f>IF(AND('[1]Ledger With Mark'!V209&gt;=67.5),"A+",IF(AND('[1]Ledger With Mark'!V209&gt;=60),"A",IF(AND('[1]Ledger With Mark'!V209&gt;=52.5),"B+",IF(AND('[1]Ledger With Mark'!V209&gt;=45),"B",IF(AND('[1]Ledger With Mark'!V209&gt;=37.5),"C+",IF(AND('[1]Ledger With Mark'!V209&gt;=30),"C",IF(AND('[1]Ledger With Mark'!V209&gt;=22.5),"D+",IF(AND('[1]Ledger With Mark'!V209&gt;=15),"D",IF(AND('[1]Ledger With Mark'!V209&gt;=1),"E","N")))))))))</f>
        <v>C</v>
      </c>
      <c r="W207" s="7" t="str">
        <f>IF(AND('[1]Ledger With Mark'!W209&gt;=22.5),"A+",IF(AND('[1]Ledger With Mark'!W209&gt;=20),"A",IF(AND('[1]Ledger With Mark'!W209&gt;=17.5),"B+",IF(AND('[1]Ledger With Mark'!W209&gt;=15),"B",IF(AND('[1]Ledger With Mark'!W209&gt;=12.5),"C+",IF(AND('[1]Ledger With Mark'!W209&gt;=10),"C",IF(AND('[1]Ledger With Mark'!W209&gt;=7.5),"D+",IF(AND('[1]Ledger With Mark'!W209&gt;=5),"D",IF(AND('[1]Ledger With Mark'!W209&gt;=1),"E","N")))))))))</f>
        <v>C+</v>
      </c>
      <c r="X207" s="7" t="str">
        <f>IF(AND('[1]Ledger With Mark'!X209&gt;=90),"A+",IF(AND('[1]Ledger With Mark'!X209&gt;=80),"A",IF(AND('[1]Ledger With Mark'!X209&gt;=70),"B+",IF(AND('[1]Ledger With Mark'!X209&gt;=60),"B",IF(AND('[1]Ledger With Mark'!X209&gt;=50),"C+",IF(AND('[1]Ledger With Mark'!X209&gt;=40),"C",IF(AND('[1]Ledger With Mark'!X209&gt;=30),"D+",IF(AND('[1]Ledger With Mark'!X209&gt;=20),"D",IF(AND('[1]Ledger With Mark'!X209&gt;=1),"E","N")))))))))</f>
        <v>C</v>
      </c>
      <c r="Y207" s="13">
        <f t="shared" si="34"/>
        <v>2</v>
      </c>
      <c r="Z207" s="7" t="str">
        <f>IF(AND('[1]Ledger With Mark'!Z209&gt;=27),"A+",IF(AND('[1]Ledger With Mark'!Z209&gt;=24),"A",IF(AND('[1]Ledger With Mark'!Z209&gt;=21),"B+",IF(AND('[1]Ledger With Mark'!Z209&gt;=18),"B",IF(AND('[1]Ledger With Mark'!Z209&gt;=15),"C+",IF(AND('[1]Ledger With Mark'!Z209&gt;=12),"C",IF(AND('[1]Ledger With Mark'!Z209&gt;=9),"D+",IF(AND('[1]Ledger With Mark'!Z209&gt;=6),"D",IF(AND('[1]Ledger With Mark'!Z209&gt;=1),"E","N")))))))))</f>
        <v>C</v>
      </c>
      <c r="AA207" s="7" t="str">
        <f>IF(AND('[1]Ledger With Mark'!AA209&gt;=18),"A+",IF(AND('[1]Ledger With Mark'!AA209&gt;=16),"A",IF(AND('[1]Ledger With Mark'!AA209&gt;=14),"B+",IF(AND('[1]Ledger With Mark'!AA209&gt;=12),"B",IF(AND('[1]Ledger With Mark'!AA209&gt;=10),"C+",IF(AND('[1]Ledger With Mark'!AA209&gt;=8),"C",IF(AND('[1]Ledger With Mark'!AA209&gt;=6),"D+",IF(AND('[1]Ledger With Mark'!AA209&gt;=4),"D",IF(AND('[1]Ledger With Mark'!AA209&gt;=1),"E","N")))))))))</f>
        <v>C+</v>
      </c>
      <c r="AB207" s="7" t="str">
        <f>IF(AND('[1]Ledger With Mark'!AB209&gt;=45),"A+",IF(AND('[1]Ledger With Mark'!AB209&gt;=40),"A",IF(AND('[1]Ledger With Mark'!AB209&gt;=35),"B+",IF(AND('[1]Ledger With Mark'!AB209&gt;=30),"B",IF(AND('[1]Ledger With Mark'!AB209&gt;=25),"C+",IF(AND('[1]Ledger With Mark'!AB209&gt;=20),"C",IF(AND('[1]Ledger With Mark'!AB209&gt;=15),"D+",IF(AND('[1]Ledger With Mark'!AB209&gt;=10),"D",IF(AND('[1]Ledger With Mark'!AB209&gt;=1),"E","N")))))))))</f>
        <v>C</v>
      </c>
      <c r="AC207" s="13">
        <f t="shared" si="35"/>
        <v>1</v>
      </c>
      <c r="AD207" s="7" t="str">
        <f>IF(AND('[1]Ledger With Mark'!AD209&gt;=22.5),"A+",IF(AND('[1]Ledger With Mark'!AD209&gt;=20),"A",IF(AND('[1]Ledger With Mark'!AD209&gt;=17.5),"B+",IF(AND('[1]Ledger With Mark'!AD209&gt;=15),"B",IF(AND('[1]Ledger With Mark'!AD209&gt;=12.5),"C+",IF(AND('[1]Ledger With Mark'!AD209&gt;=10),"C",IF(AND('[1]Ledger With Mark'!AD209&gt;=7.5),"D+",IF(AND('[1]Ledger With Mark'!AD209&gt;=5),"D",IF(AND('[1]Ledger With Mark'!AD209&gt;=1),"E","N")))))))))</f>
        <v>B</v>
      </c>
      <c r="AE207" s="7" t="str">
        <f>IF(AND('[1]Ledger With Mark'!AE209&gt;=22.5),"A+",IF(AND('[1]Ledger With Mark'!AE209&gt;=20),"A",IF(AND('[1]Ledger With Mark'!AE209&gt;=17.5),"B+",IF(AND('[1]Ledger With Mark'!AE209&gt;=15),"B",IF(AND('[1]Ledger With Mark'!AE209&gt;=12.5),"C+",IF(AND('[1]Ledger With Mark'!AE209&gt;=10),"C",IF(AND('[1]Ledger With Mark'!AE209&gt;=7.5),"D+",IF(AND('[1]Ledger With Mark'!AE209&gt;=5),"D",IF(AND('[1]Ledger With Mark'!AE209&gt;=1),"E","N")))))))))</f>
        <v>B</v>
      </c>
      <c r="AF207" s="7" t="str">
        <f>IF(AND('[1]Ledger With Mark'!AF209&gt;=45),"A+",IF(AND('[1]Ledger With Mark'!AF209&gt;=40),"A",IF(AND('[1]Ledger With Mark'!AF209&gt;=35),"B+",IF(AND('[1]Ledger With Mark'!AF209&gt;=30),"B",IF(AND('[1]Ledger With Mark'!AF209&gt;=25),"C+",IF(AND('[1]Ledger With Mark'!AF209&gt;=20),"C",IF(AND('[1]Ledger With Mark'!AF209&gt;=15),"D+",IF(AND('[1]Ledger With Mark'!AF209&gt;=10),"D",IF(AND('[1]Ledger With Mark'!AF209&gt;=1),"E","N")))))))))</f>
        <v>B</v>
      </c>
      <c r="AG207" s="13">
        <f t="shared" si="36"/>
        <v>1.4</v>
      </c>
      <c r="AH207" s="7" t="str">
        <f>IF(AND('[1]Ledger With Mark'!AH209&gt;=45),"A+",IF(AND('[1]Ledger With Mark'!AH209&gt;=40),"A",IF(AND('[1]Ledger With Mark'!AH209&gt;=35),"B+",IF(AND('[1]Ledger With Mark'!AH209&gt;=30),"B",IF(AND('[1]Ledger With Mark'!AH209&gt;=25),"C+",IF(AND('[1]Ledger With Mark'!AH209&gt;=20),"C",IF(AND('[1]Ledger With Mark'!AH209&gt;=15),"D+",IF(AND('[1]Ledger With Mark'!AH209&gt;=10),"D",IF(AND('[1]Ledger With Mark'!AH209&gt;=1),"E","N")))))))))</f>
        <v>C</v>
      </c>
      <c r="AI207" s="7" t="str">
        <f>IF(AND('[1]Ledger With Mark'!AI209&gt;=45),"A+",IF(AND('[1]Ledger With Mark'!AI209&gt;=40),"A",IF(AND('[1]Ledger With Mark'!AI209&gt;=35),"B+",IF(AND('[1]Ledger With Mark'!AI209&gt;=30),"B",IF(AND('[1]Ledger With Mark'!AI209&gt;=25),"C+",IF(AND('[1]Ledger With Mark'!AI209&gt;=20),"C",IF(AND('[1]Ledger With Mark'!AI209&gt;=15),"D+",IF(AND('[1]Ledger With Mark'!AI209&gt;=10),"D",IF(AND('[1]Ledger With Mark'!AI209&gt;=1),"E","N")))))))))</f>
        <v>B</v>
      </c>
      <c r="AJ207" s="7" t="str">
        <f>IF(AND('[1]Ledger With Mark'!AJ209&gt;=90),"A+",IF(AND('[1]Ledger With Mark'!AJ209&gt;=80),"A",IF(AND('[1]Ledger With Mark'!AJ209&gt;=70),"B+",IF(AND('[1]Ledger With Mark'!AJ209&gt;=60),"B",IF(AND('[1]Ledger With Mark'!AJ209&gt;=50),"C+",IF(AND('[1]Ledger With Mark'!AJ209&gt;=40),"C",IF(AND('[1]Ledger With Mark'!AJ209&gt;=30),"D+",IF(AND('[1]Ledger With Mark'!AJ209&gt;=20),"D",IF(AND('[1]Ledger With Mark'!AJ209&gt;=1),"E","N")))))))))</f>
        <v>C+</v>
      </c>
      <c r="AK207" s="13">
        <f t="shared" si="37"/>
        <v>2.4</v>
      </c>
      <c r="AL207" s="7" t="str">
        <f>IF(AND('[1]Ledger With Mark'!AL209&gt;=45),"A+",IF(AND('[1]Ledger With Mark'!AL209&gt;=40),"A",IF(AND('[1]Ledger With Mark'!AL209&gt;=35),"B+",IF(AND('[1]Ledger With Mark'!AL209&gt;=30),"B",IF(AND('[1]Ledger With Mark'!AL209&gt;=25),"C+",IF(AND('[1]Ledger With Mark'!AL209&gt;=20),"C",IF(AND('[1]Ledger With Mark'!AL209&gt;=15),"D+",IF(AND('[1]Ledger With Mark'!AL209&gt;=10),"D",IF(AND('[1]Ledger With Mark'!AL209&gt;=1),"E","N")))))))))</f>
        <v>C</v>
      </c>
      <c r="AM207" s="7" t="str">
        <f>IF(AND('[1]Ledger With Mark'!AM209&gt;=45),"A+",IF(AND('[1]Ledger With Mark'!AM209&gt;=40),"A",IF(AND('[1]Ledger With Mark'!AM209&gt;=35),"B+",IF(AND('[1]Ledger With Mark'!AM209&gt;=30),"B",IF(AND('[1]Ledger With Mark'!AM209&gt;=25),"C+",IF(AND('[1]Ledger With Mark'!AM209&gt;=20),"C",IF(AND('[1]Ledger With Mark'!AM209&gt;=15),"D+",IF(AND('[1]Ledger With Mark'!AM209&gt;=10),"D",IF(AND('[1]Ledger With Mark'!AM209&gt;=1),"E","N")))))))))</f>
        <v>B+</v>
      </c>
      <c r="AN207" s="7" t="str">
        <f>IF(AND('[1]Ledger With Mark'!AN209&gt;=90),"A+",IF(AND('[1]Ledger With Mark'!AN209&gt;=80),"A",IF(AND('[1]Ledger With Mark'!AN209&gt;=70),"B+",IF(AND('[1]Ledger With Mark'!AN209&gt;=60),"B",IF(AND('[1]Ledger With Mark'!AN209&gt;=50),"C+",IF(AND('[1]Ledger With Mark'!AN209&gt;=40),"C",IF(AND('[1]Ledger With Mark'!AN209&gt;=30),"D+",IF(AND('[1]Ledger With Mark'!AN209&gt;=20),"D",IF(AND('[1]Ledger With Mark'!AN209&gt;=1),"E","N")))))))))</f>
        <v>C+</v>
      </c>
      <c r="AO207" s="13">
        <f t="shared" si="38"/>
        <v>2.4</v>
      </c>
      <c r="AP207" s="14">
        <f t="shared" si="39"/>
        <v>2.15</v>
      </c>
      <c r="AQ207" s="7"/>
      <c r="AR207" s="15" t="s">
        <v>244</v>
      </c>
      <c r="BB207" s="17">
        <v>209</v>
      </c>
    </row>
    <row r="208" spans="1:54" ht="15">
      <c r="A208" s="7">
        <f>'[1]Ledger With Mark'!A210</f>
        <v>207</v>
      </c>
      <c r="B208" s="8">
        <f>'[1]Ledger With Mark'!B210</f>
        <v>752207</v>
      </c>
      <c r="C208" s="9" t="str">
        <f>'[1]Ledger With Mark'!C210</f>
        <v>NARESH ROKA</v>
      </c>
      <c r="D208" s="10" t="str">
        <f>'[1]Ledger With Mark'!D210</f>
        <v>2061/03/17</v>
      </c>
      <c r="E208" s="11" t="str">
        <f>'[1]Ledger With Mark'!E210</f>
        <v>OM BAHADUR ROKA</v>
      </c>
      <c r="F208" s="11" t="str">
        <f>'[1]Ledger With Mark'!F210</f>
        <v>PREM KUMARI ROKA</v>
      </c>
      <c r="G208" s="12" t="str">
        <f>'[1]Ledger With Mark'!G210</f>
        <v>BHUME 8 RUKUM EAST</v>
      </c>
      <c r="H208" s="7" t="str">
        <f>IF(AND('[1]Ledger With Mark'!H210&gt;=67.5),"A+",IF(AND('[1]Ledger With Mark'!H210&gt;=60),"A",IF(AND('[1]Ledger With Mark'!H210&gt;=52.5),"B+",IF(AND('[1]Ledger With Mark'!H210&gt;=45),"B",IF(AND('[1]Ledger With Mark'!H210&gt;=37.5),"C+",IF(AND('[1]Ledger With Mark'!H210&gt;=30),"C",IF(AND('[1]Ledger With Mark'!H210&gt;=22.5),"D+",IF(AND('[1]Ledger With Mark'!H210&gt;=15),"D",IF(AND('[1]Ledger With Mark'!H210&gt;=1),"E","N")))))))))</f>
        <v>B+</v>
      </c>
      <c r="I208" s="7" t="str">
        <f>IF(AND('[1]Ledger With Mark'!I210&gt;=22.5),"A+",IF(AND('[1]Ledger With Mark'!I210&gt;=20),"A",IF(AND('[1]Ledger With Mark'!I210&gt;=17.5),"B+",IF(AND('[1]Ledger With Mark'!I210&gt;=15),"B",IF(AND('[1]Ledger With Mark'!I210&gt;=12.5),"C+",IF(AND('[1]Ledger With Mark'!I210&gt;=10),"C",IF(AND('[1]Ledger With Mark'!I210&gt;=7.5),"D+",IF(AND('[1]Ledger With Mark'!I210&gt;=5),"D",IF(AND('[1]Ledger With Mark'!I210&gt;=1),"E","N")))))))))</f>
        <v>B+</v>
      </c>
      <c r="J208" s="7" t="str">
        <f>IF(AND('[1]Ledger With Mark'!J210&gt;=90),"A+",IF(AND('[1]Ledger With Mark'!J210&gt;=80),"A",IF(AND('[1]Ledger With Mark'!J210&gt;=70),"B+",IF(AND('[1]Ledger With Mark'!J210&gt;=60),"B",IF(AND('[1]Ledger With Mark'!J210&gt;=50),"C+",IF(AND('[1]Ledger With Mark'!J210&gt;=40),"C",IF(AND('[1]Ledger With Mark'!J210&gt;=30),"D+",IF(AND('[1]Ledger With Mark'!J210&gt;=20),"D",IF(AND('[1]Ledger With Mark'!J210&gt;=1),"E","N")))))))))</f>
        <v>B+</v>
      </c>
      <c r="K208" s="13">
        <f t="shared" si="30"/>
        <v>3.2</v>
      </c>
      <c r="L208" s="7" t="str">
        <f>IF(AND('[1]Ledger With Mark'!L210&gt;=67.5),"A+",IF(AND('[1]Ledger With Mark'!L210&gt;=60),"A",IF(AND('[1]Ledger With Mark'!L210&gt;=52.5),"B+",IF(AND('[1]Ledger With Mark'!L210&gt;=45),"B",IF(AND('[1]Ledger With Mark'!L210&gt;=37.5),"C+",IF(AND('[1]Ledger With Mark'!L210&gt;=30),"C",IF(AND('[1]Ledger With Mark'!L210&gt;=22.5),"D+",IF(AND('[1]Ledger With Mark'!L210&gt;=15),"D",IF(AND('[1]Ledger With Mark'!L210&gt;=1),"E","N")))))))))</f>
        <v>B</v>
      </c>
      <c r="M208" s="7" t="str">
        <f>IF(AND('[1]Ledger With Mark'!M210&gt;=22.5),"A+",IF(AND('[1]Ledger With Mark'!M210&gt;=20),"A",IF(AND('[1]Ledger With Mark'!M210&gt;=17.5),"B+",IF(AND('[1]Ledger With Mark'!M210&gt;=15),"B",IF(AND('[1]Ledger With Mark'!M210&gt;=12.5),"C+",IF(AND('[1]Ledger With Mark'!M210&gt;=10),"C",IF(AND('[1]Ledger With Mark'!M210&gt;=7.5),"D+",IF(AND('[1]Ledger With Mark'!M210&gt;=5),"D",IF(AND('[1]Ledger With Mark'!M210&gt;=1),"E","N")))))))))</f>
        <v>B</v>
      </c>
      <c r="N208" s="7" t="str">
        <f>IF(AND('[1]Ledger With Mark'!N210&gt;=90),"A+",IF(AND('[1]Ledger With Mark'!N210&gt;=80),"A",IF(AND('[1]Ledger With Mark'!N210&gt;=70),"B+",IF(AND('[1]Ledger With Mark'!N210&gt;=60),"B",IF(AND('[1]Ledger With Mark'!N210&gt;=50),"C+",IF(AND('[1]Ledger With Mark'!N210&gt;=40),"C",IF(AND('[1]Ledger With Mark'!N210&gt;=30),"D+",IF(AND('[1]Ledger With Mark'!N210&gt;=20),"D",IF(AND('[1]Ledger With Mark'!N210&gt;=1),"E","N")))))))))</f>
        <v>B</v>
      </c>
      <c r="O208" s="13">
        <f t="shared" si="31"/>
        <v>2.8</v>
      </c>
      <c r="P208" s="7" t="str">
        <f>IF(AND('[1]Ledger With Mark'!P210&gt;=90),"A+",IF(AND('[1]Ledger With Mark'!P210&gt;=80),"A",IF(AND('[1]Ledger With Mark'!P210&gt;=70),"B+",IF(AND('[1]Ledger With Mark'!P210&gt;=60),"B",IF(AND('[1]Ledger With Mark'!P210&gt;=50),"C+",IF(AND('[1]Ledger With Mark'!P210&gt;=40),"C",IF(AND('[1]Ledger With Mark'!P210&gt;=30),"D+",IF(AND('[1]Ledger With Mark'!P210&gt;=20),"D",IF(AND('[1]Ledger With Mark'!P210&gt;=1),"E","N")))))))))</f>
        <v>C+</v>
      </c>
      <c r="Q208" s="13">
        <f t="shared" si="32"/>
        <v>2.4</v>
      </c>
      <c r="R208" s="7" t="str">
        <f>IF(AND('[1]Ledger With Mark'!R210&gt;=67.5),"A+",IF(AND('[1]Ledger With Mark'!R210&gt;=60),"A",IF(AND('[1]Ledger With Mark'!R210&gt;=52.5),"B+",IF(AND('[1]Ledger With Mark'!R210&gt;=45),"B",IF(AND('[1]Ledger With Mark'!R210&gt;=37.5),"C+",IF(AND('[1]Ledger With Mark'!R210&gt;=30),"C",IF(AND('[1]Ledger With Mark'!R210&gt;=22.5),"D+",IF(AND('[1]Ledger With Mark'!R210&gt;=15),"D",IF(AND('[1]Ledger With Mark'!R210&gt;=1),"E","N")))))))))</f>
        <v>C+</v>
      </c>
      <c r="S208" s="7" t="str">
        <f>IF(AND('[1]Ledger With Mark'!S210&gt;=22.5),"A+",IF(AND('[1]Ledger With Mark'!S210&gt;=20),"A",IF(AND('[1]Ledger With Mark'!S210&gt;=17.5),"B+",IF(AND('[1]Ledger With Mark'!S210&gt;=15),"B",IF(AND('[1]Ledger With Mark'!S210&gt;=12.5),"C+",IF(AND('[1]Ledger With Mark'!S210&gt;=10),"C",IF(AND('[1]Ledger With Mark'!S210&gt;=7.5),"D+",IF(AND('[1]Ledger With Mark'!S210&gt;=5),"D",IF(AND('[1]Ledger With Mark'!S210&gt;=1),"E","N")))))))))</f>
        <v>B</v>
      </c>
      <c r="T208" s="7" t="str">
        <f>IF(AND('[1]Ledger With Mark'!T210&gt;=90),"A+",IF(AND('[1]Ledger With Mark'!T210&gt;=80),"A",IF(AND('[1]Ledger With Mark'!T210&gt;=70),"B+",IF(AND('[1]Ledger With Mark'!T210&gt;=60),"B",IF(AND('[1]Ledger With Mark'!T210&gt;=50),"C+",IF(AND('[1]Ledger With Mark'!T210&gt;=40),"C",IF(AND('[1]Ledger With Mark'!T210&gt;=30),"D+",IF(AND('[1]Ledger With Mark'!T210&gt;=20),"D",IF(AND('[1]Ledger With Mark'!T210&gt;=1),"E","N")))))))))</f>
        <v>C+</v>
      </c>
      <c r="U208" s="13">
        <f t="shared" si="33"/>
        <v>2.4</v>
      </c>
      <c r="V208" s="7" t="str">
        <f>IF(AND('[1]Ledger With Mark'!V210&gt;=67.5),"A+",IF(AND('[1]Ledger With Mark'!V210&gt;=60),"A",IF(AND('[1]Ledger With Mark'!V210&gt;=52.5),"B+",IF(AND('[1]Ledger With Mark'!V210&gt;=45),"B",IF(AND('[1]Ledger With Mark'!V210&gt;=37.5),"C+",IF(AND('[1]Ledger With Mark'!V210&gt;=30),"C",IF(AND('[1]Ledger With Mark'!V210&gt;=22.5),"D+",IF(AND('[1]Ledger With Mark'!V210&gt;=15),"D",IF(AND('[1]Ledger With Mark'!V210&gt;=1),"E","N")))))))))</f>
        <v>C</v>
      </c>
      <c r="W208" s="7" t="str">
        <f>IF(AND('[1]Ledger With Mark'!W210&gt;=22.5),"A+",IF(AND('[1]Ledger With Mark'!W210&gt;=20),"A",IF(AND('[1]Ledger With Mark'!W210&gt;=17.5),"B+",IF(AND('[1]Ledger With Mark'!W210&gt;=15),"B",IF(AND('[1]Ledger With Mark'!W210&gt;=12.5),"C+",IF(AND('[1]Ledger With Mark'!W210&gt;=10),"C",IF(AND('[1]Ledger With Mark'!W210&gt;=7.5),"D+",IF(AND('[1]Ledger With Mark'!W210&gt;=5),"D",IF(AND('[1]Ledger With Mark'!W210&gt;=1),"E","N")))))))))</f>
        <v>B</v>
      </c>
      <c r="X208" s="7" t="str">
        <f>IF(AND('[1]Ledger With Mark'!X210&gt;=90),"A+",IF(AND('[1]Ledger With Mark'!X210&gt;=80),"A",IF(AND('[1]Ledger With Mark'!X210&gt;=70),"B+",IF(AND('[1]Ledger With Mark'!X210&gt;=60),"B",IF(AND('[1]Ledger With Mark'!X210&gt;=50),"C+",IF(AND('[1]Ledger With Mark'!X210&gt;=40),"C",IF(AND('[1]Ledger With Mark'!X210&gt;=30),"D+",IF(AND('[1]Ledger With Mark'!X210&gt;=20),"D",IF(AND('[1]Ledger With Mark'!X210&gt;=1),"E","N")))))))))</f>
        <v>C+</v>
      </c>
      <c r="Y208" s="13">
        <f t="shared" si="34"/>
        <v>2.4</v>
      </c>
      <c r="Z208" s="7" t="str">
        <f>IF(AND('[1]Ledger With Mark'!Z210&gt;=27),"A+",IF(AND('[1]Ledger With Mark'!Z210&gt;=24),"A",IF(AND('[1]Ledger With Mark'!Z210&gt;=21),"B+",IF(AND('[1]Ledger With Mark'!Z210&gt;=18),"B",IF(AND('[1]Ledger With Mark'!Z210&gt;=15),"C+",IF(AND('[1]Ledger With Mark'!Z210&gt;=12),"C",IF(AND('[1]Ledger With Mark'!Z210&gt;=9),"D+",IF(AND('[1]Ledger With Mark'!Z210&gt;=6),"D",IF(AND('[1]Ledger With Mark'!Z210&gt;=1),"E","N")))))))))</f>
        <v>A</v>
      </c>
      <c r="AA208" s="7" t="str">
        <f>IF(AND('[1]Ledger With Mark'!AA210&gt;=18),"A+",IF(AND('[1]Ledger With Mark'!AA210&gt;=16),"A",IF(AND('[1]Ledger With Mark'!AA210&gt;=14),"B+",IF(AND('[1]Ledger With Mark'!AA210&gt;=12),"B",IF(AND('[1]Ledger With Mark'!AA210&gt;=10),"C+",IF(AND('[1]Ledger With Mark'!AA210&gt;=8),"C",IF(AND('[1]Ledger With Mark'!AA210&gt;=6),"D+",IF(AND('[1]Ledger With Mark'!AA210&gt;=4),"D",IF(AND('[1]Ledger With Mark'!AA210&gt;=1),"E","N")))))))))</f>
        <v>B+</v>
      </c>
      <c r="AB208" s="7" t="str">
        <f>IF(AND('[1]Ledger With Mark'!AB210&gt;=45),"A+",IF(AND('[1]Ledger With Mark'!AB210&gt;=40),"A",IF(AND('[1]Ledger With Mark'!AB210&gt;=35),"B+",IF(AND('[1]Ledger With Mark'!AB210&gt;=30),"B",IF(AND('[1]Ledger With Mark'!AB210&gt;=25),"C+",IF(AND('[1]Ledger With Mark'!AB210&gt;=20),"C",IF(AND('[1]Ledger With Mark'!AB210&gt;=15),"D+",IF(AND('[1]Ledger With Mark'!AB210&gt;=10),"D",IF(AND('[1]Ledger With Mark'!AB210&gt;=1),"E","N")))))))))</f>
        <v>B+</v>
      </c>
      <c r="AC208" s="13">
        <f t="shared" si="35"/>
        <v>1.6</v>
      </c>
      <c r="AD208" s="7" t="str">
        <f>IF(AND('[1]Ledger With Mark'!AD210&gt;=22.5),"A+",IF(AND('[1]Ledger With Mark'!AD210&gt;=20),"A",IF(AND('[1]Ledger With Mark'!AD210&gt;=17.5),"B+",IF(AND('[1]Ledger With Mark'!AD210&gt;=15),"B",IF(AND('[1]Ledger With Mark'!AD210&gt;=12.5),"C+",IF(AND('[1]Ledger With Mark'!AD210&gt;=10),"C",IF(AND('[1]Ledger With Mark'!AD210&gt;=7.5),"D+",IF(AND('[1]Ledger With Mark'!AD210&gt;=5),"D",IF(AND('[1]Ledger With Mark'!AD210&gt;=1),"E","N")))))))))</f>
        <v>B+</v>
      </c>
      <c r="AE208" s="7" t="str">
        <f>IF(AND('[1]Ledger With Mark'!AE210&gt;=22.5),"A+",IF(AND('[1]Ledger With Mark'!AE210&gt;=20),"A",IF(AND('[1]Ledger With Mark'!AE210&gt;=17.5),"B+",IF(AND('[1]Ledger With Mark'!AE210&gt;=15),"B",IF(AND('[1]Ledger With Mark'!AE210&gt;=12.5),"C+",IF(AND('[1]Ledger With Mark'!AE210&gt;=10),"C",IF(AND('[1]Ledger With Mark'!AE210&gt;=7.5),"D+",IF(AND('[1]Ledger With Mark'!AE210&gt;=5),"D",IF(AND('[1]Ledger With Mark'!AE210&gt;=1),"E","N")))))))))</f>
        <v>B</v>
      </c>
      <c r="AF208" s="7" t="str">
        <f>IF(AND('[1]Ledger With Mark'!AF210&gt;=45),"A+",IF(AND('[1]Ledger With Mark'!AF210&gt;=40),"A",IF(AND('[1]Ledger With Mark'!AF210&gt;=35),"B+",IF(AND('[1]Ledger With Mark'!AF210&gt;=30),"B",IF(AND('[1]Ledger With Mark'!AF210&gt;=25),"C+",IF(AND('[1]Ledger With Mark'!AF210&gt;=20),"C",IF(AND('[1]Ledger With Mark'!AF210&gt;=15),"D+",IF(AND('[1]Ledger With Mark'!AF210&gt;=10),"D",IF(AND('[1]Ledger With Mark'!AF210&gt;=1),"E","N")))))))))</f>
        <v>B+</v>
      </c>
      <c r="AG208" s="13">
        <f t="shared" si="36"/>
        <v>1.6</v>
      </c>
      <c r="AH208" s="7" t="str">
        <f>IF(AND('[1]Ledger With Mark'!AH210&gt;=45),"A+",IF(AND('[1]Ledger With Mark'!AH210&gt;=40),"A",IF(AND('[1]Ledger With Mark'!AH210&gt;=35),"B+",IF(AND('[1]Ledger With Mark'!AH210&gt;=30),"B",IF(AND('[1]Ledger With Mark'!AH210&gt;=25),"C+",IF(AND('[1]Ledger With Mark'!AH210&gt;=20),"C",IF(AND('[1]Ledger With Mark'!AH210&gt;=15),"D+",IF(AND('[1]Ledger With Mark'!AH210&gt;=10),"D",IF(AND('[1]Ledger With Mark'!AH210&gt;=1),"E","N")))))))))</f>
        <v>B+</v>
      </c>
      <c r="AI208" s="7" t="str">
        <f>IF(AND('[1]Ledger With Mark'!AI210&gt;=45),"A+",IF(AND('[1]Ledger With Mark'!AI210&gt;=40),"A",IF(AND('[1]Ledger With Mark'!AI210&gt;=35),"B+",IF(AND('[1]Ledger With Mark'!AI210&gt;=30),"B",IF(AND('[1]Ledger With Mark'!AI210&gt;=25),"C+",IF(AND('[1]Ledger With Mark'!AI210&gt;=20),"C",IF(AND('[1]Ledger With Mark'!AI210&gt;=15),"D+",IF(AND('[1]Ledger With Mark'!AI210&gt;=10),"D",IF(AND('[1]Ledger With Mark'!AI210&gt;=1),"E","N")))))))))</f>
        <v>B</v>
      </c>
      <c r="AJ208" s="7" t="str">
        <f>IF(AND('[1]Ledger With Mark'!AJ210&gt;=90),"A+",IF(AND('[1]Ledger With Mark'!AJ210&gt;=80),"A",IF(AND('[1]Ledger With Mark'!AJ210&gt;=70),"B+",IF(AND('[1]Ledger With Mark'!AJ210&gt;=60),"B",IF(AND('[1]Ledger With Mark'!AJ210&gt;=50),"C+",IF(AND('[1]Ledger With Mark'!AJ210&gt;=40),"C",IF(AND('[1]Ledger With Mark'!AJ210&gt;=30),"D+",IF(AND('[1]Ledger With Mark'!AJ210&gt;=20),"D",IF(AND('[1]Ledger With Mark'!AJ210&gt;=1),"E","N")))))))))</f>
        <v>B+</v>
      </c>
      <c r="AK208" s="13">
        <f t="shared" si="37"/>
        <v>3.2</v>
      </c>
      <c r="AL208" s="7" t="str">
        <f>IF(AND('[1]Ledger With Mark'!AL210&gt;=45),"A+",IF(AND('[1]Ledger With Mark'!AL210&gt;=40),"A",IF(AND('[1]Ledger With Mark'!AL210&gt;=35),"B+",IF(AND('[1]Ledger With Mark'!AL210&gt;=30),"B",IF(AND('[1]Ledger With Mark'!AL210&gt;=25),"C+",IF(AND('[1]Ledger With Mark'!AL210&gt;=20),"C",IF(AND('[1]Ledger With Mark'!AL210&gt;=15),"D+",IF(AND('[1]Ledger With Mark'!AL210&gt;=10),"D",IF(AND('[1]Ledger With Mark'!AL210&gt;=1),"E","N")))))))))</f>
        <v>C+</v>
      </c>
      <c r="AM208" s="7" t="str">
        <f>IF(AND('[1]Ledger With Mark'!AM210&gt;=45),"A+",IF(AND('[1]Ledger With Mark'!AM210&gt;=40),"A",IF(AND('[1]Ledger With Mark'!AM210&gt;=35),"B+",IF(AND('[1]Ledger With Mark'!AM210&gt;=30),"B",IF(AND('[1]Ledger With Mark'!AM210&gt;=25),"C+",IF(AND('[1]Ledger With Mark'!AM210&gt;=20),"C",IF(AND('[1]Ledger With Mark'!AM210&gt;=15),"D+",IF(AND('[1]Ledger With Mark'!AM210&gt;=10),"D",IF(AND('[1]Ledger With Mark'!AM210&gt;=1),"E","N")))))))))</f>
        <v>B+</v>
      </c>
      <c r="AN208" s="7" t="str">
        <f>IF(AND('[1]Ledger With Mark'!AN210&gt;=90),"A+",IF(AND('[1]Ledger With Mark'!AN210&gt;=80),"A",IF(AND('[1]Ledger With Mark'!AN210&gt;=70),"B+",IF(AND('[1]Ledger With Mark'!AN210&gt;=60),"B",IF(AND('[1]Ledger With Mark'!AN210&gt;=50),"C+",IF(AND('[1]Ledger With Mark'!AN210&gt;=40),"C",IF(AND('[1]Ledger With Mark'!AN210&gt;=30),"D+",IF(AND('[1]Ledger With Mark'!AN210&gt;=20),"D",IF(AND('[1]Ledger With Mark'!AN210&gt;=1),"E","N")))))))))</f>
        <v>B</v>
      </c>
      <c r="AO208" s="13">
        <f t="shared" si="38"/>
        <v>2.8</v>
      </c>
      <c r="AP208" s="14">
        <f t="shared" si="39"/>
        <v>2.8000000000000003</v>
      </c>
      <c r="AQ208" s="7"/>
      <c r="AR208" s="15" t="s">
        <v>244</v>
      </c>
      <c r="BB208" s="17">
        <v>210</v>
      </c>
    </row>
    <row r="209" spans="1:54" ht="15">
      <c r="A209" s="7">
        <f>'[1]Ledger With Mark'!A211</f>
        <v>208</v>
      </c>
      <c r="B209" s="8">
        <f>'[1]Ledger With Mark'!B211</f>
        <v>752208</v>
      </c>
      <c r="C209" s="9" t="str">
        <f>'[1]Ledger With Mark'!C211</f>
        <v>PRADIP ROKA</v>
      </c>
      <c r="D209" s="10" t="str">
        <f>'[1]Ledger With Mark'!D211</f>
        <v>2060/10/29</v>
      </c>
      <c r="E209" s="11" t="str">
        <f>'[1]Ledger With Mark'!E211</f>
        <v>KUL BAHADUR ROKA</v>
      </c>
      <c r="F209" s="11" t="str">
        <f>'[1]Ledger With Mark'!F211</f>
        <v>DIL KUMARI ROKA</v>
      </c>
      <c r="G209" s="12" t="str">
        <f>'[1]Ledger With Mark'!G211</f>
        <v>BHUME 8 RUKUM EAST</v>
      </c>
      <c r="H209" s="7" t="str">
        <f>IF(AND('[1]Ledger With Mark'!H211&gt;=67.5),"A+",IF(AND('[1]Ledger With Mark'!H211&gt;=60),"A",IF(AND('[1]Ledger With Mark'!H211&gt;=52.5),"B+",IF(AND('[1]Ledger With Mark'!H211&gt;=45),"B",IF(AND('[1]Ledger With Mark'!H211&gt;=37.5),"C+",IF(AND('[1]Ledger With Mark'!H211&gt;=30),"C",IF(AND('[1]Ledger With Mark'!H211&gt;=22.5),"D+",IF(AND('[1]Ledger With Mark'!H211&gt;=15),"D",IF(AND('[1]Ledger With Mark'!H211&gt;=1),"E","N")))))))))</f>
        <v>A</v>
      </c>
      <c r="I209" s="7" t="str">
        <f>IF(AND('[1]Ledger With Mark'!I211&gt;=22.5),"A+",IF(AND('[1]Ledger With Mark'!I211&gt;=20),"A",IF(AND('[1]Ledger With Mark'!I211&gt;=17.5),"B+",IF(AND('[1]Ledger With Mark'!I211&gt;=15),"B",IF(AND('[1]Ledger With Mark'!I211&gt;=12.5),"C+",IF(AND('[1]Ledger With Mark'!I211&gt;=10),"C",IF(AND('[1]Ledger With Mark'!I211&gt;=7.5),"D+",IF(AND('[1]Ledger With Mark'!I211&gt;=5),"D",IF(AND('[1]Ledger With Mark'!I211&gt;=1),"E","N")))))))))</f>
        <v>A</v>
      </c>
      <c r="J209" s="7" t="str">
        <f>IF(AND('[1]Ledger With Mark'!J211&gt;=90),"A+",IF(AND('[1]Ledger With Mark'!J211&gt;=80),"A",IF(AND('[1]Ledger With Mark'!J211&gt;=70),"B+",IF(AND('[1]Ledger With Mark'!J211&gt;=60),"B",IF(AND('[1]Ledger With Mark'!J211&gt;=50),"C+",IF(AND('[1]Ledger With Mark'!J211&gt;=40),"C",IF(AND('[1]Ledger With Mark'!J211&gt;=30),"D+",IF(AND('[1]Ledger With Mark'!J211&gt;=20),"D",IF(AND('[1]Ledger With Mark'!J211&gt;=1),"E","N")))))))))</f>
        <v>A</v>
      </c>
      <c r="K209" s="13">
        <f t="shared" si="30"/>
        <v>3.6</v>
      </c>
      <c r="L209" s="7" t="str">
        <f>IF(AND('[1]Ledger With Mark'!L211&gt;=67.5),"A+",IF(AND('[1]Ledger With Mark'!L211&gt;=60),"A",IF(AND('[1]Ledger With Mark'!L211&gt;=52.5),"B+",IF(AND('[1]Ledger With Mark'!L211&gt;=45),"B",IF(AND('[1]Ledger With Mark'!L211&gt;=37.5),"C+",IF(AND('[1]Ledger With Mark'!L211&gt;=30),"C",IF(AND('[1]Ledger With Mark'!L211&gt;=22.5),"D+",IF(AND('[1]Ledger With Mark'!L211&gt;=15),"D",IF(AND('[1]Ledger With Mark'!L211&gt;=1),"E","N")))))))))</f>
        <v>B</v>
      </c>
      <c r="M209" s="7" t="str">
        <f>IF(AND('[1]Ledger With Mark'!M211&gt;=22.5),"A+",IF(AND('[1]Ledger With Mark'!M211&gt;=20),"A",IF(AND('[1]Ledger With Mark'!M211&gt;=17.5),"B+",IF(AND('[1]Ledger With Mark'!M211&gt;=15),"B",IF(AND('[1]Ledger With Mark'!M211&gt;=12.5),"C+",IF(AND('[1]Ledger With Mark'!M211&gt;=10),"C",IF(AND('[1]Ledger With Mark'!M211&gt;=7.5),"D+",IF(AND('[1]Ledger With Mark'!M211&gt;=5),"D",IF(AND('[1]Ledger With Mark'!M211&gt;=1),"E","N")))))))))</f>
        <v>A</v>
      </c>
      <c r="N209" s="7" t="str">
        <f>IF(AND('[1]Ledger With Mark'!N211&gt;=90),"A+",IF(AND('[1]Ledger With Mark'!N211&gt;=80),"A",IF(AND('[1]Ledger With Mark'!N211&gt;=70),"B+",IF(AND('[1]Ledger With Mark'!N211&gt;=60),"B",IF(AND('[1]Ledger With Mark'!N211&gt;=50),"C+",IF(AND('[1]Ledger With Mark'!N211&gt;=40),"C",IF(AND('[1]Ledger With Mark'!N211&gt;=30),"D+",IF(AND('[1]Ledger With Mark'!N211&gt;=20),"D",IF(AND('[1]Ledger With Mark'!N211&gt;=1),"E","N")))))))))</f>
        <v>B</v>
      </c>
      <c r="O209" s="13">
        <f t="shared" si="31"/>
        <v>2.8</v>
      </c>
      <c r="P209" s="7" t="str">
        <f>IF(AND('[1]Ledger With Mark'!P211&gt;=90),"A+",IF(AND('[1]Ledger With Mark'!P211&gt;=80),"A",IF(AND('[1]Ledger With Mark'!P211&gt;=70),"B+",IF(AND('[1]Ledger With Mark'!P211&gt;=60),"B",IF(AND('[1]Ledger With Mark'!P211&gt;=50),"C+",IF(AND('[1]Ledger With Mark'!P211&gt;=40),"C",IF(AND('[1]Ledger With Mark'!P211&gt;=30),"D+",IF(AND('[1]Ledger With Mark'!P211&gt;=20),"D",IF(AND('[1]Ledger With Mark'!P211&gt;=1),"E","N")))))))))</f>
        <v>C</v>
      </c>
      <c r="Q209" s="13">
        <f t="shared" si="32"/>
        <v>2</v>
      </c>
      <c r="R209" s="7" t="str">
        <f>IF(AND('[1]Ledger With Mark'!R211&gt;=67.5),"A+",IF(AND('[1]Ledger With Mark'!R211&gt;=60),"A",IF(AND('[1]Ledger With Mark'!R211&gt;=52.5),"B+",IF(AND('[1]Ledger With Mark'!R211&gt;=45),"B",IF(AND('[1]Ledger With Mark'!R211&gt;=37.5),"C+",IF(AND('[1]Ledger With Mark'!R211&gt;=30),"C",IF(AND('[1]Ledger With Mark'!R211&gt;=22.5),"D+",IF(AND('[1]Ledger With Mark'!R211&gt;=15),"D",IF(AND('[1]Ledger With Mark'!R211&gt;=1),"E","N")))))))))</f>
        <v>B+</v>
      </c>
      <c r="S209" s="7" t="str">
        <f>IF(AND('[1]Ledger With Mark'!S211&gt;=22.5),"A+",IF(AND('[1]Ledger With Mark'!S211&gt;=20),"A",IF(AND('[1]Ledger With Mark'!S211&gt;=17.5),"B+",IF(AND('[1]Ledger With Mark'!S211&gt;=15),"B",IF(AND('[1]Ledger With Mark'!S211&gt;=12.5),"C+",IF(AND('[1]Ledger With Mark'!S211&gt;=10),"C",IF(AND('[1]Ledger With Mark'!S211&gt;=7.5),"D+",IF(AND('[1]Ledger With Mark'!S211&gt;=5),"D",IF(AND('[1]Ledger With Mark'!S211&gt;=1),"E","N")))))))))</f>
        <v>A</v>
      </c>
      <c r="T209" s="7" t="str">
        <f>IF(AND('[1]Ledger With Mark'!T211&gt;=90),"A+",IF(AND('[1]Ledger With Mark'!T211&gt;=80),"A",IF(AND('[1]Ledger With Mark'!T211&gt;=70),"B+",IF(AND('[1]Ledger With Mark'!T211&gt;=60),"B",IF(AND('[1]Ledger With Mark'!T211&gt;=50),"C+",IF(AND('[1]Ledger With Mark'!T211&gt;=40),"C",IF(AND('[1]Ledger With Mark'!T211&gt;=30),"D+",IF(AND('[1]Ledger With Mark'!T211&gt;=20),"D",IF(AND('[1]Ledger With Mark'!T211&gt;=1),"E","N")))))))))</f>
        <v>B+</v>
      </c>
      <c r="U209" s="13">
        <f t="shared" si="33"/>
        <v>3.2</v>
      </c>
      <c r="V209" s="7" t="str">
        <f>IF(AND('[1]Ledger With Mark'!V211&gt;=67.5),"A+",IF(AND('[1]Ledger With Mark'!V211&gt;=60),"A",IF(AND('[1]Ledger With Mark'!V211&gt;=52.5),"B+",IF(AND('[1]Ledger With Mark'!V211&gt;=45),"B",IF(AND('[1]Ledger With Mark'!V211&gt;=37.5),"C+",IF(AND('[1]Ledger With Mark'!V211&gt;=30),"C",IF(AND('[1]Ledger With Mark'!V211&gt;=22.5),"D+",IF(AND('[1]Ledger With Mark'!V211&gt;=15),"D",IF(AND('[1]Ledger With Mark'!V211&gt;=1),"E","N")))))))))</f>
        <v>A</v>
      </c>
      <c r="W209" s="7" t="str">
        <f>IF(AND('[1]Ledger With Mark'!W211&gt;=22.5),"A+",IF(AND('[1]Ledger With Mark'!W211&gt;=20),"A",IF(AND('[1]Ledger With Mark'!W211&gt;=17.5),"B+",IF(AND('[1]Ledger With Mark'!W211&gt;=15),"B",IF(AND('[1]Ledger With Mark'!W211&gt;=12.5),"C+",IF(AND('[1]Ledger With Mark'!W211&gt;=10),"C",IF(AND('[1]Ledger With Mark'!W211&gt;=7.5),"D+",IF(AND('[1]Ledger With Mark'!W211&gt;=5),"D",IF(AND('[1]Ledger With Mark'!W211&gt;=1),"E","N")))))))))</f>
        <v>A</v>
      </c>
      <c r="X209" s="7" t="str">
        <f>IF(AND('[1]Ledger With Mark'!X211&gt;=90),"A+",IF(AND('[1]Ledger With Mark'!X211&gt;=80),"A",IF(AND('[1]Ledger With Mark'!X211&gt;=70),"B+",IF(AND('[1]Ledger With Mark'!X211&gt;=60),"B",IF(AND('[1]Ledger With Mark'!X211&gt;=50),"C+",IF(AND('[1]Ledger With Mark'!X211&gt;=40),"C",IF(AND('[1]Ledger With Mark'!X211&gt;=30),"D+",IF(AND('[1]Ledger With Mark'!X211&gt;=20),"D",IF(AND('[1]Ledger With Mark'!X211&gt;=1),"E","N")))))))))</f>
        <v>A</v>
      </c>
      <c r="Y209" s="13">
        <f t="shared" si="34"/>
        <v>3.6</v>
      </c>
      <c r="Z209" s="7" t="str">
        <f>IF(AND('[1]Ledger With Mark'!Z211&gt;=27),"A+",IF(AND('[1]Ledger With Mark'!Z211&gt;=24),"A",IF(AND('[1]Ledger With Mark'!Z211&gt;=21),"B+",IF(AND('[1]Ledger With Mark'!Z211&gt;=18),"B",IF(AND('[1]Ledger With Mark'!Z211&gt;=15),"C+",IF(AND('[1]Ledger With Mark'!Z211&gt;=12),"C",IF(AND('[1]Ledger With Mark'!Z211&gt;=9),"D+",IF(AND('[1]Ledger With Mark'!Z211&gt;=6),"D",IF(AND('[1]Ledger With Mark'!Z211&gt;=1),"E","N")))))))))</f>
        <v>A+</v>
      </c>
      <c r="AA209" s="7" t="str">
        <f>IF(AND('[1]Ledger With Mark'!AA211&gt;=18),"A+",IF(AND('[1]Ledger With Mark'!AA211&gt;=16),"A",IF(AND('[1]Ledger With Mark'!AA211&gt;=14),"B+",IF(AND('[1]Ledger With Mark'!AA211&gt;=12),"B",IF(AND('[1]Ledger With Mark'!AA211&gt;=10),"C+",IF(AND('[1]Ledger With Mark'!AA211&gt;=8),"C",IF(AND('[1]Ledger With Mark'!AA211&gt;=6),"D+",IF(AND('[1]Ledger With Mark'!AA211&gt;=4),"D",IF(AND('[1]Ledger With Mark'!AA211&gt;=1),"E","N")))))))))</f>
        <v>A</v>
      </c>
      <c r="AB209" s="7" t="str">
        <f>IF(AND('[1]Ledger With Mark'!AB211&gt;=45),"A+",IF(AND('[1]Ledger With Mark'!AB211&gt;=40),"A",IF(AND('[1]Ledger With Mark'!AB211&gt;=35),"B+",IF(AND('[1]Ledger With Mark'!AB211&gt;=30),"B",IF(AND('[1]Ledger With Mark'!AB211&gt;=25),"C+",IF(AND('[1]Ledger With Mark'!AB211&gt;=20),"C",IF(AND('[1]Ledger With Mark'!AB211&gt;=15),"D+",IF(AND('[1]Ledger With Mark'!AB211&gt;=10),"D",IF(AND('[1]Ledger With Mark'!AB211&gt;=1),"E","N")))))))))</f>
        <v>A</v>
      </c>
      <c r="AC209" s="13">
        <f t="shared" si="35"/>
        <v>1.8</v>
      </c>
      <c r="AD209" s="7" t="str">
        <f>IF(AND('[1]Ledger With Mark'!AD211&gt;=22.5),"A+",IF(AND('[1]Ledger With Mark'!AD211&gt;=20),"A",IF(AND('[1]Ledger With Mark'!AD211&gt;=17.5),"B+",IF(AND('[1]Ledger With Mark'!AD211&gt;=15),"B",IF(AND('[1]Ledger With Mark'!AD211&gt;=12.5),"C+",IF(AND('[1]Ledger With Mark'!AD211&gt;=10),"C",IF(AND('[1]Ledger With Mark'!AD211&gt;=7.5),"D+",IF(AND('[1]Ledger With Mark'!AD211&gt;=5),"D",IF(AND('[1]Ledger With Mark'!AD211&gt;=1),"E","N")))))))))</f>
        <v>A</v>
      </c>
      <c r="AE209" s="7" t="str">
        <f>IF(AND('[1]Ledger With Mark'!AE211&gt;=22.5),"A+",IF(AND('[1]Ledger With Mark'!AE211&gt;=20),"A",IF(AND('[1]Ledger With Mark'!AE211&gt;=17.5),"B+",IF(AND('[1]Ledger With Mark'!AE211&gt;=15),"B",IF(AND('[1]Ledger With Mark'!AE211&gt;=12.5),"C+",IF(AND('[1]Ledger With Mark'!AE211&gt;=10),"C",IF(AND('[1]Ledger With Mark'!AE211&gt;=7.5),"D+",IF(AND('[1]Ledger With Mark'!AE211&gt;=5),"D",IF(AND('[1]Ledger With Mark'!AE211&gt;=1),"E","N")))))))))</f>
        <v>A</v>
      </c>
      <c r="AF209" s="7" t="str">
        <f>IF(AND('[1]Ledger With Mark'!AF211&gt;=45),"A+",IF(AND('[1]Ledger With Mark'!AF211&gt;=40),"A",IF(AND('[1]Ledger With Mark'!AF211&gt;=35),"B+",IF(AND('[1]Ledger With Mark'!AF211&gt;=30),"B",IF(AND('[1]Ledger With Mark'!AF211&gt;=25),"C+",IF(AND('[1]Ledger With Mark'!AF211&gt;=20),"C",IF(AND('[1]Ledger With Mark'!AF211&gt;=15),"D+",IF(AND('[1]Ledger With Mark'!AF211&gt;=10),"D",IF(AND('[1]Ledger With Mark'!AF211&gt;=1),"E","N")))))))))</f>
        <v>A</v>
      </c>
      <c r="AG209" s="13">
        <f t="shared" si="36"/>
        <v>1.8</v>
      </c>
      <c r="AH209" s="7" t="str">
        <f>IF(AND('[1]Ledger With Mark'!AH211&gt;=45),"A+",IF(AND('[1]Ledger With Mark'!AH211&gt;=40),"A",IF(AND('[1]Ledger With Mark'!AH211&gt;=35),"B+",IF(AND('[1]Ledger With Mark'!AH211&gt;=30),"B",IF(AND('[1]Ledger With Mark'!AH211&gt;=25),"C+",IF(AND('[1]Ledger With Mark'!AH211&gt;=20),"C",IF(AND('[1]Ledger With Mark'!AH211&gt;=15),"D+",IF(AND('[1]Ledger With Mark'!AH211&gt;=10),"D",IF(AND('[1]Ledger With Mark'!AH211&gt;=1),"E","N")))))))))</f>
        <v>B</v>
      </c>
      <c r="AI209" s="7" t="str">
        <f>IF(AND('[1]Ledger With Mark'!AI211&gt;=45),"A+",IF(AND('[1]Ledger With Mark'!AI211&gt;=40),"A",IF(AND('[1]Ledger With Mark'!AI211&gt;=35),"B+",IF(AND('[1]Ledger With Mark'!AI211&gt;=30),"B",IF(AND('[1]Ledger With Mark'!AI211&gt;=25),"C+",IF(AND('[1]Ledger With Mark'!AI211&gt;=20),"C",IF(AND('[1]Ledger With Mark'!AI211&gt;=15),"D+",IF(AND('[1]Ledger With Mark'!AI211&gt;=10),"D",IF(AND('[1]Ledger With Mark'!AI211&gt;=1),"E","N")))))))))</f>
        <v>B+</v>
      </c>
      <c r="AJ209" s="7" t="str">
        <f>IF(AND('[1]Ledger With Mark'!AJ211&gt;=90),"A+",IF(AND('[1]Ledger With Mark'!AJ211&gt;=80),"A",IF(AND('[1]Ledger With Mark'!AJ211&gt;=70),"B+",IF(AND('[1]Ledger With Mark'!AJ211&gt;=60),"B",IF(AND('[1]Ledger With Mark'!AJ211&gt;=50),"C+",IF(AND('[1]Ledger With Mark'!AJ211&gt;=40),"C",IF(AND('[1]Ledger With Mark'!AJ211&gt;=30),"D+",IF(AND('[1]Ledger With Mark'!AJ211&gt;=20),"D",IF(AND('[1]Ledger With Mark'!AJ211&gt;=1),"E","N")))))))))</f>
        <v>B</v>
      </c>
      <c r="AK209" s="13">
        <f t="shared" si="37"/>
        <v>2.8</v>
      </c>
      <c r="AL209" s="7" t="str">
        <f>IF(AND('[1]Ledger With Mark'!AL211&gt;=45),"A+",IF(AND('[1]Ledger With Mark'!AL211&gt;=40),"A",IF(AND('[1]Ledger With Mark'!AL211&gt;=35),"B+",IF(AND('[1]Ledger With Mark'!AL211&gt;=30),"B",IF(AND('[1]Ledger With Mark'!AL211&gt;=25),"C+",IF(AND('[1]Ledger With Mark'!AL211&gt;=20),"C",IF(AND('[1]Ledger With Mark'!AL211&gt;=15),"D+",IF(AND('[1]Ledger With Mark'!AL211&gt;=10),"D",IF(AND('[1]Ledger With Mark'!AL211&gt;=1),"E","N")))))))))</f>
        <v>C</v>
      </c>
      <c r="AM209" s="7" t="str">
        <f>IF(AND('[1]Ledger With Mark'!AM211&gt;=45),"A+",IF(AND('[1]Ledger With Mark'!AM211&gt;=40),"A",IF(AND('[1]Ledger With Mark'!AM211&gt;=35),"B+",IF(AND('[1]Ledger With Mark'!AM211&gt;=30),"B",IF(AND('[1]Ledger With Mark'!AM211&gt;=25),"C+",IF(AND('[1]Ledger With Mark'!AM211&gt;=20),"C",IF(AND('[1]Ledger With Mark'!AM211&gt;=15),"D+",IF(AND('[1]Ledger With Mark'!AM211&gt;=10),"D",IF(AND('[1]Ledger With Mark'!AM211&gt;=1),"E","N")))))))))</f>
        <v>B</v>
      </c>
      <c r="AN209" s="7" t="str">
        <f>IF(AND('[1]Ledger With Mark'!AN211&gt;=90),"A+",IF(AND('[1]Ledger With Mark'!AN211&gt;=80),"A",IF(AND('[1]Ledger With Mark'!AN211&gt;=70),"B+",IF(AND('[1]Ledger With Mark'!AN211&gt;=60),"B",IF(AND('[1]Ledger With Mark'!AN211&gt;=50),"C+",IF(AND('[1]Ledger With Mark'!AN211&gt;=40),"C",IF(AND('[1]Ledger With Mark'!AN211&gt;=30),"D+",IF(AND('[1]Ledger With Mark'!AN211&gt;=20),"D",IF(AND('[1]Ledger With Mark'!AN211&gt;=1),"E","N")))))))))</f>
        <v>C+</v>
      </c>
      <c r="AO209" s="13">
        <f t="shared" si="38"/>
        <v>2.4</v>
      </c>
      <c r="AP209" s="14">
        <f t="shared" si="39"/>
        <v>3</v>
      </c>
      <c r="AQ209" s="7"/>
      <c r="AR209" s="15" t="s">
        <v>244</v>
      </c>
      <c r="BB209" s="17">
        <v>211</v>
      </c>
    </row>
    <row r="210" spans="1:54" ht="15">
      <c r="A210" s="7">
        <f>'[1]Ledger With Mark'!A212</f>
        <v>209</v>
      </c>
      <c r="B210" s="8">
        <f>'[1]Ledger With Mark'!B212</f>
        <v>752209</v>
      </c>
      <c r="C210" s="9" t="str">
        <f>'[1]Ledger With Mark'!C212</f>
        <v>PRAKASH ROKA</v>
      </c>
      <c r="D210" s="10" t="str">
        <f>'[1]Ledger With Mark'!D212</f>
        <v>2062/05/12</v>
      </c>
      <c r="E210" s="11" t="str">
        <f>'[1]Ledger With Mark'!E212</f>
        <v>BHAKTABIR ROKA</v>
      </c>
      <c r="F210" s="11" t="str">
        <f>'[1]Ledger With Mark'!F212</f>
        <v>MAYASARI ROKA</v>
      </c>
      <c r="G210" s="12" t="str">
        <f>'[1]Ledger With Mark'!G212</f>
        <v>BHUME 8 RUKUM EAST</v>
      </c>
      <c r="H210" s="7" t="str">
        <f>IF(AND('[1]Ledger With Mark'!H212&gt;=67.5),"A+",IF(AND('[1]Ledger With Mark'!H212&gt;=60),"A",IF(AND('[1]Ledger With Mark'!H212&gt;=52.5),"B+",IF(AND('[1]Ledger With Mark'!H212&gt;=45),"B",IF(AND('[1]Ledger With Mark'!H212&gt;=37.5),"C+",IF(AND('[1]Ledger With Mark'!H212&gt;=30),"C",IF(AND('[1]Ledger With Mark'!H212&gt;=22.5),"D+",IF(AND('[1]Ledger With Mark'!H212&gt;=15),"D",IF(AND('[1]Ledger With Mark'!H212&gt;=1),"E","N")))))))))</f>
        <v>C+</v>
      </c>
      <c r="I210" s="7" t="str">
        <f>IF(AND('[1]Ledger With Mark'!I212&gt;=22.5),"A+",IF(AND('[1]Ledger With Mark'!I212&gt;=20),"A",IF(AND('[1]Ledger With Mark'!I212&gt;=17.5),"B+",IF(AND('[1]Ledger With Mark'!I212&gt;=15),"B",IF(AND('[1]Ledger With Mark'!I212&gt;=12.5),"C+",IF(AND('[1]Ledger With Mark'!I212&gt;=10),"C",IF(AND('[1]Ledger With Mark'!I212&gt;=7.5),"D+",IF(AND('[1]Ledger With Mark'!I212&gt;=5),"D",IF(AND('[1]Ledger With Mark'!I212&gt;=1),"E","N")))))))))</f>
        <v>C+</v>
      </c>
      <c r="J210" s="7" t="str">
        <f>IF(AND('[1]Ledger With Mark'!J212&gt;=90),"A+",IF(AND('[1]Ledger With Mark'!J212&gt;=80),"A",IF(AND('[1]Ledger With Mark'!J212&gt;=70),"B+",IF(AND('[1]Ledger With Mark'!J212&gt;=60),"B",IF(AND('[1]Ledger With Mark'!J212&gt;=50),"C+",IF(AND('[1]Ledger With Mark'!J212&gt;=40),"C",IF(AND('[1]Ledger With Mark'!J212&gt;=30),"D+",IF(AND('[1]Ledger With Mark'!J212&gt;=20),"D",IF(AND('[1]Ledger With Mark'!J212&gt;=1),"E","N")))))))))</f>
        <v>C+</v>
      </c>
      <c r="K210" s="13">
        <f t="shared" si="30"/>
        <v>2.4</v>
      </c>
      <c r="L210" s="7" t="str">
        <f>IF(AND('[1]Ledger With Mark'!L212&gt;=67.5),"A+",IF(AND('[1]Ledger With Mark'!L212&gt;=60),"A",IF(AND('[1]Ledger With Mark'!L212&gt;=52.5),"B+",IF(AND('[1]Ledger With Mark'!L212&gt;=45),"B",IF(AND('[1]Ledger With Mark'!L212&gt;=37.5),"C+",IF(AND('[1]Ledger With Mark'!L212&gt;=30),"C",IF(AND('[1]Ledger With Mark'!L212&gt;=22.5),"D+",IF(AND('[1]Ledger With Mark'!L212&gt;=15),"D",IF(AND('[1]Ledger With Mark'!L212&gt;=1),"E","N")))))))))</f>
        <v>C</v>
      </c>
      <c r="M210" s="7" t="str">
        <f>IF(AND('[1]Ledger With Mark'!M212&gt;=22.5),"A+",IF(AND('[1]Ledger With Mark'!M212&gt;=20),"A",IF(AND('[1]Ledger With Mark'!M212&gt;=17.5),"B+",IF(AND('[1]Ledger With Mark'!M212&gt;=15),"B",IF(AND('[1]Ledger With Mark'!M212&gt;=12.5),"C+",IF(AND('[1]Ledger With Mark'!M212&gt;=10),"C",IF(AND('[1]Ledger With Mark'!M212&gt;=7.5),"D+",IF(AND('[1]Ledger With Mark'!M212&gt;=5),"D",IF(AND('[1]Ledger With Mark'!M212&gt;=1),"E","N")))))))))</f>
        <v>C</v>
      </c>
      <c r="N210" s="7" t="str">
        <f>IF(AND('[1]Ledger With Mark'!N212&gt;=90),"A+",IF(AND('[1]Ledger With Mark'!N212&gt;=80),"A",IF(AND('[1]Ledger With Mark'!N212&gt;=70),"B+",IF(AND('[1]Ledger With Mark'!N212&gt;=60),"B",IF(AND('[1]Ledger With Mark'!N212&gt;=50),"C+",IF(AND('[1]Ledger With Mark'!N212&gt;=40),"C",IF(AND('[1]Ledger With Mark'!N212&gt;=30),"D+",IF(AND('[1]Ledger With Mark'!N212&gt;=20),"D",IF(AND('[1]Ledger With Mark'!N212&gt;=1),"E","N")))))))))</f>
        <v>C</v>
      </c>
      <c r="O210" s="13">
        <f t="shared" si="31"/>
        <v>2</v>
      </c>
      <c r="P210" s="7" t="str">
        <f>IF(AND('[1]Ledger With Mark'!P212&gt;=90),"A+",IF(AND('[1]Ledger With Mark'!P212&gt;=80),"A",IF(AND('[1]Ledger With Mark'!P212&gt;=70),"B+",IF(AND('[1]Ledger With Mark'!P212&gt;=60),"B",IF(AND('[1]Ledger With Mark'!P212&gt;=50),"C+",IF(AND('[1]Ledger With Mark'!P212&gt;=40),"C",IF(AND('[1]Ledger With Mark'!P212&gt;=30),"D+",IF(AND('[1]Ledger With Mark'!P212&gt;=20),"D",IF(AND('[1]Ledger With Mark'!P212&gt;=1),"E","N")))))))))</f>
        <v>C</v>
      </c>
      <c r="Q210" s="13">
        <f t="shared" si="32"/>
        <v>2</v>
      </c>
      <c r="R210" s="7" t="str">
        <f>IF(AND('[1]Ledger With Mark'!R212&gt;=67.5),"A+",IF(AND('[1]Ledger With Mark'!R212&gt;=60),"A",IF(AND('[1]Ledger With Mark'!R212&gt;=52.5),"B+",IF(AND('[1]Ledger With Mark'!R212&gt;=45),"B",IF(AND('[1]Ledger With Mark'!R212&gt;=37.5),"C+",IF(AND('[1]Ledger With Mark'!R212&gt;=30),"C",IF(AND('[1]Ledger With Mark'!R212&gt;=22.5),"D+",IF(AND('[1]Ledger With Mark'!R212&gt;=15),"D",IF(AND('[1]Ledger With Mark'!R212&gt;=1),"E","N")))))))))</f>
        <v>C</v>
      </c>
      <c r="S210" s="7" t="str">
        <f>IF(AND('[1]Ledger With Mark'!S212&gt;=22.5),"A+",IF(AND('[1]Ledger With Mark'!S212&gt;=20),"A",IF(AND('[1]Ledger With Mark'!S212&gt;=17.5),"B+",IF(AND('[1]Ledger With Mark'!S212&gt;=15),"B",IF(AND('[1]Ledger With Mark'!S212&gt;=12.5),"C+",IF(AND('[1]Ledger With Mark'!S212&gt;=10),"C",IF(AND('[1]Ledger With Mark'!S212&gt;=7.5),"D+",IF(AND('[1]Ledger With Mark'!S212&gt;=5),"D",IF(AND('[1]Ledger With Mark'!S212&gt;=1),"E","N")))))))))</f>
        <v>B</v>
      </c>
      <c r="T210" s="7" t="str">
        <f>IF(AND('[1]Ledger With Mark'!T212&gt;=90),"A+",IF(AND('[1]Ledger With Mark'!T212&gt;=80),"A",IF(AND('[1]Ledger With Mark'!T212&gt;=70),"B+",IF(AND('[1]Ledger With Mark'!T212&gt;=60),"B",IF(AND('[1]Ledger With Mark'!T212&gt;=50),"C+",IF(AND('[1]Ledger With Mark'!T212&gt;=40),"C",IF(AND('[1]Ledger With Mark'!T212&gt;=30),"D+",IF(AND('[1]Ledger With Mark'!T212&gt;=20),"D",IF(AND('[1]Ledger With Mark'!T212&gt;=1),"E","N")))))))))</f>
        <v>C+</v>
      </c>
      <c r="U210" s="13">
        <f t="shared" si="33"/>
        <v>2.4</v>
      </c>
      <c r="V210" s="7" t="str">
        <f>IF(AND('[1]Ledger With Mark'!V212&gt;=67.5),"A+",IF(AND('[1]Ledger With Mark'!V212&gt;=60),"A",IF(AND('[1]Ledger With Mark'!V212&gt;=52.5),"B+",IF(AND('[1]Ledger With Mark'!V212&gt;=45),"B",IF(AND('[1]Ledger With Mark'!V212&gt;=37.5),"C+",IF(AND('[1]Ledger With Mark'!V212&gt;=30),"C",IF(AND('[1]Ledger With Mark'!V212&gt;=22.5),"D+",IF(AND('[1]Ledger With Mark'!V212&gt;=15),"D",IF(AND('[1]Ledger With Mark'!V212&gt;=1),"E","N")))))))))</f>
        <v>C</v>
      </c>
      <c r="W210" s="7" t="str">
        <f>IF(AND('[1]Ledger With Mark'!W212&gt;=22.5),"A+",IF(AND('[1]Ledger With Mark'!W212&gt;=20),"A",IF(AND('[1]Ledger With Mark'!W212&gt;=17.5),"B+",IF(AND('[1]Ledger With Mark'!W212&gt;=15),"B",IF(AND('[1]Ledger With Mark'!W212&gt;=12.5),"C+",IF(AND('[1]Ledger With Mark'!W212&gt;=10),"C",IF(AND('[1]Ledger With Mark'!W212&gt;=7.5),"D+",IF(AND('[1]Ledger With Mark'!W212&gt;=5),"D",IF(AND('[1]Ledger With Mark'!W212&gt;=1),"E","N")))))))))</f>
        <v>C+</v>
      </c>
      <c r="X210" s="7" t="str">
        <f>IF(AND('[1]Ledger With Mark'!X212&gt;=90),"A+",IF(AND('[1]Ledger With Mark'!X212&gt;=80),"A",IF(AND('[1]Ledger With Mark'!X212&gt;=70),"B+",IF(AND('[1]Ledger With Mark'!X212&gt;=60),"B",IF(AND('[1]Ledger With Mark'!X212&gt;=50),"C+",IF(AND('[1]Ledger With Mark'!X212&gt;=40),"C",IF(AND('[1]Ledger With Mark'!X212&gt;=30),"D+",IF(AND('[1]Ledger With Mark'!X212&gt;=20),"D",IF(AND('[1]Ledger With Mark'!X212&gt;=1),"E","N")))))))))</f>
        <v>C</v>
      </c>
      <c r="Y210" s="13">
        <f t="shared" si="34"/>
        <v>2</v>
      </c>
      <c r="Z210" s="7" t="str">
        <f>IF(AND('[1]Ledger With Mark'!Z212&gt;=27),"A+",IF(AND('[1]Ledger With Mark'!Z212&gt;=24),"A",IF(AND('[1]Ledger With Mark'!Z212&gt;=21),"B+",IF(AND('[1]Ledger With Mark'!Z212&gt;=18),"B",IF(AND('[1]Ledger With Mark'!Z212&gt;=15),"C+",IF(AND('[1]Ledger With Mark'!Z212&gt;=12),"C",IF(AND('[1]Ledger With Mark'!Z212&gt;=9),"D+",IF(AND('[1]Ledger With Mark'!Z212&gt;=6),"D",IF(AND('[1]Ledger With Mark'!Z212&gt;=1),"E","N")))))))))</f>
        <v>C+</v>
      </c>
      <c r="AA210" s="7" t="str">
        <f>IF(AND('[1]Ledger With Mark'!AA212&gt;=18),"A+",IF(AND('[1]Ledger With Mark'!AA212&gt;=16),"A",IF(AND('[1]Ledger With Mark'!AA212&gt;=14),"B+",IF(AND('[1]Ledger With Mark'!AA212&gt;=12),"B",IF(AND('[1]Ledger With Mark'!AA212&gt;=10),"C+",IF(AND('[1]Ledger With Mark'!AA212&gt;=8),"C",IF(AND('[1]Ledger With Mark'!AA212&gt;=6),"D+",IF(AND('[1]Ledger With Mark'!AA212&gt;=4),"D",IF(AND('[1]Ledger With Mark'!AA212&gt;=1),"E","N")))))))))</f>
        <v>B</v>
      </c>
      <c r="AB210" s="7" t="str">
        <f>IF(AND('[1]Ledger With Mark'!AB212&gt;=45),"A+",IF(AND('[1]Ledger With Mark'!AB212&gt;=40),"A",IF(AND('[1]Ledger With Mark'!AB212&gt;=35),"B+",IF(AND('[1]Ledger With Mark'!AB212&gt;=30),"B",IF(AND('[1]Ledger With Mark'!AB212&gt;=25),"C+",IF(AND('[1]Ledger With Mark'!AB212&gt;=20),"C",IF(AND('[1]Ledger With Mark'!AB212&gt;=15),"D+",IF(AND('[1]Ledger With Mark'!AB212&gt;=10),"D",IF(AND('[1]Ledger With Mark'!AB212&gt;=1),"E","N")))))))))</f>
        <v>C+</v>
      </c>
      <c r="AC210" s="13">
        <f t="shared" si="35"/>
        <v>1.2</v>
      </c>
      <c r="AD210" s="7" t="str">
        <f>IF(AND('[1]Ledger With Mark'!AD212&gt;=22.5),"A+",IF(AND('[1]Ledger With Mark'!AD212&gt;=20),"A",IF(AND('[1]Ledger With Mark'!AD212&gt;=17.5),"B+",IF(AND('[1]Ledger With Mark'!AD212&gt;=15),"B",IF(AND('[1]Ledger With Mark'!AD212&gt;=12.5),"C+",IF(AND('[1]Ledger With Mark'!AD212&gt;=10),"C",IF(AND('[1]Ledger With Mark'!AD212&gt;=7.5),"D+",IF(AND('[1]Ledger With Mark'!AD212&gt;=5),"D",IF(AND('[1]Ledger With Mark'!AD212&gt;=1),"E","N")))))))))</f>
        <v>B+</v>
      </c>
      <c r="AE210" s="7" t="str">
        <f>IF(AND('[1]Ledger With Mark'!AE212&gt;=22.5),"A+",IF(AND('[1]Ledger With Mark'!AE212&gt;=20),"A",IF(AND('[1]Ledger With Mark'!AE212&gt;=17.5),"B+",IF(AND('[1]Ledger With Mark'!AE212&gt;=15),"B",IF(AND('[1]Ledger With Mark'!AE212&gt;=12.5),"C+",IF(AND('[1]Ledger With Mark'!AE212&gt;=10),"C",IF(AND('[1]Ledger With Mark'!AE212&gt;=7.5),"D+",IF(AND('[1]Ledger With Mark'!AE212&gt;=5),"D",IF(AND('[1]Ledger With Mark'!AE212&gt;=1),"E","N")))))))))</f>
        <v>C+</v>
      </c>
      <c r="AF210" s="7" t="str">
        <f>IF(AND('[1]Ledger With Mark'!AF212&gt;=45),"A+",IF(AND('[1]Ledger With Mark'!AF212&gt;=40),"A",IF(AND('[1]Ledger With Mark'!AF212&gt;=35),"B+",IF(AND('[1]Ledger With Mark'!AF212&gt;=30),"B",IF(AND('[1]Ledger With Mark'!AF212&gt;=25),"C+",IF(AND('[1]Ledger With Mark'!AF212&gt;=20),"C",IF(AND('[1]Ledger With Mark'!AF212&gt;=15),"D+",IF(AND('[1]Ledger With Mark'!AF212&gt;=10),"D",IF(AND('[1]Ledger With Mark'!AF212&gt;=1),"E","N")))))))))</f>
        <v>B</v>
      </c>
      <c r="AG210" s="13">
        <f t="shared" si="36"/>
        <v>1.4</v>
      </c>
      <c r="AH210" s="7" t="str">
        <f>IF(AND('[1]Ledger With Mark'!AH212&gt;=45),"A+",IF(AND('[1]Ledger With Mark'!AH212&gt;=40),"A",IF(AND('[1]Ledger With Mark'!AH212&gt;=35),"B+",IF(AND('[1]Ledger With Mark'!AH212&gt;=30),"B",IF(AND('[1]Ledger With Mark'!AH212&gt;=25),"C+",IF(AND('[1]Ledger With Mark'!AH212&gt;=20),"C",IF(AND('[1]Ledger With Mark'!AH212&gt;=15),"D+",IF(AND('[1]Ledger With Mark'!AH212&gt;=10),"D",IF(AND('[1]Ledger With Mark'!AH212&gt;=1),"E","N")))))))))</f>
        <v>C+</v>
      </c>
      <c r="AI210" s="7" t="str">
        <f>IF(AND('[1]Ledger With Mark'!AI212&gt;=45),"A+",IF(AND('[1]Ledger With Mark'!AI212&gt;=40),"A",IF(AND('[1]Ledger With Mark'!AI212&gt;=35),"B+",IF(AND('[1]Ledger With Mark'!AI212&gt;=30),"B",IF(AND('[1]Ledger With Mark'!AI212&gt;=25),"C+",IF(AND('[1]Ledger With Mark'!AI212&gt;=20),"C",IF(AND('[1]Ledger With Mark'!AI212&gt;=15),"D+",IF(AND('[1]Ledger With Mark'!AI212&gt;=10),"D",IF(AND('[1]Ledger With Mark'!AI212&gt;=1),"E","N")))))))))</f>
        <v>A</v>
      </c>
      <c r="AJ210" s="7" t="str">
        <f>IF(AND('[1]Ledger With Mark'!AJ212&gt;=90),"A+",IF(AND('[1]Ledger With Mark'!AJ212&gt;=80),"A",IF(AND('[1]Ledger With Mark'!AJ212&gt;=70),"B+",IF(AND('[1]Ledger With Mark'!AJ212&gt;=60),"B",IF(AND('[1]Ledger With Mark'!AJ212&gt;=50),"C+",IF(AND('[1]Ledger With Mark'!AJ212&gt;=40),"C",IF(AND('[1]Ledger With Mark'!AJ212&gt;=30),"D+",IF(AND('[1]Ledger With Mark'!AJ212&gt;=20),"D",IF(AND('[1]Ledger With Mark'!AJ212&gt;=1),"E","N")))))))))</f>
        <v>C+</v>
      </c>
      <c r="AK210" s="13">
        <f t="shared" si="37"/>
        <v>2.4</v>
      </c>
      <c r="AL210" s="7" t="str">
        <f>IF(AND('[1]Ledger With Mark'!AL212&gt;=45),"A+",IF(AND('[1]Ledger With Mark'!AL212&gt;=40),"A",IF(AND('[1]Ledger With Mark'!AL212&gt;=35),"B+",IF(AND('[1]Ledger With Mark'!AL212&gt;=30),"B",IF(AND('[1]Ledger With Mark'!AL212&gt;=25),"C+",IF(AND('[1]Ledger With Mark'!AL212&gt;=20),"C",IF(AND('[1]Ledger With Mark'!AL212&gt;=15),"D+",IF(AND('[1]Ledger With Mark'!AL212&gt;=10),"D",IF(AND('[1]Ledger With Mark'!AL212&gt;=1),"E","N")))))))))</f>
        <v>C+</v>
      </c>
      <c r="AM210" s="7" t="str">
        <f>IF(AND('[1]Ledger With Mark'!AM212&gt;=45),"A+",IF(AND('[1]Ledger With Mark'!AM212&gt;=40),"A",IF(AND('[1]Ledger With Mark'!AM212&gt;=35),"B+",IF(AND('[1]Ledger With Mark'!AM212&gt;=30),"B",IF(AND('[1]Ledger With Mark'!AM212&gt;=25),"C+",IF(AND('[1]Ledger With Mark'!AM212&gt;=20),"C",IF(AND('[1]Ledger With Mark'!AM212&gt;=15),"D+",IF(AND('[1]Ledger With Mark'!AM212&gt;=10),"D",IF(AND('[1]Ledger With Mark'!AM212&gt;=1),"E","N")))))))))</f>
        <v>B+</v>
      </c>
      <c r="AN210" s="7" t="str">
        <f>IF(AND('[1]Ledger With Mark'!AN212&gt;=90),"A+",IF(AND('[1]Ledger With Mark'!AN212&gt;=80),"A",IF(AND('[1]Ledger With Mark'!AN212&gt;=70),"B+",IF(AND('[1]Ledger With Mark'!AN212&gt;=60),"B",IF(AND('[1]Ledger With Mark'!AN212&gt;=50),"C+",IF(AND('[1]Ledger With Mark'!AN212&gt;=40),"C",IF(AND('[1]Ledger With Mark'!AN212&gt;=30),"D+",IF(AND('[1]Ledger With Mark'!AN212&gt;=20),"D",IF(AND('[1]Ledger With Mark'!AN212&gt;=1),"E","N")))))))))</f>
        <v>B</v>
      </c>
      <c r="AO210" s="13">
        <f t="shared" si="38"/>
        <v>2.8</v>
      </c>
      <c r="AP210" s="14">
        <f t="shared" si="39"/>
        <v>2.3250000000000002</v>
      </c>
      <c r="AQ210" s="7"/>
      <c r="AR210" s="15" t="s">
        <v>244</v>
      </c>
      <c r="BB210" s="17">
        <v>212</v>
      </c>
    </row>
    <row r="211" spans="1:54" ht="15">
      <c r="A211" s="7">
        <f>'[1]Ledger With Mark'!A213</f>
        <v>210</v>
      </c>
      <c r="B211" s="8">
        <f>'[1]Ledger With Mark'!B213</f>
        <v>752210</v>
      </c>
      <c r="C211" s="9" t="str">
        <f>'[1]Ledger With Mark'!C213</f>
        <v>RAKSHA ROKA MAGAR</v>
      </c>
      <c r="D211" s="10" t="str">
        <f>'[1]Ledger With Mark'!D213</f>
        <v>2061/03/28</v>
      </c>
      <c r="E211" s="11" t="str">
        <f>'[1]Ledger With Mark'!E213</f>
        <v>BIRU ROKA</v>
      </c>
      <c r="F211" s="11" t="str">
        <f>'[1]Ledger With Mark'!F213</f>
        <v>KUMARI ROKA</v>
      </c>
      <c r="G211" s="12" t="str">
        <f>'[1]Ledger With Mark'!G213</f>
        <v>BHUME 8 RUKUM EAST</v>
      </c>
      <c r="H211" s="7" t="str">
        <f>IF(AND('[1]Ledger With Mark'!H213&gt;=67.5),"A+",IF(AND('[1]Ledger With Mark'!H213&gt;=60),"A",IF(AND('[1]Ledger With Mark'!H213&gt;=52.5),"B+",IF(AND('[1]Ledger With Mark'!H213&gt;=45),"B",IF(AND('[1]Ledger With Mark'!H213&gt;=37.5),"C+",IF(AND('[1]Ledger With Mark'!H213&gt;=30),"C",IF(AND('[1]Ledger With Mark'!H213&gt;=22.5),"D+",IF(AND('[1]Ledger With Mark'!H213&gt;=15),"D",IF(AND('[1]Ledger With Mark'!H213&gt;=1),"E","N")))))))))</f>
        <v>A</v>
      </c>
      <c r="I211" s="7" t="str">
        <f>IF(AND('[1]Ledger With Mark'!I213&gt;=22.5),"A+",IF(AND('[1]Ledger With Mark'!I213&gt;=20),"A",IF(AND('[1]Ledger With Mark'!I213&gt;=17.5),"B+",IF(AND('[1]Ledger With Mark'!I213&gt;=15),"B",IF(AND('[1]Ledger With Mark'!I213&gt;=12.5),"C+",IF(AND('[1]Ledger With Mark'!I213&gt;=10),"C",IF(AND('[1]Ledger With Mark'!I213&gt;=7.5),"D+",IF(AND('[1]Ledger With Mark'!I213&gt;=5),"D",IF(AND('[1]Ledger With Mark'!I213&gt;=1),"E","N")))))))))</f>
        <v>A</v>
      </c>
      <c r="J211" s="7" t="str">
        <f>IF(AND('[1]Ledger With Mark'!J213&gt;=90),"A+",IF(AND('[1]Ledger With Mark'!J213&gt;=80),"A",IF(AND('[1]Ledger With Mark'!J213&gt;=70),"B+",IF(AND('[1]Ledger With Mark'!J213&gt;=60),"B",IF(AND('[1]Ledger With Mark'!J213&gt;=50),"C+",IF(AND('[1]Ledger With Mark'!J213&gt;=40),"C",IF(AND('[1]Ledger With Mark'!J213&gt;=30),"D+",IF(AND('[1]Ledger With Mark'!J213&gt;=20),"D",IF(AND('[1]Ledger With Mark'!J213&gt;=1),"E","N")))))))))</f>
        <v>A</v>
      </c>
      <c r="K211" s="13">
        <f t="shared" si="30"/>
        <v>3.6</v>
      </c>
      <c r="L211" s="7" t="str">
        <f>IF(AND('[1]Ledger With Mark'!L213&gt;=67.5),"A+",IF(AND('[1]Ledger With Mark'!L213&gt;=60),"A",IF(AND('[1]Ledger With Mark'!L213&gt;=52.5),"B+",IF(AND('[1]Ledger With Mark'!L213&gt;=45),"B",IF(AND('[1]Ledger With Mark'!L213&gt;=37.5),"C+",IF(AND('[1]Ledger With Mark'!L213&gt;=30),"C",IF(AND('[1]Ledger With Mark'!L213&gt;=22.5),"D+",IF(AND('[1]Ledger With Mark'!L213&gt;=15),"D",IF(AND('[1]Ledger With Mark'!L213&gt;=1),"E","N")))))))))</f>
        <v>B</v>
      </c>
      <c r="M211" s="7" t="str">
        <f>IF(AND('[1]Ledger With Mark'!M213&gt;=22.5),"A+",IF(AND('[1]Ledger With Mark'!M213&gt;=20),"A",IF(AND('[1]Ledger With Mark'!M213&gt;=17.5),"B+",IF(AND('[1]Ledger With Mark'!M213&gt;=15),"B",IF(AND('[1]Ledger With Mark'!M213&gt;=12.5),"C+",IF(AND('[1]Ledger With Mark'!M213&gt;=10),"C",IF(AND('[1]Ledger With Mark'!M213&gt;=7.5),"D+",IF(AND('[1]Ledger With Mark'!M213&gt;=5),"D",IF(AND('[1]Ledger With Mark'!M213&gt;=1),"E","N")))))))))</f>
        <v>B+</v>
      </c>
      <c r="N211" s="7" t="str">
        <f>IF(AND('[1]Ledger With Mark'!N213&gt;=90),"A+",IF(AND('[1]Ledger With Mark'!N213&gt;=80),"A",IF(AND('[1]Ledger With Mark'!N213&gt;=70),"B+",IF(AND('[1]Ledger With Mark'!N213&gt;=60),"B",IF(AND('[1]Ledger With Mark'!N213&gt;=50),"C+",IF(AND('[1]Ledger With Mark'!N213&gt;=40),"C",IF(AND('[1]Ledger With Mark'!N213&gt;=30),"D+",IF(AND('[1]Ledger With Mark'!N213&gt;=20),"D",IF(AND('[1]Ledger With Mark'!N213&gt;=1),"E","N")))))))))</f>
        <v>B</v>
      </c>
      <c r="O211" s="13">
        <f t="shared" si="31"/>
        <v>2.8</v>
      </c>
      <c r="P211" s="7" t="str">
        <f>IF(AND('[1]Ledger With Mark'!P213&gt;=90),"A+",IF(AND('[1]Ledger With Mark'!P213&gt;=80),"A",IF(AND('[1]Ledger With Mark'!P213&gt;=70),"B+",IF(AND('[1]Ledger With Mark'!P213&gt;=60),"B",IF(AND('[1]Ledger With Mark'!P213&gt;=50),"C+",IF(AND('[1]Ledger With Mark'!P213&gt;=40),"C",IF(AND('[1]Ledger With Mark'!P213&gt;=30),"D+",IF(AND('[1]Ledger With Mark'!P213&gt;=20),"D",IF(AND('[1]Ledger With Mark'!P213&gt;=1),"E","N")))))))))</f>
        <v>C</v>
      </c>
      <c r="Q211" s="13">
        <f t="shared" si="32"/>
        <v>2</v>
      </c>
      <c r="R211" s="7" t="str">
        <f>IF(AND('[1]Ledger With Mark'!R213&gt;=67.5),"A+",IF(AND('[1]Ledger With Mark'!R213&gt;=60),"A",IF(AND('[1]Ledger With Mark'!R213&gt;=52.5),"B+",IF(AND('[1]Ledger With Mark'!R213&gt;=45),"B",IF(AND('[1]Ledger With Mark'!R213&gt;=37.5),"C+",IF(AND('[1]Ledger With Mark'!R213&gt;=30),"C",IF(AND('[1]Ledger With Mark'!R213&gt;=22.5),"D+",IF(AND('[1]Ledger With Mark'!R213&gt;=15),"D",IF(AND('[1]Ledger With Mark'!R213&gt;=1),"E","N")))))))))</f>
        <v>C</v>
      </c>
      <c r="S211" s="7" t="str">
        <f>IF(AND('[1]Ledger With Mark'!S213&gt;=22.5),"A+",IF(AND('[1]Ledger With Mark'!S213&gt;=20),"A",IF(AND('[1]Ledger With Mark'!S213&gt;=17.5),"B+",IF(AND('[1]Ledger With Mark'!S213&gt;=15),"B",IF(AND('[1]Ledger With Mark'!S213&gt;=12.5),"C+",IF(AND('[1]Ledger With Mark'!S213&gt;=10),"C",IF(AND('[1]Ledger With Mark'!S213&gt;=7.5),"D+",IF(AND('[1]Ledger With Mark'!S213&gt;=5),"D",IF(AND('[1]Ledger With Mark'!S213&gt;=1),"E","N")))))))))</f>
        <v>C+</v>
      </c>
      <c r="T211" s="7" t="str">
        <f>IF(AND('[1]Ledger With Mark'!T213&gt;=90),"A+",IF(AND('[1]Ledger With Mark'!T213&gt;=80),"A",IF(AND('[1]Ledger With Mark'!T213&gt;=70),"B+",IF(AND('[1]Ledger With Mark'!T213&gt;=60),"B",IF(AND('[1]Ledger With Mark'!T213&gt;=50),"C+",IF(AND('[1]Ledger With Mark'!T213&gt;=40),"C",IF(AND('[1]Ledger With Mark'!T213&gt;=30),"D+",IF(AND('[1]Ledger With Mark'!T213&gt;=20),"D",IF(AND('[1]Ledger With Mark'!T213&gt;=1),"E","N")))))))))</f>
        <v>C</v>
      </c>
      <c r="U211" s="13">
        <f t="shared" si="33"/>
        <v>2</v>
      </c>
      <c r="V211" s="7" t="str">
        <f>IF(AND('[1]Ledger With Mark'!V213&gt;=67.5),"A+",IF(AND('[1]Ledger With Mark'!V213&gt;=60),"A",IF(AND('[1]Ledger With Mark'!V213&gt;=52.5),"B+",IF(AND('[1]Ledger With Mark'!V213&gt;=45),"B",IF(AND('[1]Ledger With Mark'!V213&gt;=37.5),"C+",IF(AND('[1]Ledger With Mark'!V213&gt;=30),"C",IF(AND('[1]Ledger With Mark'!V213&gt;=22.5),"D+",IF(AND('[1]Ledger With Mark'!V213&gt;=15),"D",IF(AND('[1]Ledger With Mark'!V213&gt;=1),"E","N")))))))))</f>
        <v>C</v>
      </c>
      <c r="W211" s="7" t="str">
        <f>IF(AND('[1]Ledger With Mark'!W213&gt;=22.5),"A+",IF(AND('[1]Ledger With Mark'!W213&gt;=20),"A",IF(AND('[1]Ledger With Mark'!W213&gt;=17.5),"B+",IF(AND('[1]Ledger With Mark'!W213&gt;=15),"B",IF(AND('[1]Ledger With Mark'!W213&gt;=12.5),"C+",IF(AND('[1]Ledger With Mark'!W213&gt;=10),"C",IF(AND('[1]Ledger With Mark'!W213&gt;=7.5),"D+",IF(AND('[1]Ledger With Mark'!W213&gt;=5),"D",IF(AND('[1]Ledger With Mark'!W213&gt;=1),"E","N")))))))))</f>
        <v>C</v>
      </c>
      <c r="X211" s="7" t="str">
        <f>IF(AND('[1]Ledger With Mark'!X213&gt;=90),"A+",IF(AND('[1]Ledger With Mark'!X213&gt;=80),"A",IF(AND('[1]Ledger With Mark'!X213&gt;=70),"B+",IF(AND('[1]Ledger With Mark'!X213&gt;=60),"B",IF(AND('[1]Ledger With Mark'!X213&gt;=50),"C+",IF(AND('[1]Ledger With Mark'!X213&gt;=40),"C",IF(AND('[1]Ledger With Mark'!X213&gt;=30),"D+",IF(AND('[1]Ledger With Mark'!X213&gt;=20),"D",IF(AND('[1]Ledger With Mark'!X213&gt;=1),"E","N")))))))))</f>
        <v>C</v>
      </c>
      <c r="Y211" s="13">
        <f t="shared" si="34"/>
        <v>2</v>
      </c>
      <c r="Z211" s="7" t="str">
        <f>IF(AND('[1]Ledger With Mark'!Z213&gt;=27),"A+",IF(AND('[1]Ledger With Mark'!Z213&gt;=24),"A",IF(AND('[1]Ledger With Mark'!Z213&gt;=21),"B+",IF(AND('[1]Ledger With Mark'!Z213&gt;=18),"B",IF(AND('[1]Ledger With Mark'!Z213&gt;=15),"C+",IF(AND('[1]Ledger With Mark'!Z213&gt;=12),"C",IF(AND('[1]Ledger With Mark'!Z213&gt;=9),"D+",IF(AND('[1]Ledger With Mark'!Z213&gt;=6),"D",IF(AND('[1]Ledger With Mark'!Z213&gt;=1),"E","N")))))))))</f>
        <v>A</v>
      </c>
      <c r="AA211" s="7" t="str">
        <f>IF(AND('[1]Ledger With Mark'!AA213&gt;=18),"A+",IF(AND('[1]Ledger With Mark'!AA213&gt;=16),"A",IF(AND('[1]Ledger With Mark'!AA213&gt;=14),"B+",IF(AND('[1]Ledger With Mark'!AA213&gt;=12),"B",IF(AND('[1]Ledger With Mark'!AA213&gt;=10),"C+",IF(AND('[1]Ledger With Mark'!AA213&gt;=8),"C",IF(AND('[1]Ledger With Mark'!AA213&gt;=6),"D+",IF(AND('[1]Ledger With Mark'!AA213&gt;=4),"D",IF(AND('[1]Ledger With Mark'!AA213&gt;=1),"E","N")))))))))</f>
        <v>B+</v>
      </c>
      <c r="AB211" s="7" t="str">
        <f>IF(AND('[1]Ledger With Mark'!AB213&gt;=45),"A+",IF(AND('[1]Ledger With Mark'!AB213&gt;=40),"A",IF(AND('[1]Ledger With Mark'!AB213&gt;=35),"B+",IF(AND('[1]Ledger With Mark'!AB213&gt;=30),"B",IF(AND('[1]Ledger With Mark'!AB213&gt;=25),"C+",IF(AND('[1]Ledger With Mark'!AB213&gt;=20),"C",IF(AND('[1]Ledger With Mark'!AB213&gt;=15),"D+",IF(AND('[1]Ledger With Mark'!AB213&gt;=10),"D",IF(AND('[1]Ledger With Mark'!AB213&gt;=1),"E","N")))))))))</f>
        <v>A</v>
      </c>
      <c r="AC211" s="13">
        <f t="shared" si="35"/>
        <v>1.8</v>
      </c>
      <c r="AD211" s="7" t="str">
        <f>IF(AND('[1]Ledger With Mark'!AD213&gt;=22.5),"A+",IF(AND('[1]Ledger With Mark'!AD213&gt;=20),"A",IF(AND('[1]Ledger With Mark'!AD213&gt;=17.5),"B+",IF(AND('[1]Ledger With Mark'!AD213&gt;=15),"B",IF(AND('[1]Ledger With Mark'!AD213&gt;=12.5),"C+",IF(AND('[1]Ledger With Mark'!AD213&gt;=10),"C",IF(AND('[1]Ledger With Mark'!AD213&gt;=7.5),"D+",IF(AND('[1]Ledger With Mark'!AD213&gt;=5),"D",IF(AND('[1]Ledger With Mark'!AD213&gt;=1),"E","N")))))))))</f>
        <v>B+</v>
      </c>
      <c r="AE211" s="7" t="str">
        <f>IF(AND('[1]Ledger With Mark'!AE213&gt;=22.5),"A+",IF(AND('[1]Ledger With Mark'!AE213&gt;=20),"A",IF(AND('[1]Ledger With Mark'!AE213&gt;=17.5),"B+",IF(AND('[1]Ledger With Mark'!AE213&gt;=15),"B",IF(AND('[1]Ledger With Mark'!AE213&gt;=12.5),"C+",IF(AND('[1]Ledger With Mark'!AE213&gt;=10),"C",IF(AND('[1]Ledger With Mark'!AE213&gt;=7.5),"D+",IF(AND('[1]Ledger With Mark'!AE213&gt;=5),"D",IF(AND('[1]Ledger With Mark'!AE213&gt;=1),"E","N")))))))))</f>
        <v>B</v>
      </c>
      <c r="AF211" s="7" t="str">
        <f>IF(AND('[1]Ledger With Mark'!AF213&gt;=45),"A+",IF(AND('[1]Ledger With Mark'!AF213&gt;=40),"A",IF(AND('[1]Ledger With Mark'!AF213&gt;=35),"B+",IF(AND('[1]Ledger With Mark'!AF213&gt;=30),"B",IF(AND('[1]Ledger With Mark'!AF213&gt;=25),"C+",IF(AND('[1]Ledger With Mark'!AF213&gt;=20),"C",IF(AND('[1]Ledger With Mark'!AF213&gt;=15),"D+",IF(AND('[1]Ledger With Mark'!AF213&gt;=10),"D",IF(AND('[1]Ledger With Mark'!AF213&gt;=1),"E","N")))))))))</f>
        <v>B+</v>
      </c>
      <c r="AG211" s="13">
        <f t="shared" si="36"/>
        <v>1.6</v>
      </c>
      <c r="AH211" s="7" t="str">
        <f>IF(AND('[1]Ledger With Mark'!AH213&gt;=45),"A+",IF(AND('[1]Ledger With Mark'!AH213&gt;=40),"A",IF(AND('[1]Ledger With Mark'!AH213&gt;=35),"B+",IF(AND('[1]Ledger With Mark'!AH213&gt;=30),"B",IF(AND('[1]Ledger With Mark'!AH213&gt;=25),"C+",IF(AND('[1]Ledger With Mark'!AH213&gt;=20),"C",IF(AND('[1]Ledger With Mark'!AH213&gt;=15),"D+",IF(AND('[1]Ledger With Mark'!AH213&gt;=10),"D",IF(AND('[1]Ledger With Mark'!AH213&gt;=1),"E","N")))))))))</f>
        <v>A</v>
      </c>
      <c r="AI211" s="7" t="str">
        <f>IF(AND('[1]Ledger With Mark'!AI213&gt;=45),"A+",IF(AND('[1]Ledger With Mark'!AI213&gt;=40),"A",IF(AND('[1]Ledger With Mark'!AI213&gt;=35),"B+",IF(AND('[1]Ledger With Mark'!AI213&gt;=30),"B",IF(AND('[1]Ledger With Mark'!AI213&gt;=25),"C+",IF(AND('[1]Ledger With Mark'!AI213&gt;=20),"C",IF(AND('[1]Ledger With Mark'!AI213&gt;=15),"D+",IF(AND('[1]Ledger With Mark'!AI213&gt;=10),"D",IF(AND('[1]Ledger With Mark'!AI213&gt;=1),"E","N")))))))))</f>
        <v>A</v>
      </c>
      <c r="AJ211" s="7" t="str">
        <f>IF(AND('[1]Ledger With Mark'!AJ213&gt;=90),"A+",IF(AND('[1]Ledger With Mark'!AJ213&gt;=80),"A",IF(AND('[1]Ledger With Mark'!AJ213&gt;=70),"B+",IF(AND('[1]Ledger With Mark'!AJ213&gt;=60),"B",IF(AND('[1]Ledger With Mark'!AJ213&gt;=50),"C+",IF(AND('[1]Ledger With Mark'!AJ213&gt;=40),"C",IF(AND('[1]Ledger With Mark'!AJ213&gt;=30),"D+",IF(AND('[1]Ledger With Mark'!AJ213&gt;=20),"D",IF(AND('[1]Ledger With Mark'!AJ213&gt;=1),"E","N")))))))))</f>
        <v>A</v>
      </c>
      <c r="AK211" s="13">
        <f t="shared" si="37"/>
        <v>3.6</v>
      </c>
      <c r="AL211" s="7" t="str">
        <f>IF(AND('[1]Ledger With Mark'!AL213&gt;=45),"A+",IF(AND('[1]Ledger With Mark'!AL213&gt;=40),"A",IF(AND('[1]Ledger With Mark'!AL213&gt;=35),"B+",IF(AND('[1]Ledger With Mark'!AL213&gt;=30),"B",IF(AND('[1]Ledger With Mark'!AL213&gt;=25),"C+",IF(AND('[1]Ledger With Mark'!AL213&gt;=20),"C",IF(AND('[1]Ledger With Mark'!AL213&gt;=15),"D+",IF(AND('[1]Ledger With Mark'!AL213&gt;=10),"D",IF(AND('[1]Ledger With Mark'!AL213&gt;=1),"E","N")))))))))</f>
        <v>B</v>
      </c>
      <c r="AM211" s="7" t="str">
        <f>IF(AND('[1]Ledger With Mark'!AM213&gt;=45),"A+",IF(AND('[1]Ledger With Mark'!AM213&gt;=40),"A",IF(AND('[1]Ledger With Mark'!AM213&gt;=35),"B+",IF(AND('[1]Ledger With Mark'!AM213&gt;=30),"B",IF(AND('[1]Ledger With Mark'!AM213&gt;=25),"C+",IF(AND('[1]Ledger With Mark'!AM213&gt;=20),"C",IF(AND('[1]Ledger With Mark'!AM213&gt;=15),"D+",IF(AND('[1]Ledger With Mark'!AM213&gt;=10),"D",IF(AND('[1]Ledger With Mark'!AM213&gt;=1),"E","N")))))))))</f>
        <v>B</v>
      </c>
      <c r="AN211" s="7" t="str">
        <f>IF(AND('[1]Ledger With Mark'!AN213&gt;=90),"A+",IF(AND('[1]Ledger With Mark'!AN213&gt;=80),"A",IF(AND('[1]Ledger With Mark'!AN213&gt;=70),"B+",IF(AND('[1]Ledger With Mark'!AN213&gt;=60),"B",IF(AND('[1]Ledger With Mark'!AN213&gt;=50),"C+",IF(AND('[1]Ledger With Mark'!AN213&gt;=40),"C",IF(AND('[1]Ledger With Mark'!AN213&gt;=30),"D+",IF(AND('[1]Ledger With Mark'!AN213&gt;=20),"D",IF(AND('[1]Ledger With Mark'!AN213&gt;=1),"E","N")))))))))</f>
        <v>B</v>
      </c>
      <c r="AO211" s="13">
        <f t="shared" si="38"/>
        <v>2.8</v>
      </c>
      <c r="AP211" s="14">
        <f t="shared" si="39"/>
        <v>2.7750000000000004</v>
      </c>
      <c r="AQ211" s="7"/>
      <c r="AR211" s="15" t="s">
        <v>244</v>
      </c>
      <c r="BB211" s="17">
        <v>213</v>
      </c>
    </row>
    <row r="212" spans="1:54" ht="15">
      <c r="A212" s="7">
        <f>'[1]Ledger With Mark'!A214</f>
        <v>211</v>
      </c>
      <c r="B212" s="8">
        <f>'[1]Ledger With Mark'!B214</f>
        <v>752211</v>
      </c>
      <c r="C212" s="9" t="str">
        <f>'[1]Ledger With Mark'!C214</f>
        <v>RAMITA ROKA MAGAR</v>
      </c>
      <c r="D212" s="10" t="str">
        <f>'[1]Ledger With Mark'!D214</f>
        <v>2061/11/27</v>
      </c>
      <c r="E212" s="11" t="str">
        <f>'[1]Ledger With Mark'!E214</f>
        <v>ABDA BAHADUR ROKA</v>
      </c>
      <c r="F212" s="11" t="str">
        <f>'[1]Ledger With Mark'!F214</f>
        <v>KHIURA ROKA</v>
      </c>
      <c r="G212" s="12" t="str">
        <f>'[1]Ledger With Mark'!G214</f>
        <v>BHUME 8 RUKUM EAST</v>
      </c>
      <c r="H212" s="7" t="str">
        <f>IF(AND('[1]Ledger With Mark'!H214&gt;=67.5),"A+",IF(AND('[1]Ledger With Mark'!H214&gt;=60),"A",IF(AND('[1]Ledger With Mark'!H214&gt;=52.5),"B+",IF(AND('[1]Ledger With Mark'!H214&gt;=45),"B",IF(AND('[1]Ledger With Mark'!H214&gt;=37.5),"C+",IF(AND('[1]Ledger With Mark'!H214&gt;=30),"C",IF(AND('[1]Ledger With Mark'!H214&gt;=22.5),"D+",IF(AND('[1]Ledger With Mark'!H214&gt;=15),"D",IF(AND('[1]Ledger With Mark'!H214&gt;=1),"E","N")))))))))</f>
        <v>B+</v>
      </c>
      <c r="I212" s="7" t="str">
        <f>IF(AND('[1]Ledger With Mark'!I214&gt;=22.5),"A+",IF(AND('[1]Ledger With Mark'!I214&gt;=20),"A",IF(AND('[1]Ledger With Mark'!I214&gt;=17.5),"B+",IF(AND('[1]Ledger With Mark'!I214&gt;=15),"B",IF(AND('[1]Ledger With Mark'!I214&gt;=12.5),"C+",IF(AND('[1]Ledger With Mark'!I214&gt;=10),"C",IF(AND('[1]Ledger With Mark'!I214&gt;=7.5),"D+",IF(AND('[1]Ledger With Mark'!I214&gt;=5),"D",IF(AND('[1]Ledger With Mark'!I214&gt;=1),"E","N")))))))))</f>
        <v>A</v>
      </c>
      <c r="J212" s="7" t="str">
        <f>IF(AND('[1]Ledger With Mark'!J214&gt;=90),"A+",IF(AND('[1]Ledger With Mark'!J214&gt;=80),"A",IF(AND('[1]Ledger With Mark'!J214&gt;=70),"B+",IF(AND('[1]Ledger With Mark'!J214&gt;=60),"B",IF(AND('[1]Ledger With Mark'!J214&gt;=50),"C+",IF(AND('[1]Ledger With Mark'!J214&gt;=40),"C",IF(AND('[1]Ledger With Mark'!J214&gt;=30),"D+",IF(AND('[1]Ledger With Mark'!J214&gt;=20),"D",IF(AND('[1]Ledger With Mark'!J214&gt;=1),"E","N")))))))))</f>
        <v>B+</v>
      </c>
      <c r="K212" s="13">
        <f t="shared" si="30"/>
        <v>3.2</v>
      </c>
      <c r="L212" s="7" t="str">
        <f>IF(AND('[1]Ledger With Mark'!L214&gt;=67.5),"A+",IF(AND('[1]Ledger With Mark'!L214&gt;=60),"A",IF(AND('[1]Ledger With Mark'!L214&gt;=52.5),"B+",IF(AND('[1]Ledger With Mark'!L214&gt;=45),"B",IF(AND('[1]Ledger With Mark'!L214&gt;=37.5),"C+",IF(AND('[1]Ledger With Mark'!L214&gt;=30),"C",IF(AND('[1]Ledger With Mark'!L214&gt;=22.5),"D+",IF(AND('[1]Ledger With Mark'!L214&gt;=15),"D",IF(AND('[1]Ledger With Mark'!L214&gt;=1),"E","N")))))))))</f>
        <v>C+</v>
      </c>
      <c r="M212" s="7" t="str">
        <f>IF(AND('[1]Ledger With Mark'!M214&gt;=22.5),"A+",IF(AND('[1]Ledger With Mark'!M214&gt;=20),"A",IF(AND('[1]Ledger With Mark'!M214&gt;=17.5),"B+",IF(AND('[1]Ledger With Mark'!M214&gt;=15),"B",IF(AND('[1]Ledger With Mark'!M214&gt;=12.5),"C+",IF(AND('[1]Ledger With Mark'!M214&gt;=10),"C",IF(AND('[1]Ledger With Mark'!M214&gt;=7.5),"D+",IF(AND('[1]Ledger With Mark'!M214&gt;=5),"D",IF(AND('[1]Ledger With Mark'!M214&gt;=1),"E","N")))))))))</f>
        <v>B+</v>
      </c>
      <c r="N212" s="7" t="str">
        <f>IF(AND('[1]Ledger With Mark'!N214&gt;=90),"A+",IF(AND('[1]Ledger With Mark'!N214&gt;=80),"A",IF(AND('[1]Ledger With Mark'!N214&gt;=70),"B+",IF(AND('[1]Ledger With Mark'!N214&gt;=60),"B",IF(AND('[1]Ledger With Mark'!N214&gt;=50),"C+",IF(AND('[1]Ledger With Mark'!N214&gt;=40),"C",IF(AND('[1]Ledger With Mark'!N214&gt;=30),"D+",IF(AND('[1]Ledger With Mark'!N214&gt;=20),"D",IF(AND('[1]Ledger With Mark'!N214&gt;=1),"E","N")))))))))</f>
        <v>B</v>
      </c>
      <c r="O212" s="13">
        <f t="shared" si="31"/>
        <v>2.8</v>
      </c>
      <c r="P212" s="7" t="str">
        <f>IF(AND('[1]Ledger With Mark'!P214&gt;=90),"A+",IF(AND('[1]Ledger With Mark'!P214&gt;=80),"A",IF(AND('[1]Ledger With Mark'!P214&gt;=70),"B+",IF(AND('[1]Ledger With Mark'!P214&gt;=60),"B",IF(AND('[1]Ledger With Mark'!P214&gt;=50),"C+",IF(AND('[1]Ledger With Mark'!P214&gt;=40),"C",IF(AND('[1]Ledger With Mark'!P214&gt;=30),"D+",IF(AND('[1]Ledger With Mark'!P214&gt;=20),"D",IF(AND('[1]Ledger With Mark'!P214&gt;=1),"E","N")))))))))</f>
        <v>C</v>
      </c>
      <c r="Q212" s="13">
        <f t="shared" si="32"/>
        <v>2</v>
      </c>
      <c r="R212" s="7" t="str">
        <f>IF(AND('[1]Ledger With Mark'!R214&gt;=67.5),"A+",IF(AND('[1]Ledger With Mark'!R214&gt;=60),"A",IF(AND('[1]Ledger With Mark'!R214&gt;=52.5),"B+",IF(AND('[1]Ledger With Mark'!R214&gt;=45),"B",IF(AND('[1]Ledger With Mark'!R214&gt;=37.5),"C+",IF(AND('[1]Ledger With Mark'!R214&gt;=30),"C",IF(AND('[1]Ledger With Mark'!R214&gt;=22.5),"D+",IF(AND('[1]Ledger With Mark'!R214&gt;=15),"D",IF(AND('[1]Ledger With Mark'!R214&gt;=1),"E","N")))))))))</f>
        <v>B</v>
      </c>
      <c r="S212" s="7" t="str">
        <f>IF(AND('[1]Ledger With Mark'!S214&gt;=22.5),"A+",IF(AND('[1]Ledger With Mark'!S214&gt;=20),"A",IF(AND('[1]Ledger With Mark'!S214&gt;=17.5),"B+",IF(AND('[1]Ledger With Mark'!S214&gt;=15),"B",IF(AND('[1]Ledger With Mark'!S214&gt;=12.5),"C+",IF(AND('[1]Ledger With Mark'!S214&gt;=10),"C",IF(AND('[1]Ledger With Mark'!S214&gt;=7.5),"D+",IF(AND('[1]Ledger With Mark'!S214&gt;=5),"D",IF(AND('[1]Ledger With Mark'!S214&gt;=1),"E","N")))))))))</f>
        <v>A</v>
      </c>
      <c r="T212" s="7" t="str">
        <f>IF(AND('[1]Ledger With Mark'!T214&gt;=90),"A+",IF(AND('[1]Ledger With Mark'!T214&gt;=80),"A",IF(AND('[1]Ledger With Mark'!T214&gt;=70),"B+",IF(AND('[1]Ledger With Mark'!T214&gt;=60),"B",IF(AND('[1]Ledger With Mark'!T214&gt;=50),"C+",IF(AND('[1]Ledger With Mark'!T214&gt;=40),"C",IF(AND('[1]Ledger With Mark'!T214&gt;=30),"D+",IF(AND('[1]Ledger With Mark'!T214&gt;=20),"D",IF(AND('[1]Ledger With Mark'!T214&gt;=1),"E","N")))))))))</f>
        <v>B+</v>
      </c>
      <c r="U212" s="13">
        <f t="shared" si="33"/>
        <v>3.2</v>
      </c>
      <c r="V212" s="7" t="str">
        <f>IF(AND('[1]Ledger With Mark'!V214&gt;=67.5),"A+",IF(AND('[1]Ledger With Mark'!V214&gt;=60),"A",IF(AND('[1]Ledger With Mark'!V214&gt;=52.5),"B+",IF(AND('[1]Ledger With Mark'!V214&gt;=45),"B",IF(AND('[1]Ledger With Mark'!V214&gt;=37.5),"C+",IF(AND('[1]Ledger With Mark'!V214&gt;=30),"C",IF(AND('[1]Ledger With Mark'!V214&gt;=22.5),"D+",IF(AND('[1]Ledger With Mark'!V214&gt;=15),"D",IF(AND('[1]Ledger With Mark'!V214&gt;=1),"E","N")))))))))</f>
        <v>B+</v>
      </c>
      <c r="W212" s="7" t="str">
        <f>IF(AND('[1]Ledger With Mark'!W214&gt;=22.5),"A+",IF(AND('[1]Ledger With Mark'!W214&gt;=20),"A",IF(AND('[1]Ledger With Mark'!W214&gt;=17.5),"B+",IF(AND('[1]Ledger With Mark'!W214&gt;=15),"B",IF(AND('[1]Ledger With Mark'!W214&gt;=12.5),"C+",IF(AND('[1]Ledger With Mark'!W214&gt;=10),"C",IF(AND('[1]Ledger With Mark'!W214&gt;=7.5),"D+",IF(AND('[1]Ledger With Mark'!W214&gt;=5),"D",IF(AND('[1]Ledger With Mark'!W214&gt;=1),"E","N")))))))))</f>
        <v>B+</v>
      </c>
      <c r="X212" s="7" t="str">
        <f>IF(AND('[1]Ledger With Mark'!X214&gt;=90),"A+",IF(AND('[1]Ledger With Mark'!X214&gt;=80),"A",IF(AND('[1]Ledger With Mark'!X214&gt;=70),"B+",IF(AND('[1]Ledger With Mark'!X214&gt;=60),"B",IF(AND('[1]Ledger With Mark'!X214&gt;=50),"C+",IF(AND('[1]Ledger With Mark'!X214&gt;=40),"C",IF(AND('[1]Ledger With Mark'!X214&gt;=30),"D+",IF(AND('[1]Ledger With Mark'!X214&gt;=20),"D",IF(AND('[1]Ledger With Mark'!X214&gt;=1),"E","N")))))))))</f>
        <v>B+</v>
      </c>
      <c r="Y212" s="13">
        <f t="shared" si="34"/>
        <v>3.2</v>
      </c>
      <c r="Z212" s="7" t="str">
        <f>IF(AND('[1]Ledger With Mark'!Z214&gt;=27),"A+",IF(AND('[1]Ledger With Mark'!Z214&gt;=24),"A",IF(AND('[1]Ledger With Mark'!Z214&gt;=21),"B+",IF(AND('[1]Ledger With Mark'!Z214&gt;=18),"B",IF(AND('[1]Ledger With Mark'!Z214&gt;=15),"C+",IF(AND('[1]Ledger With Mark'!Z214&gt;=12),"C",IF(AND('[1]Ledger With Mark'!Z214&gt;=9),"D+",IF(AND('[1]Ledger With Mark'!Z214&gt;=6),"D",IF(AND('[1]Ledger With Mark'!Z214&gt;=1),"E","N")))))))))</f>
        <v>A</v>
      </c>
      <c r="AA212" s="7" t="str">
        <f>IF(AND('[1]Ledger With Mark'!AA214&gt;=18),"A+",IF(AND('[1]Ledger With Mark'!AA214&gt;=16),"A",IF(AND('[1]Ledger With Mark'!AA214&gt;=14),"B+",IF(AND('[1]Ledger With Mark'!AA214&gt;=12),"B",IF(AND('[1]Ledger With Mark'!AA214&gt;=10),"C+",IF(AND('[1]Ledger With Mark'!AA214&gt;=8),"C",IF(AND('[1]Ledger With Mark'!AA214&gt;=6),"D+",IF(AND('[1]Ledger With Mark'!AA214&gt;=4),"D",IF(AND('[1]Ledger With Mark'!AA214&gt;=1),"E","N")))))))))</f>
        <v>A</v>
      </c>
      <c r="AB212" s="7" t="str">
        <f>IF(AND('[1]Ledger With Mark'!AB214&gt;=45),"A+",IF(AND('[1]Ledger With Mark'!AB214&gt;=40),"A",IF(AND('[1]Ledger With Mark'!AB214&gt;=35),"B+",IF(AND('[1]Ledger With Mark'!AB214&gt;=30),"B",IF(AND('[1]Ledger With Mark'!AB214&gt;=25),"C+",IF(AND('[1]Ledger With Mark'!AB214&gt;=20),"C",IF(AND('[1]Ledger With Mark'!AB214&gt;=15),"D+",IF(AND('[1]Ledger With Mark'!AB214&gt;=10),"D",IF(AND('[1]Ledger With Mark'!AB214&gt;=1),"E","N")))))))))</f>
        <v>A</v>
      </c>
      <c r="AC212" s="13">
        <f t="shared" si="35"/>
        <v>1.8</v>
      </c>
      <c r="AD212" s="7" t="str">
        <f>IF(AND('[1]Ledger With Mark'!AD214&gt;=22.5),"A+",IF(AND('[1]Ledger With Mark'!AD214&gt;=20),"A",IF(AND('[1]Ledger With Mark'!AD214&gt;=17.5),"B+",IF(AND('[1]Ledger With Mark'!AD214&gt;=15),"B",IF(AND('[1]Ledger With Mark'!AD214&gt;=12.5),"C+",IF(AND('[1]Ledger With Mark'!AD214&gt;=10),"C",IF(AND('[1]Ledger With Mark'!AD214&gt;=7.5),"D+",IF(AND('[1]Ledger With Mark'!AD214&gt;=5),"D",IF(AND('[1]Ledger With Mark'!AD214&gt;=1),"E","N")))))))))</f>
        <v>A</v>
      </c>
      <c r="AE212" s="7" t="str">
        <f>IF(AND('[1]Ledger With Mark'!AE214&gt;=22.5),"A+",IF(AND('[1]Ledger With Mark'!AE214&gt;=20),"A",IF(AND('[1]Ledger With Mark'!AE214&gt;=17.5),"B+",IF(AND('[1]Ledger With Mark'!AE214&gt;=15),"B",IF(AND('[1]Ledger With Mark'!AE214&gt;=12.5),"C+",IF(AND('[1]Ledger With Mark'!AE214&gt;=10),"C",IF(AND('[1]Ledger With Mark'!AE214&gt;=7.5),"D+",IF(AND('[1]Ledger With Mark'!AE214&gt;=5),"D",IF(AND('[1]Ledger With Mark'!AE214&gt;=1),"E","N")))))))))</f>
        <v>B+</v>
      </c>
      <c r="AF212" s="7" t="str">
        <f>IF(AND('[1]Ledger With Mark'!AF214&gt;=45),"A+",IF(AND('[1]Ledger With Mark'!AF214&gt;=40),"A",IF(AND('[1]Ledger With Mark'!AF214&gt;=35),"B+",IF(AND('[1]Ledger With Mark'!AF214&gt;=30),"B",IF(AND('[1]Ledger With Mark'!AF214&gt;=25),"C+",IF(AND('[1]Ledger With Mark'!AF214&gt;=20),"C",IF(AND('[1]Ledger With Mark'!AF214&gt;=15),"D+",IF(AND('[1]Ledger With Mark'!AF214&gt;=10),"D",IF(AND('[1]Ledger With Mark'!AF214&gt;=1),"E","N")))))))))</f>
        <v>B+</v>
      </c>
      <c r="AG212" s="13">
        <f t="shared" si="36"/>
        <v>1.6</v>
      </c>
      <c r="AH212" s="7" t="str">
        <f>IF(AND('[1]Ledger With Mark'!AH214&gt;=45),"A+",IF(AND('[1]Ledger With Mark'!AH214&gt;=40),"A",IF(AND('[1]Ledger With Mark'!AH214&gt;=35),"B+",IF(AND('[1]Ledger With Mark'!AH214&gt;=30),"B",IF(AND('[1]Ledger With Mark'!AH214&gt;=25),"C+",IF(AND('[1]Ledger With Mark'!AH214&gt;=20),"C",IF(AND('[1]Ledger With Mark'!AH214&gt;=15),"D+",IF(AND('[1]Ledger With Mark'!AH214&gt;=10),"D",IF(AND('[1]Ledger With Mark'!AH214&gt;=1),"E","N")))))))))</f>
        <v>A</v>
      </c>
      <c r="AI212" s="7" t="str">
        <f>IF(AND('[1]Ledger With Mark'!AI214&gt;=45),"A+",IF(AND('[1]Ledger With Mark'!AI214&gt;=40),"A",IF(AND('[1]Ledger With Mark'!AI214&gt;=35),"B+",IF(AND('[1]Ledger With Mark'!AI214&gt;=30),"B",IF(AND('[1]Ledger With Mark'!AI214&gt;=25),"C+",IF(AND('[1]Ledger With Mark'!AI214&gt;=20),"C",IF(AND('[1]Ledger With Mark'!AI214&gt;=15),"D+",IF(AND('[1]Ledger With Mark'!AI214&gt;=10),"D",IF(AND('[1]Ledger With Mark'!AI214&gt;=1),"E","N")))))))))</f>
        <v>A</v>
      </c>
      <c r="AJ212" s="7" t="str">
        <f>IF(AND('[1]Ledger With Mark'!AJ214&gt;=90),"A+",IF(AND('[1]Ledger With Mark'!AJ214&gt;=80),"A",IF(AND('[1]Ledger With Mark'!AJ214&gt;=70),"B+",IF(AND('[1]Ledger With Mark'!AJ214&gt;=60),"B",IF(AND('[1]Ledger With Mark'!AJ214&gt;=50),"C+",IF(AND('[1]Ledger With Mark'!AJ214&gt;=40),"C",IF(AND('[1]Ledger With Mark'!AJ214&gt;=30),"D+",IF(AND('[1]Ledger With Mark'!AJ214&gt;=20),"D",IF(AND('[1]Ledger With Mark'!AJ214&gt;=1),"E","N")))))))))</f>
        <v>A</v>
      </c>
      <c r="AK212" s="13">
        <f t="shared" si="37"/>
        <v>3.6</v>
      </c>
      <c r="AL212" s="7" t="str">
        <f>IF(AND('[1]Ledger With Mark'!AL214&gt;=45),"A+",IF(AND('[1]Ledger With Mark'!AL214&gt;=40),"A",IF(AND('[1]Ledger With Mark'!AL214&gt;=35),"B+",IF(AND('[1]Ledger With Mark'!AL214&gt;=30),"B",IF(AND('[1]Ledger With Mark'!AL214&gt;=25),"C+",IF(AND('[1]Ledger With Mark'!AL214&gt;=20),"C",IF(AND('[1]Ledger With Mark'!AL214&gt;=15),"D+",IF(AND('[1]Ledger With Mark'!AL214&gt;=10),"D",IF(AND('[1]Ledger With Mark'!AL214&gt;=1),"E","N")))))))))</f>
        <v>C</v>
      </c>
      <c r="AM212" s="7" t="str">
        <f>IF(AND('[1]Ledger With Mark'!AM214&gt;=45),"A+",IF(AND('[1]Ledger With Mark'!AM214&gt;=40),"A",IF(AND('[1]Ledger With Mark'!AM214&gt;=35),"B+",IF(AND('[1]Ledger With Mark'!AM214&gt;=30),"B",IF(AND('[1]Ledger With Mark'!AM214&gt;=25),"C+",IF(AND('[1]Ledger With Mark'!AM214&gt;=20),"C",IF(AND('[1]Ledger With Mark'!AM214&gt;=15),"D+",IF(AND('[1]Ledger With Mark'!AM214&gt;=10),"D",IF(AND('[1]Ledger With Mark'!AM214&gt;=1),"E","N")))))))))</f>
        <v>B</v>
      </c>
      <c r="AN212" s="7" t="str">
        <f>IF(AND('[1]Ledger With Mark'!AN214&gt;=90),"A+",IF(AND('[1]Ledger With Mark'!AN214&gt;=80),"A",IF(AND('[1]Ledger With Mark'!AN214&gt;=70),"B+",IF(AND('[1]Ledger With Mark'!AN214&gt;=60),"B",IF(AND('[1]Ledger With Mark'!AN214&gt;=50),"C+",IF(AND('[1]Ledger With Mark'!AN214&gt;=40),"C",IF(AND('[1]Ledger With Mark'!AN214&gt;=30),"D+",IF(AND('[1]Ledger With Mark'!AN214&gt;=20),"D",IF(AND('[1]Ledger With Mark'!AN214&gt;=1),"E","N")))))))))</f>
        <v>C+</v>
      </c>
      <c r="AO212" s="13">
        <f t="shared" si="38"/>
        <v>2.4</v>
      </c>
      <c r="AP212" s="14">
        <f t="shared" si="39"/>
        <v>2.9750000000000001</v>
      </c>
      <c r="AQ212" s="7"/>
      <c r="AR212" s="15" t="s">
        <v>244</v>
      </c>
      <c r="BB212" s="17">
        <v>214</v>
      </c>
    </row>
    <row r="213" spans="1:54" ht="15">
      <c r="A213" s="7">
        <f>'[1]Ledger With Mark'!A215</f>
        <v>212</v>
      </c>
      <c r="B213" s="8">
        <f>'[1]Ledger With Mark'!B215</f>
        <v>752212</v>
      </c>
      <c r="C213" s="9" t="str">
        <f>'[1]Ledger With Mark'!C215</f>
        <v>SABITA ROKA MAGAR</v>
      </c>
      <c r="D213" s="10" t="str">
        <f>'[1]Ledger With Mark'!D215</f>
        <v>2062/05/08</v>
      </c>
      <c r="E213" s="11" t="str">
        <f>'[1]Ledger With Mark'!E215</f>
        <v>OME ROKA</v>
      </c>
      <c r="F213" s="11" t="str">
        <f>'[1]Ledger With Mark'!F215</f>
        <v>MANI KUMARI ROKA</v>
      </c>
      <c r="G213" s="12" t="str">
        <f>'[1]Ledger With Mark'!G215</f>
        <v>BHUME 8 RUKUM EAST</v>
      </c>
      <c r="H213" s="7" t="str">
        <f>IF(AND('[1]Ledger With Mark'!H215&gt;=67.5),"A+",IF(AND('[1]Ledger With Mark'!H215&gt;=60),"A",IF(AND('[1]Ledger With Mark'!H215&gt;=52.5),"B+",IF(AND('[1]Ledger With Mark'!H215&gt;=45),"B",IF(AND('[1]Ledger With Mark'!H215&gt;=37.5),"C+",IF(AND('[1]Ledger With Mark'!H215&gt;=30),"C",IF(AND('[1]Ledger With Mark'!H215&gt;=22.5),"D+",IF(AND('[1]Ledger With Mark'!H215&gt;=15),"D",IF(AND('[1]Ledger With Mark'!H215&gt;=1),"E","N")))))))))</f>
        <v>A</v>
      </c>
      <c r="I213" s="7" t="str">
        <f>IF(AND('[1]Ledger With Mark'!I215&gt;=22.5),"A+",IF(AND('[1]Ledger With Mark'!I215&gt;=20),"A",IF(AND('[1]Ledger With Mark'!I215&gt;=17.5),"B+",IF(AND('[1]Ledger With Mark'!I215&gt;=15),"B",IF(AND('[1]Ledger With Mark'!I215&gt;=12.5),"C+",IF(AND('[1]Ledger With Mark'!I215&gt;=10),"C",IF(AND('[1]Ledger With Mark'!I215&gt;=7.5),"D+",IF(AND('[1]Ledger With Mark'!I215&gt;=5),"D",IF(AND('[1]Ledger With Mark'!I215&gt;=1),"E","N")))))))))</f>
        <v>A</v>
      </c>
      <c r="J213" s="7" t="str">
        <f>IF(AND('[1]Ledger With Mark'!J215&gt;=90),"A+",IF(AND('[1]Ledger With Mark'!J215&gt;=80),"A",IF(AND('[1]Ledger With Mark'!J215&gt;=70),"B+",IF(AND('[1]Ledger With Mark'!J215&gt;=60),"B",IF(AND('[1]Ledger With Mark'!J215&gt;=50),"C+",IF(AND('[1]Ledger With Mark'!J215&gt;=40),"C",IF(AND('[1]Ledger With Mark'!J215&gt;=30),"D+",IF(AND('[1]Ledger With Mark'!J215&gt;=20),"D",IF(AND('[1]Ledger With Mark'!J215&gt;=1),"E","N")))))))))</f>
        <v>A</v>
      </c>
      <c r="K213" s="13">
        <f t="shared" si="30"/>
        <v>3.6</v>
      </c>
      <c r="L213" s="7" t="str">
        <f>IF(AND('[1]Ledger With Mark'!L215&gt;=67.5),"A+",IF(AND('[1]Ledger With Mark'!L215&gt;=60),"A",IF(AND('[1]Ledger With Mark'!L215&gt;=52.5),"B+",IF(AND('[1]Ledger With Mark'!L215&gt;=45),"B",IF(AND('[1]Ledger With Mark'!L215&gt;=37.5),"C+",IF(AND('[1]Ledger With Mark'!L215&gt;=30),"C",IF(AND('[1]Ledger With Mark'!L215&gt;=22.5),"D+",IF(AND('[1]Ledger With Mark'!L215&gt;=15),"D",IF(AND('[1]Ledger With Mark'!L215&gt;=1),"E","N")))))))))</f>
        <v>B</v>
      </c>
      <c r="M213" s="7" t="str">
        <f>IF(AND('[1]Ledger With Mark'!M215&gt;=22.5),"A+",IF(AND('[1]Ledger With Mark'!M215&gt;=20),"A",IF(AND('[1]Ledger With Mark'!M215&gt;=17.5),"B+",IF(AND('[1]Ledger With Mark'!M215&gt;=15),"B",IF(AND('[1]Ledger With Mark'!M215&gt;=12.5),"C+",IF(AND('[1]Ledger With Mark'!M215&gt;=10),"C",IF(AND('[1]Ledger With Mark'!M215&gt;=7.5),"D+",IF(AND('[1]Ledger With Mark'!M215&gt;=5),"D",IF(AND('[1]Ledger With Mark'!M215&gt;=1),"E","N")))))))))</f>
        <v>B+</v>
      </c>
      <c r="N213" s="7" t="str">
        <f>IF(AND('[1]Ledger With Mark'!N215&gt;=90),"A+",IF(AND('[1]Ledger With Mark'!N215&gt;=80),"A",IF(AND('[1]Ledger With Mark'!N215&gt;=70),"B+",IF(AND('[1]Ledger With Mark'!N215&gt;=60),"B",IF(AND('[1]Ledger With Mark'!N215&gt;=50),"C+",IF(AND('[1]Ledger With Mark'!N215&gt;=40),"C",IF(AND('[1]Ledger With Mark'!N215&gt;=30),"D+",IF(AND('[1]Ledger With Mark'!N215&gt;=20),"D",IF(AND('[1]Ledger With Mark'!N215&gt;=1),"E","N")))))))))</f>
        <v>B</v>
      </c>
      <c r="O213" s="13">
        <f t="shared" si="31"/>
        <v>2.8</v>
      </c>
      <c r="P213" s="7" t="str">
        <f>IF(AND('[1]Ledger With Mark'!P215&gt;=90),"A+",IF(AND('[1]Ledger With Mark'!P215&gt;=80),"A",IF(AND('[1]Ledger With Mark'!P215&gt;=70),"B+",IF(AND('[1]Ledger With Mark'!P215&gt;=60),"B",IF(AND('[1]Ledger With Mark'!P215&gt;=50),"C+",IF(AND('[1]Ledger With Mark'!P215&gt;=40),"C",IF(AND('[1]Ledger With Mark'!P215&gt;=30),"D+",IF(AND('[1]Ledger With Mark'!P215&gt;=20),"D",IF(AND('[1]Ledger With Mark'!P215&gt;=1),"E","N")))))))))</f>
        <v>C</v>
      </c>
      <c r="Q213" s="13">
        <f t="shared" si="32"/>
        <v>2</v>
      </c>
      <c r="R213" s="7" t="str">
        <f>IF(AND('[1]Ledger With Mark'!R215&gt;=67.5),"A+",IF(AND('[1]Ledger With Mark'!R215&gt;=60),"A",IF(AND('[1]Ledger With Mark'!R215&gt;=52.5),"B+",IF(AND('[1]Ledger With Mark'!R215&gt;=45),"B",IF(AND('[1]Ledger With Mark'!R215&gt;=37.5),"C+",IF(AND('[1]Ledger With Mark'!R215&gt;=30),"C",IF(AND('[1]Ledger With Mark'!R215&gt;=22.5),"D+",IF(AND('[1]Ledger With Mark'!R215&gt;=15),"D",IF(AND('[1]Ledger With Mark'!R215&gt;=1),"E","N")))))))))</f>
        <v>B+</v>
      </c>
      <c r="S213" s="7" t="str">
        <f>IF(AND('[1]Ledger With Mark'!S215&gt;=22.5),"A+",IF(AND('[1]Ledger With Mark'!S215&gt;=20),"A",IF(AND('[1]Ledger With Mark'!S215&gt;=17.5),"B+",IF(AND('[1]Ledger With Mark'!S215&gt;=15),"B",IF(AND('[1]Ledger With Mark'!S215&gt;=12.5),"C+",IF(AND('[1]Ledger With Mark'!S215&gt;=10),"C",IF(AND('[1]Ledger With Mark'!S215&gt;=7.5),"D+",IF(AND('[1]Ledger With Mark'!S215&gt;=5),"D",IF(AND('[1]Ledger With Mark'!S215&gt;=1),"E","N")))))))))</f>
        <v>A</v>
      </c>
      <c r="T213" s="7" t="str">
        <f>IF(AND('[1]Ledger With Mark'!T215&gt;=90),"A+",IF(AND('[1]Ledger With Mark'!T215&gt;=80),"A",IF(AND('[1]Ledger With Mark'!T215&gt;=70),"B+",IF(AND('[1]Ledger With Mark'!T215&gt;=60),"B",IF(AND('[1]Ledger With Mark'!T215&gt;=50),"C+",IF(AND('[1]Ledger With Mark'!T215&gt;=40),"C",IF(AND('[1]Ledger With Mark'!T215&gt;=30),"D+",IF(AND('[1]Ledger With Mark'!T215&gt;=20),"D",IF(AND('[1]Ledger With Mark'!T215&gt;=1),"E","N")))))))))</f>
        <v>B+</v>
      </c>
      <c r="U213" s="13">
        <f t="shared" si="33"/>
        <v>3.2</v>
      </c>
      <c r="V213" s="7" t="str">
        <f>IF(AND('[1]Ledger With Mark'!V215&gt;=67.5),"A+",IF(AND('[1]Ledger With Mark'!V215&gt;=60),"A",IF(AND('[1]Ledger With Mark'!V215&gt;=52.5),"B+",IF(AND('[1]Ledger With Mark'!V215&gt;=45),"B",IF(AND('[1]Ledger With Mark'!V215&gt;=37.5),"C+",IF(AND('[1]Ledger With Mark'!V215&gt;=30),"C",IF(AND('[1]Ledger With Mark'!V215&gt;=22.5),"D+",IF(AND('[1]Ledger With Mark'!V215&gt;=15),"D",IF(AND('[1]Ledger With Mark'!V215&gt;=1),"E","N")))))))))</f>
        <v>A</v>
      </c>
      <c r="W213" s="7" t="str">
        <f>IF(AND('[1]Ledger With Mark'!W215&gt;=22.5),"A+",IF(AND('[1]Ledger With Mark'!W215&gt;=20),"A",IF(AND('[1]Ledger With Mark'!W215&gt;=17.5),"B+",IF(AND('[1]Ledger With Mark'!W215&gt;=15),"B",IF(AND('[1]Ledger With Mark'!W215&gt;=12.5),"C+",IF(AND('[1]Ledger With Mark'!W215&gt;=10),"C",IF(AND('[1]Ledger With Mark'!W215&gt;=7.5),"D+",IF(AND('[1]Ledger With Mark'!W215&gt;=5),"D",IF(AND('[1]Ledger With Mark'!W215&gt;=1),"E","N")))))))))</f>
        <v>A</v>
      </c>
      <c r="X213" s="7" t="str">
        <f>IF(AND('[1]Ledger With Mark'!X215&gt;=90),"A+",IF(AND('[1]Ledger With Mark'!X215&gt;=80),"A",IF(AND('[1]Ledger With Mark'!X215&gt;=70),"B+",IF(AND('[1]Ledger With Mark'!X215&gt;=60),"B",IF(AND('[1]Ledger With Mark'!X215&gt;=50),"C+",IF(AND('[1]Ledger With Mark'!X215&gt;=40),"C",IF(AND('[1]Ledger With Mark'!X215&gt;=30),"D+",IF(AND('[1]Ledger With Mark'!X215&gt;=20),"D",IF(AND('[1]Ledger With Mark'!X215&gt;=1),"E","N")))))))))</f>
        <v>A</v>
      </c>
      <c r="Y213" s="13">
        <f t="shared" si="34"/>
        <v>3.6</v>
      </c>
      <c r="Z213" s="7" t="str">
        <f>IF(AND('[1]Ledger With Mark'!Z215&gt;=27),"A+",IF(AND('[1]Ledger With Mark'!Z215&gt;=24),"A",IF(AND('[1]Ledger With Mark'!Z215&gt;=21),"B+",IF(AND('[1]Ledger With Mark'!Z215&gt;=18),"B",IF(AND('[1]Ledger With Mark'!Z215&gt;=15),"C+",IF(AND('[1]Ledger With Mark'!Z215&gt;=12),"C",IF(AND('[1]Ledger With Mark'!Z215&gt;=9),"D+",IF(AND('[1]Ledger With Mark'!Z215&gt;=6),"D",IF(AND('[1]Ledger With Mark'!Z215&gt;=1),"E","N")))))))))</f>
        <v>A</v>
      </c>
      <c r="AA213" s="7" t="str">
        <f>IF(AND('[1]Ledger With Mark'!AA215&gt;=18),"A+",IF(AND('[1]Ledger With Mark'!AA215&gt;=16),"A",IF(AND('[1]Ledger With Mark'!AA215&gt;=14),"B+",IF(AND('[1]Ledger With Mark'!AA215&gt;=12),"B",IF(AND('[1]Ledger With Mark'!AA215&gt;=10),"C+",IF(AND('[1]Ledger With Mark'!AA215&gt;=8),"C",IF(AND('[1]Ledger With Mark'!AA215&gt;=6),"D+",IF(AND('[1]Ledger With Mark'!AA215&gt;=4),"D",IF(AND('[1]Ledger With Mark'!AA215&gt;=1),"E","N")))))))))</f>
        <v>B+</v>
      </c>
      <c r="AB213" s="7" t="str">
        <f>IF(AND('[1]Ledger With Mark'!AB215&gt;=45),"A+",IF(AND('[1]Ledger With Mark'!AB215&gt;=40),"A",IF(AND('[1]Ledger With Mark'!AB215&gt;=35),"B+",IF(AND('[1]Ledger With Mark'!AB215&gt;=30),"B",IF(AND('[1]Ledger With Mark'!AB215&gt;=25),"C+",IF(AND('[1]Ledger With Mark'!AB215&gt;=20),"C",IF(AND('[1]Ledger With Mark'!AB215&gt;=15),"D+",IF(AND('[1]Ledger With Mark'!AB215&gt;=10),"D",IF(AND('[1]Ledger With Mark'!AB215&gt;=1),"E","N")))))))))</f>
        <v>A</v>
      </c>
      <c r="AC213" s="13">
        <f t="shared" si="35"/>
        <v>1.8</v>
      </c>
      <c r="AD213" s="7" t="str">
        <f>IF(AND('[1]Ledger With Mark'!AD215&gt;=22.5),"A+",IF(AND('[1]Ledger With Mark'!AD215&gt;=20),"A",IF(AND('[1]Ledger With Mark'!AD215&gt;=17.5),"B+",IF(AND('[1]Ledger With Mark'!AD215&gt;=15),"B",IF(AND('[1]Ledger With Mark'!AD215&gt;=12.5),"C+",IF(AND('[1]Ledger With Mark'!AD215&gt;=10),"C",IF(AND('[1]Ledger With Mark'!AD215&gt;=7.5),"D+",IF(AND('[1]Ledger With Mark'!AD215&gt;=5),"D",IF(AND('[1]Ledger With Mark'!AD215&gt;=1),"E","N")))))))))</f>
        <v>A</v>
      </c>
      <c r="AE213" s="7" t="str">
        <f>IF(AND('[1]Ledger With Mark'!AE215&gt;=22.5),"A+",IF(AND('[1]Ledger With Mark'!AE215&gt;=20),"A",IF(AND('[1]Ledger With Mark'!AE215&gt;=17.5),"B+",IF(AND('[1]Ledger With Mark'!AE215&gt;=15),"B",IF(AND('[1]Ledger With Mark'!AE215&gt;=12.5),"C+",IF(AND('[1]Ledger With Mark'!AE215&gt;=10),"C",IF(AND('[1]Ledger With Mark'!AE215&gt;=7.5),"D+",IF(AND('[1]Ledger With Mark'!AE215&gt;=5),"D",IF(AND('[1]Ledger With Mark'!AE215&gt;=1),"E","N")))))))))</f>
        <v>B+</v>
      </c>
      <c r="AF213" s="7" t="str">
        <f>IF(AND('[1]Ledger With Mark'!AF215&gt;=45),"A+",IF(AND('[1]Ledger With Mark'!AF215&gt;=40),"A",IF(AND('[1]Ledger With Mark'!AF215&gt;=35),"B+",IF(AND('[1]Ledger With Mark'!AF215&gt;=30),"B",IF(AND('[1]Ledger With Mark'!AF215&gt;=25),"C+",IF(AND('[1]Ledger With Mark'!AF215&gt;=20),"C",IF(AND('[1]Ledger With Mark'!AF215&gt;=15),"D+",IF(AND('[1]Ledger With Mark'!AF215&gt;=10),"D",IF(AND('[1]Ledger With Mark'!AF215&gt;=1),"E","N")))))))))</f>
        <v>A</v>
      </c>
      <c r="AG213" s="13">
        <f t="shared" si="36"/>
        <v>1.8</v>
      </c>
      <c r="AH213" s="7" t="str">
        <f>IF(AND('[1]Ledger With Mark'!AH215&gt;=45),"A+",IF(AND('[1]Ledger With Mark'!AH215&gt;=40),"A",IF(AND('[1]Ledger With Mark'!AH215&gt;=35),"B+",IF(AND('[1]Ledger With Mark'!AH215&gt;=30),"B",IF(AND('[1]Ledger With Mark'!AH215&gt;=25),"C+",IF(AND('[1]Ledger With Mark'!AH215&gt;=20),"C",IF(AND('[1]Ledger With Mark'!AH215&gt;=15),"D+",IF(AND('[1]Ledger With Mark'!AH215&gt;=10),"D",IF(AND('[1]Ledger With Mark'!AH215&gt;=1),"E","N")))))))))</f>
        <v>A</v>
      </c>
      <c r="AI213" s="7" t="str">
        <f>IF(AND('[1]Ledger With Mark'!AI215&gt;=45),"A+",IF(AND('[1]Ledger With Mark'!AI215&gt;=40),"A",IF(AND('[1]Ledger With Mark'!AI215&gt;=35),"B+",IF(AND('[1]Ledger With Mark'!AI215&gt;=30),"B",IF(AND('[1]Ledger With Mark'!AI215&gt;=25),"C+",IF(AND('[1]Ledger With Mark'!AI215&gt;=20),"C",IF(AND('[1]Ledger With Mark'!AI215&gt;=15),"D+",IF(AND('[1]Ledger With Mark'!AI215&gt;=10),"D",IF(AND('[1]Ledger With Mark'!AI215&gt;=1),"E","N")))))))))</f>
        <v>A</v>
      </c>
      <c r="AJ213" s="7" t="str">
        <f>IF(AND('[1]Ledger With Mark'!AJ215&gt;=90),"A+",IF(AND('[1]Ledger With Mark'!AJ215&gt;=80),"A",IF(AND('[1]Ledger With Mark'!AJ215&gt;=70),"B+",IF(AND('[1]Ledger With Mark'!AJ215&gt;=60),"B",IF(AND('[1]Ledger With Mark'!AJ215&gt;=50),"C+",IF(AND('[1]Ledger With Mark'!AJ215&gt;=40),"C",IF(AND('[1]Ledger With Mark'!AJ215&gt;=30),"D+",IF(AND('[1]Ledger With Mark'!AJ215&gt;=20),"D",IF(AND('[1]Ledger With Mark'!AJ215&gt;=1),"E","N")))))))))</f>
        <v>A</v>
      </c>
      <c r="AK213" s="13">
        <f t="shared" si="37"/>
        <v>3.6</v>
      </c>
      <c r="AL213" s="7" t="str">
        <f>IF(AND('[1]Ledger With Mark'!AL215&gt;=45),"A+",IF(AND('[1]Ledger With Mark'!AL215&gt;=40),"A",IF(AND('[1]Ledger With Mark'!AL215&gt;=35),"B+",IF(AND('[1]Ledger With Mark'!AL215&gt;=30),"B",IF(AND('[1]Ledger With Mark'!AL215&gt;=25),"C+",IF(AND('[1]Ledger With Mark'!AL215&gt;=20),"C",IF(AND('[1]Ledger With Mark'!AL215&gt;=15),"D+",IF(AND('[1]Ledger With Mark'!AL215&gt;=10),"D",IF(AND('[1]Ledger With Mark'!AL215&gt;=1),"E","N")))))))))</f>
        <v>C+</v>
      </c>
      <c r="AM213" s="7" t="str">
        <f>IF(AND('[1]Ledger With Mark'!AM215&gt;=45),"A+",IF(AND('[1]Ledger With Mark'!AM215&gt;=40),"A",IF(AND('[1]Ledger With Mark'!AM215&gt;=35),"B+",IF(AND('[1]Ledger With Mark'!AM215&gt;=30),"B",IF(AND('[1]Ledger With Mark'!AM215&gt;=25),"C+",IF(AND('[1]Ledger With Mark'!AM215&gt;=20),"C",IF(AND('[1]Ledger With Mark'!AM215&gt;=15),"D+",IF(AND('[1]Ledger With Mark'!AM215&gt;=10),"D",IF(AND('[1]Ledger With Mark'!AM215&gt;=1),"E","N")))))))))</f>
        <v>B+</v>
      </c>
      <c r="AN213" s="7" t="str">
        <f>IF(AND('[1]Ledger With Mark'!AN215&gt;=90),"A+",IF(AND('[1]Ledger With Mark'!AN215&gt;=80),"A",IF(AND('[1]Ledger With Mark'!AN215&gt;=70),"B+",IF(AND('[1]Ledger With Mark'!AN215&gt;=60),"B",IF(AND('[1]Ledger With Mark'!AN215&gt;=50),"C+",IF(AND('[1]Ledger With Mark'!AN215&gt;=40),"C",IF(AND('[1]Ledger With Mark'!AN215&gt;=30),"D+",IF(AND('[1]Ledger With Mark'!AN215&gt;=20),"D",IF(AND('[1]Ledger With Mark'!AN215&gt;=1),"E","N")))))))))</f>
        <v>B</v>
      </c>
      <c r="AO213" s="13">
        <f t="shared" si="38"/>
        <v>2.8</v>
      </c>
      <c r="AP213" s="14">
        <f t="shared" si="39"/>
        <v>3.1500000000000004</v>
      </c>
      <c r="AQ213" s="7"/>
      <c r="AR213" s="15" t="s">
        <v>244</v>
      </c>
      <c r="BB213" s="17">
        <v>215</v>
      </c>
    </row>
    <row r="214" spans="1:54" ht="15">
      <c r="A214" s="7">
        <f>'[1]Ledger With Mark'!A216</f>
        <v>213</v>
      </c>
      <c r="B214" s="8">
        <f>'[1]Ledger With Mark'!B216</f>
        <v>752213</v>
      </c>
      <c r="C214" s="9" t="str">
        <f>'[1]Ledger With Mark'!C216</f>
        <v>SUDIKSHA ROKA MAGAR</v>
      </c>
      <c r="D214" s="10" t="str">
        <f>'[1]Ledger With Mark'!D216</f>
        <v>2062/02/22</v>
      </c>
      <c r="E214" s="11" t="str">
        <f>'[1]Ledger With Mark'!E216</f>
        <v>BUDDI RAM ROKA</v>
      </c>
      <c r="F214" s="11" t="str">
        <f>'[1]Ledger With Mark'!F216</f>
        <v>KAMINI ROKA</v>
      </c>
      <c r="G214" s="12" t="str">
        <f>'[1]Ledger With Mark'!G216</f>
        <v>BHUME 8 RUKUM EAST</v>
      </c>
      <c r="H214" s="7" t="str">
        <f>IF(AND('[1]Ledger With Mark'!H216&gt;=67.5),"A+",IF(AND('[1]Ledger With Mark'!H216&gt;=60),"A",IF(AND('[1]Ledger With Mark'!H216&gt;=52.5),"B+",IF(AND('[1]Ledger With Mark'!H216&gt;=45),"B",IF(AND('[1]Ledger With Mark'!H216&gt;=37.5),"C+",IF(AND('[1]Ledger With Mark'!H216&gt;=30),"C",IF(AND('[1]Ledger With Mark'!H216&gt;=22.5),"D+",IF(AND('[1]Ledger With Mark'!H216&gt;=15),"D",IF(AND('[1]Ledger With Mark'!H216&gt;=1),"E","N")))))))))</f>
        <v>B</v>
      </c>
      <c r="I214" s="7" t="str">
        <f>IF(AND('[1]Ledger With Mark'!I216&gt;=22.5),"A+",IF(AND('[1]Ledger With Mark'!I216&gt;=20),"A",IF(AND('[1]Ledger With Mark'!I216&gt;=17.5),"B+",IF(AND('[1]Ledger With Mark'!I216&gt;=15),"B",IF(AND('[1]Ledger With Mark'!I216&gt;=12.5),"C+",IF(AND('[1]Ledger With Mark'!I216&gt;=10),"C",IF(AND('[1]Ledger With Mark'!I216&gt;=7.5),"D+",IF(AND('[1]Ledger With Mark'!I216&gt;=5),"D",IF(AND('[1]Ledger With Mark'!I216&gt;=1),"E","N")))))))))</f>
        <v>B+</v>
      </c>
      <c r="J214" s="7" t="str">
        <f>IF(AND('[1]Ledger With Mark'!J216&gt;=90),"A+",IF(AND('[1]Ledger With Mark'!J216&gt;=80),"A",IF(AND('[1]Ledger With Mark'!J216&gt;=70),"B+",IF(AND('[1]Ledger With Mark'!J216&gt;=60),"B",IF(AND('[1]Ledger With Mark'!J216&gt;=50),"C+",IF(AND('[1]Ledger With Mark'!J216&gt;=40),"C",IF(AND('[1]Ledger With Mark'!J216&gt;=30),"D+",IF(AND('[1]Ledger With Mark'!J216&gt;=20),"D",IF(AND('[1]Ledger With Mark'!J216&gt;=1),"E","N")))))))))</f>
        <v>B</v>
      </c>
      <c r="K214" s="13">
        <f t="shared" si="30"/>
        <v>2.8</v>
      </c>
      <c r="L214" s="7" t="str">
        <f>IF(AND('[1]Ledger With Mark'!L216&gt;=67.5),"A+",IF(AND('[1]Ledger With Mark'!L216&gt;=60),"A",IF(AND('[1]Ledger With Mark'!L216&gt;=52.5),"B+",IF(AND('[1]Ledger With Mark'!L216&gt;=45),"B",IF(AND('[1]Ledger With Mark'!L216&gt;=37.5),"C+",IF(AND('[1]Ledger With Mark'!L216&gt;=30),"C",IF(AND('[1]Ledger With Mark'!L216&gt;=22.5),"D+",IF(AND('[1]Ledger With Mark'!L216&gt;=15),"D",IF(AND('[1]Ledger With Mark'!L216&gt;=1),"E","N")))))))))</f>
        <v>B</v>
      </c>
      <c r="M214" s="7" t="str">
        <f>IF(AND('[1]Ledger With Mark'!M216&gt;=22.5),"A+",IF(AND('[1]Ledger With Mark'!M216&gt;=20),"A",IF(AND('[1]Ledger With Mark'!M216&gt;=17.5),"B+",IF(AND('[1]Ledger With Mark'!M216&gt;=15),"B",IF(AND('[1]Ledger With Mark'!M216&gt;=12.5),"C+",IF(AND('[1]Ledger With Mark'!M216&gt;=10),"C",IF(AND('[1]Ledger With Mark'!M216&gt;=7.5),"D+",IF(AND('[1]Ledger With Mark'!M216&gt;=5),"D",IF(AND('[1]Ledger With Mark'!M216&gt;=1),"E","N")))))))))</f>
        <v>B</v>
      </c>
      <c r="N214" s="7" t="str">
        <f>IF(AND('[1]Ledger With Mark'!N216&gt;=90),"A+",IF(AND('[1]Ledger With Mark'!N216&gt;=80),"A",IF(AND('[1]Ledger With Mark'!N216&gt;=70),"B+",IF(AND('[1]Ledger With Mark'!N216&gt;=60),"B",IF(AND('[1]Ledger With Mark'!N216&gt;=50),"C+",IF(AND('[1]Ledger With Mark'!N216&gt;=40),"C",IF(AND('[1]Ledger With Mark'!N216&gt;=30),"D+",IF(AND('[1]Ledger With Mark'!N216&gt;=20),"D",IF(AND('[1]Ledger With Mark'!N216&gt;=1),"E","N")))))))))</f>
        <v>B</v>
      </c>
      <c r="O214" s="13">
        <f t="shared" si="31"/>
        <v>2.8</v>
      </c>
      <c r="P214" s="7" t="str">
        <f>IF(AND('[1]Ledger With Mark'!P216&gt;=90),"A+",IF(AND('[1]Ledger With Mark'!P216&gt;=80),"A",IF(AND('[1]Ledger With Mark'!P216&gt;=70),"B+",IF(AND('[1]Ledger With Mark'!P216&gt;=60),"B",IF(AND('[1]Ledger With Mark'!P216&gt;=50),"C+",IF(AND('[1]Ledger With Mark'!P216&gt;=40),"C",IF(AND('[1]Ledger With Mark'!P216&gt;=30),"D+",IF(AND('[1]Ledger With Mark'!P216&gt;=20),"D",IF(AND('[1]Ledger With Mark'!P216&gt;=1),"E","N")))))))))</f>
        <v>C</v>
      </c>
      <c r="Q214" s="13">
        <f t="shared" si="32"/>
        <v>2</v>
      </c>
      <c r="R214" s="7" t="str">
        <f>IF(AND('[1]Ledger With Mark'!R216&gt;=67.5),"A+",IF(AND('[1]Ledger With Mark'!R216&gt;=60),"A",IF(AND('[1]Ledger With Mark'!R216&gt;=52.5),"B+",IF(AND('[1]Ledger With Mark'!R216&gt;=45),"B",IF(AND('[1]Ledger With Mark'!R216&gt;=37.5),"C+",IF(AND('[1]Ledger With Mark'!R216&gt;=30),"C",IF(AND('[1]Ledger With Mark'!R216&gt;=22.5),"D+",IF(AND('[1]Ledger With Mark'!R216&gt;=15),"D",IF(AND('[1]Ledger With Mark'!R216&gt;=1),"E","N")))))))))</f>
        <v>C+</v>
      </c>
      <c r="S214" s="7" t="str">
        <f>IF(AND('[1]Ledger With Mark'!S216&gt;=22.5),"A+",IF(AND('[1]Ledger With Mark'!S216&gt;=20),"A",IF(AND('[1]Ledger With Mark'!S216&gt;=17.5),"B+",IF(AND('[1]Ledger With Mark'!S216&gt;=15),"B",IF(AND('[1]Ledger With Mark'!S216&gt;=12.5),"C+",IF(AND('[1]Ledger With Mark'!S216&gt;=10),"C",IF(AND('[1]Ledger With Mark'!S216&gt;=7.5),"D+",IF(AND('[1]Ledger With Mark'!S216&gt;=5),"D",IF(AND('[1]Ledger With Mark'!S216&gt;=1),"E","N")))))))))</f>
        <v>A</v>
      </c>
      <c r="T214" s="7" t="str">
        <f>IF(AND('[1]Ledger With Mark'!T216&gt;=90),"A+",IF(AND('[1]Ledger With Mark'!T216&gt;=80),"A",IF(AND('[1]Ledger With Mark'!T216&gt;=70),"B+",IF(AND('[1]Ledger With Mark'!T216&gt;=60),"B",IF(AND('[1]Ledger With Mark'!T216&gt;=50),"C+",IF(AND('[1]Ledger With Mark'!T216&gt;=40),"C",IF(AND('[1]Ledger With Mark'!T216&gt;=30),"D+",IF(AND('[1]Ledger With Mark'!T216&gt;=20),"D",IF(AND('[1]Ledger With Mark'!T216&gt;=1),"E","N")))))))))</f>
        <v>B</v>
      </c>
      <c r="U214" s="13">
        <f t="shared" si="33"/>
        <v>2.8</v>
      </c>
      <c r="V214" s="7" t="str">
        <f>IF(AND('[1]Ledger With Mark'!V216&gt;=67.5),"A+",IF(AND('[1]Ledger With Mark'!V216&gt;=60),"A",IF(AND('[1]Ledger With Mark'!V216&gt;=52.5),"B+",IF(AND('[1]Ledger With Mark'!V216&gt;=45),"B",IF(AND('[1]Ledger With Mark'!V216&gt;=37.5),"C+",IF(AND('[1]Ledger With Mark'!V216&gt;=30),"C",IF(AND('[1]Ledger With Mark'!V216&gt;=22.5),"D+",IF(AND('[1]Ledger With Mark'!V216&gt;=15),"D",IF(AND('[1]Ledger With Mark'!V216&gt;=1),"E","N")))))))))</f>
        <v>B</v>
      </c>
      <c r="W214" s="7" t="str">
        <f>IF(AND('[1]Ledger With Mark'!W216&gt;=22.5),"A+",IF(AND('[1]Ledger With Mark'!W216&gt;=20),"A",IF(AND('[1]Ledger With Mark'!W216&gt;=17.5),"B+",IF(AND('[1]Ledger With Mark'!W216&gt;=15),"B",IF(AND('[1]Ledger With Mark'!W216&gt;=12.5),"C+",IF(AND('[1]Ledger With Mark'!W216&gt;=10),"C",IF(AND('[1]Ledger With Mark'!W216&gt;=7.5),"D+",IF(AND('[1]Ledger With Mark'!W216&gt;=5),"D",IF(AND('[1]Ledger With Mark'!W216&gt;=1),"E","N")))))))))</f>
        <v>B</v>
      </c>
      <c r="X214" s="7" t="str">
        <f>IF(AND('[1]Ledger With Mark'!X216&gt;=90),"A+",IF(AND('[1]Ledger With Mark'!X216&gt;=80),"A",IF(AND('[1]Ledger With Mark'!X216&gt;=70),"B+",IF(AND('[1]Ledger With Mark'!X216&gt;=60),"B",IF(AND('[1]Ledger With Mark'!X216&gt;=50),"C+",IF(AND('[1]Ledger With Mark'!X216&gt;=40),"C",IF(AND('[1]Ledger With Mark'!X216&gt;=30),"D+",IF(AND('[1]Ledger With Mark'!X216&gt;=20),"D",IF(AND('[1]Ledger With Mark'!X216&gt;=1),"E","N")))))))))</f>
        <v>B</v>
      </c>
      <c r="Y214" s="13">
        <f t="shared" si="34"/>
        <v>2.8</v>
      </c>
      <c r="Z214" s="7" t="str">
        <f>IF(AND('[1]Ledger With Mark'!Z216&gt;=27),"A+",IF(AND('[1]Ledger With Mark'!Z216&gt;=24),"A",IF(AND('[1]Ledger With Mark'!Z216&gt;=21),"B+",IF(AND('[1]Ledger With Mark'!Z216&gt;=18),"B",IF(AND('[1]Ledger With Mark'!Z216&gt;=15),"C+",IF(AND('[1]Ledger With Mark'!Z216&gt;=12),"C",IF(AND('[1]Ledger With Mark'!Z216&gt;=9),"D+",IF(AND('[1]Ledger With Mark'!Z216&gt;=6),"D",IF(AND('[1]Ledger With Mark'!Z216&gt;=1),"E","N")))))))))</f>
        <v>B+</v>
      </c>
      <c r="AA214" s="7" t="str">
        <f>IF(AND('[1]Ledger With Mark'!AA216&gt;=18),"A+",IF(AND('[1]Ledger With Mark'!AA216&gt;=16),"A",IF(AND('[1]Ledger With Mark'!AA216&gt;=14),"B+",IF(AND('[1]Ledger With Mark'!AA216&gt;=12),"B",IF(AND('[1]Ledger With Mark'!AA216&gt;=10),"C+",IF(AND('[1]Ledger With Mark'!AA216&gt;=8),"C",IF(AND('[1]Ledger With Mark'!AA216&gt;=6),"D+",IF(AND('[1]Ledger With Mark'!AA216&gt;=4),"D",IF(AND('[1]Ledger With Mark'!AA216&gt;=1),"E","N")))))))))</f>
        <v>B+</v>
      </c>
      <c r="AB214" s="7" t="str">
        <f>IF(AND('[1]Ledger With Mark'!AB216&gt;=45),"A+",IF(AND('[1]Ledger With Mark'!AB216&gt;=40),"A",IF(AND('[1]Ledger With Mark'!AB216&gt;=35),"B+",IF(AND('[1]Ledger With Mark'!AB216&gt;=30),"B",IF(AND('[1]Ledger With Mark'!AB216&gt;=25),"C+",IF(AND('[1]Ledger With Mark'!AB216&gt;=20),"C",IF(AND('[1]Ledger With Mark'!AB216&gt;=15),"D+",IF(AND('[1]Ledger With Mark'!AB216&gt;=10),"D",IF(AND('[1]Ledger With Mark'!AB216&gt;=1),"E","N")))))))))</f>
        <v>B+</v>
      </c>
      <c r="AC214" s="13">
        <f t="shared" si="35"/>
        <v>1.6</v>
      </c>
      <c r="AD214" s="7" t="str">
        <f>IF(AND('[1]Ledger With Mark'!AD216&gt;=22.5),"A+",IF(AND('[1]Ledger With Mark'!AD216&gt;=20),"A",IF(AND('[1]Ledger With Mark'!AD216&gt;=17.5),"B+",IF(AND('[1]Ledger With Mark'!AD216&gt;=15),"B",IF(AND('[1]Ledger With Mark'!AD216&gt;=12.5),"C+",IF(AND('[1]Ledger With Mark'!AD216&gt;=10),"C",IF(AND('[1]Ledger With Mark'!AD216&gt;=7.5),"D+",IF(AND('[1]Ledger With Mark'!AD216&gt;=5),"D",IF(AND('[1]Ledger With Mark'!AD216&gt;=1),"E","N")))))))))</f>
        <v>B+</v>
      </c>
      <c r="AE214" s="7" t="str">
        <f>IF(AND('[1]Ledger With Mark'!AE216&gt;=22.5),"A+",IF(AND('[1]Ledger With Mark'!AE216&gt;=20),"A",IF(AND('[1]Ledger With Mark'!AE216&gt;=17.5),"B+",IF(AND('[1]Ledger With Mark'!AE216&gt;=15),"B",IF(AND('[1]Ledger With Mark'!AE216&gt;=12.5),"C+",IF(AND('[1]Ledger With Mark'!AE216&gt;=10),"C",IF(AND('[1]Ledger With Mark'!AE216&gt;=7.5),"D+",IF(AND('[1]Ledger With Mark'!AE216&gt;=5),"D",IF(AND('[1]Ledger With Mark'!AE216&gt;=1),"E","N")))))))))</f>
        <v>B</v>
      </c>
      <c r="AF214" s="7" t="str">
        <f>IF(AND('[1]Ledger With Mark'!AF216&gt;=45),"A+",IF(AND('[1]Ledger With Mark'!AF216&gt;=40),"A",IF(AND('[1]Ledger With Mark'!AF216&gt;=35),"B+",IF(AND('[1]Ledger With Mark'!AF216&gt;=30),"B",IF(AND('[1]Ledger With Mark'!AF216&gt;=25),"C+",IF(AND('[1]Ledger With Mark'!AF216&gt;=20),"C",IF(AND('[1]Ledger With Mark'!AF216&gt;=15),"D+",IF(AND('[1]Ledger With Mark'!AF216&gt;=10),"D",IF(AND('[1]Ledger With Mark'!AF216&gt;=1),"E","N")))))))))</f>
        <v>B</v>
      </c>
      <c r="AG214" s="13">
        <f t="shared" si="36"/>
        <v>1.4</v>
      </c>
      <c r="AH214" s="7" t="str">
        <f>IF(AND('[1]Ledger With Mark'!AH216&gt;=45),"A+",IF(AND('[1]Ledger With Mark'!AH216&gt;=40),"A",IF(AND('[1]Ledger With Mark'!AH216&gt;=35),"B+",IF(AND('[1]Ledger With Mark'!AH216&gt;=30),"B",IF(AND('[1]Ledger With Mark'!AH216&gt;=25),"C+",IF(AND('[1]Ledger With Mark'!AH216&gt;=20),"C",IF(AND('[1]Ledger With Mark'!AH216&gt;=15),"D+",IF(AND('[1]Ledger With Mark'!AH216&gt;=10),"D",IF(AND('[1]Ledger With Mark'!AH216&gt;=1),"E","N")))))))))</f>
        <v>B+</v>
      </c>
      <c r="AI214" s="7" t="str">
        <f>IF(AND('[1]Ledger With Mark'!AI216&gt;=45),"A+",IF(AND('[1]Ledger With Mark'!AI216&gt;=40),"A",IF(AND('[1]Ledger With Mark'!AI216&gt;=35),"B+",IF(AND('[1]Ledger With Mark'!AI216&gt;=30),"B",IF(AND('[1]Ledger With Mark'!AI216&gt;=25),"C+",IF(AND('[1]Ledger With Mark'!AI216&gt;=20),"C",IF(AND('[1]Ledger With Mark'!AI216&gt;=15),"D+",IF(AND('[1]Ledger With Mark'!AI216&gt;=10),"D",IF(AND('[1]Ledger With Mark'!AI216&gt;=1),"E","N")))))))))</f>
        <v>B+</v>
      </c>
      <c r="AJ214" s="7" t="str">
        <f>IF(AND('[1]Ledger With Mark'!AJ216&gt;=90),"A+",IF(AND('[1]Ledger With Mark'!AJ216&gt;=80),"A",IF(AND('[1]Ledger With Mark'!AJ216&gt;=70),"B+",IF(AND('[1]Ledger With Mark'!AJ216&gt;=60),"B",IF(AND('[1]Ledger With Mark'!AJ216&gt;=50),"C+",IF(AND('[1]Ledger With Mark'!AJ216&gt;=40),"C",IF(AND('[1]Ledger With Mark'!AJ216&gt;=30),"D+",IF(AND('[1]Ledger With Mark'!AJ216&gt;=20),"D",IF(AND('[1]Ledger With Mark'!AJ216&gt;=1),"E","N")))))))))</f>
        <v>B+</v>
      </c>
      <c r="AK214" s="13">
        <f t="shared" si="37"/>
        <v>3.2</v>
      </c>
      <c r="AL214" s="7" t="str">
        <f>IF(AND('[1]Ledger With Mark'!AL216&gt;=45),"A+",IF(AND('[1]Ledger With Mark'!AL216&gt;=40),"A",IF(AND('[1]Ledger With Mark'!AL216&gt;=35),"B+",IF(AND('[1]Ledger With Mark'!AL216&gt;=30),"B",IF(AND('[1]Ledger With Mark'!AL216&gt;=25),"C+",IF(AND('[1]Ledger With Mark'!AL216&gt;=20),"C",IF(AND('[1]Ledger With Mark'!AL216&gt;=15),"D+",IF(AND('[1]Ledger With Mark'!AL216&gt;=10),"D",IF(AND('[1]Ledger With Mark'!AL216&gt;=1),"E","N")))))))))</f>
        <v>C</v>
      </c>
      <c r="AM214" s="7" t="str">
        <f>IF(AND('[1]Ledger With Mark'!AM216&gt;=45),"A+",IF(AND('[1]Ledger With Mark'!AM216&gt;=40),"A",IF(AND('[1]Ledger With Mark'!AM216&gt;=35),"B+",IF(AND('[1]Ledger With Mark'!AM216&gt;=30),"B",IF(AND('[1]Ledger With Mark'!AM216&gt;=25),"C+",IF(AND('[1]Ledger With Mark'!AM216&gt;=20),"C",IF(AND('[1]Ledger With Mark'!AM216&gt;=15),"D+",IF(AND('[1]Ledger With Mark'!AM216&gt;=10),"D",IF(AND('[1]Ledger With Mark'!AM216&gt;=1),"E","N")))))))))</f>
        <v>B+</v>
      </c>
      <c r="AN214" s="7" t="str">
        <f>IF(AND('[1]Ledger With Mark'!AN216&gt;=90),"A+",IF(AND('[1]Ledger With Mark'!AN216&gt;=80),"A",IF(AND('[1]Ledger With Mark'!AN216&gt;=70),"B+",IF(AND('[1]Ledger With Mark'!AN216&gt;=60),"B",IF(AND('[1]Ledger With Mark'!AN216&gt;=50),"C+",IF(AND('[1]Ledger With Mark'!AN216&gt;=40),"C",IF(AND('[1]Ledger With Mark'!AN216&gt;=30),"D+",IF(AND('[1]Ledger With Mark'!AN216&gt;=20),"D",IF(AND('[1]Ledger With Mark'!AN216&gt;=1),"E","N")))))))))</f>
        <v>C+</v>
      </c>
      <c r="AO214" s="13">
        <f t="shared" si="38"/>
        <v>2.4</v>
      </c>
      <c r="AP214" s="14">
        <f t="shared" si="39"/>
        <v>2.7249999999999996</v>
      </c>
      <c r="AQ214" s="7"/>
      <c r="AR214" s="15" t="s">
        <v>244</v>
      </c>
      <c r="BB214" s="17">
        <v>216</v>
      </c>
    </row>
    <row r="215" spans="1:54" ht="15">
      <c r="A215" s="7">
        <f>'[1]Ledger With Mark'!A217</f>
        <v>214</v>
      </c>
      <c r="B215" s="8">
        <f>'[1]Ledger With Mark'!B217</f>
        <v>752214</v>
      </c>
      <c r="C215" s="9" t="str">
        <f>'[1]Ledger With Mark'!C217</f>
        <v>SUNIL ROKA</v>
      </c>
      <c r="D215" s="10" t="str">
        <f>'[1]Ledger With Mark'!D217</f>
        <v>2060/03/03</v>
      </c>
      <c r="E215" s="11" t="str">
        <f>'[1]Ledger With Mark'!E217</f>
        <v>JAGAT BAHADUR ROKA</v>
      </c>
      <c r="F215" s="11" t="str">
        <f>'[1]Ledger With Mark'!F217</f>
        <v>PURNA KUMARI ROKA</v>
      </c>
      <c r="G215" s="12" t="str">
        <f>'[1]Ledger With Mark'!G217</f>
        <v>BHUME 8 RUKUM EAST</v>
      </c>
      <c r="H215" s="7" t="str">
        <f>IF(AND('[1]Ledger With Mark'!H217&gt;=67.5),"A+",IF(AND('[1]Ledger With Mark'!H217&gt;=60),"A",IF(AND('[1]Ledger With Mark'!H217&gt;=52.5),"B+",IF(AND('[1]Ledger With Mark'!H217&gt;=45),"B",IF(AND('[1]Ledger With Mark'!H217&gt;=37.5),"C+",IF(AND('[1]Ledger With Mark'!H217&gt;=30),"C",IF(AND('[1]Ledger With Mark'!H217&gt;=22.5),"D+",IF(AND('[1]Ledger With Mark'!H217&gt;=15),"D",IF(AND('[1]Ledger With Mark'!H217&gt;=1),"E","N")))))))))</f>
        <v>C</v>
      </c>
      <c r="I215" s="7" t="str">
        <f>IF(AND('[1]Ledger With Mark'!I217&gt;=22.5),"A+",IF(AND('[1]Ledger With Mark'!I217&gt;=20),"A",IF(AND('[1]Ledger With Mark'!I217&gt;=17.5),"B+",IF(AND('[1]Ledger With Mark'!I217&gt;=15),"B",IF(AND('[1]Ledger With Mark'!I217&gt;=12.5),"C+",IF(AND('[1]Ledger With Mark'!I217&gt;=10),"C",IF(AND('[1]Ledger With Mark'!I217&gt;=7.5),"D+",IF(AND('[1]Ledger With Mark'!I217&gt;=5),"D",IF(AND('[1]Ledger With Mark'!I217&gt;=1),"E","N")))))))))</f>
        <v>B</v>
      </c>
      <c r="J215" s="7" t="str">
        <f>IF(AND('[1]Ledger With Mark'!J217&gt;=90),"A+",IF(AND('[1]Ledger With Mark'!J217&gt;=80),"A",IF(AND('[1]Ledger With Mark'!J217&gt;=70),"B+",IF(AND('[1]Ledger With Mark'!J217&gt;=60),"B",IF(AND('[1]Ledger With Mark'!J217&gt;=50),"C+",IF(AND('[1]Ledger With Mark'!J217&gt;=40),"C",IF(AND('[1]Ledger With Mark'!J217&gt;=30),"D+",IF(AND('[1]Ledger With Mark'!J217&gt;=20),"D",IF(AND('[1]Ledger With Mark'!J217&gt;=1),"E","N")))))))))</f>
        <v>C</v>
      </c>
      <c r="K215" s="13">
        <f t="shared" si="30"/>
        <v>2</v>
      </c>
      <c r="L215" s="7" t="str">
        <f>IF(AND('[1]Ledger With Mark'!L217&gt;=67.5),"A+",IF(AND('[1]Ledger With Mark'!L217&gt;=60),"A",IF(AND('[1]Ledger With Mark'!L217&gt;=52.5),"B+",IF(AND('[1]Ledger With Mark'!L217&gt;=45),"B",IF(AND('[1]Ledger With Mark'!L217&gt;=37.5),"C+",IF(AND('[1]Ledger With Mark'!L217&gt;=30),"C",IF(AND('[1]Ledger With Mark'!L217&gt;=22.5),"D+",IF(AND('[1]Ledger With Mark'!L217&gt;=15),"D",IF(AND('[1]Ledger With Mark'!L217&gt;=1),"E","N")))))))))</f>
        <v>C</v>
      </c>
      <c r="M215" s="7" t="str">
        <f>IF(AND('[1]Ledger With Mark'!M217&gt;=22.5),"A+",IF(AND('[1]Ledger With Mark'!M217&gt;=20),"A",IF(AND('[1]Ledger With Mark'!M217&gt;=17.5),"B+",IF(AND('[1]Ledger With Mark'!M217&gt;=15),"B",IF(AND('[1]Ledger With Mark'!M217&gt;=12.5),"C+",IF(AND('[1]Ledger With Mark'!M217&gt;=10),"C",IF(AND('[1]Ledger With Mark'!M217&gt;=7.5),"D+",IF(AND('[1]Ledger With Mark'!M217&gt;=5),"D",IF(AND('[1]Ledger With Mark'!M217&gt;=1),"E","N")))))))))</f>
        <v>C</v>
      </c>
      <c r="N215" s="7" t="str">
        <f>IF(AND('[1]Ledger With Mark'!N217&gt;=90),"A+",IF(AND('[1]Ledger With Mark'!N217&gt;=80),"A",IF(AND('[1]Ledger With Mark'!N217&gt;=70),"B+",IF(AND('[1]Ledger With Mark'!N217&gt;=60),"B",IF(AND('[1]Ledger With Mark'!N217&gt;=50),"C+",IF(AND('[1]Ledger With Mark'!N217&gt;=40),"C",IF(AND('[1]Ledger With Mark'!N217&gt;=30),"D+",IF(AND('[1]Ledger With Mark'!N217&gt;=20),"D",IF(AND('[1]Ledger With Mark'!N217&gt;=1),"E","N")))))))))</f>
        <v>C</v>
      </c>
      <c r="O215" s="13">
        <f t="shared" si="31"/>
        <v>2</v>
      </c>
      <c r="P215" s="7" t="str">
        <f>IF(AND('[1]Ledger With Mark'!P217&gt;=90),"A+",IF(AND('[1]Ledger With Mark'!P217&gt;=80),"A",IF(AND('[1]Ledger With Mark'!P217&gt;=70),"B+",IF(AND('[1]Ledger With Mark'!P217&gt;=60),"B",IF(AND('[1]Ledger With Mark'!P217&gt;=50),"C+",IF(AND('[1]Ledger With Mark'!P217&gt;=40),"C",IF(AND('[1]Ledger With Mark'!P217&gt;=30),"D+",IF(AND('[1]Ledger With Mark'!P217&gt;=20),"D",IF(AND('[1]Ledger With Mark'!P217&gt;=1),"E","N")))))))))</f>
        <v>C</v>
      </c>
      <c r="Q215" s="13">
        <f t="shared" si="32"/>
        <v>2</v>
      </c>
      <c r="R215" s="7" t="str">
        <f>IF(AND('[1]Ledger With Mark'!R217&gt;=67.5),"A+",IF(AND('[1]Ledger With Mark'!R217&gt;=60),"A",IF(AND('[1]Ledger With Mark'!R217&gt;=52.5),"B+",IF(AND('[1]Ledger With Mark'!R217&gt;=45),"B",IF(AND('[1]Ledger With Mark'!R217&gt;=37.5),"C+",IF(AND('[1]Ledger With Mark'!R217&gt;=30),"C",IF(AND('[1]Ledger With Mark'!R217&gt;=22.5),"D+",IF(AND('[1]Ledger With Mark'!R217&gt;=15),"D",IF(AND('[1]Ledger With Mark'!R217&gt;=1),"E","N")))))))))</f>
        <v>C</v>
      </c>
      <c r="S215" s="7" t="str">
        <f>IF(AND('[1]Ledger With Mark'!S217&gt;=22.5),"A+",IF(AND('[1]Ledger With Mark'!S217&gt;=20),"A",IF(AND('[1]Ledger With Mark'!S217&gt;=17.5),"B+",IF(AND('[1]Ledger With Mark'!S217&gt;=15),"B",IF(AND('[1]Ledger With Mark'!S217&gt;=12.5),"C+",IF(AND('[1]Ledger With Mark'!S217&gt;=10),"C",IF(AND('[1]Ledger With Mark'!S217&gt;=7.5),"D+",IF(AND('[1]Ledger With Mark'!S217&gt;=5),"D",IF(AND('[1]Ledger With Mark'!S217&gt;=1),"E","N")))))))))</f>
        <v>B</v>
      </c>
      <c r="T215" s="7" t="str">
        <f>IF(AND('[1]Ledger With Mark'!T217&gt;=90),"A+",IF(AND('[1]Ledger With Mark'!T217&gt;=80),"A",IF(AND('[1]Ledger With Mark'!T217&gt;=70),"B+",IF(AND('[1]Ledger With Mark'!T217&gt;=60),"B",IF(AND('[1]Ledger With Mark'!T217&gt;=50),"C+",IF(AND('[1]Ledger With Mark'!T217&gt;=40),"C",IF(AND('[1]Ledger With Mark'!T217&gt;=30),"D+",IF(AND('[1]Ledger With Mark'!T217&gt;=20),"D",IF(AND('[1]Ledger With Mark'!T217&gt;=1),"E","N")))))))))</f>
        <v>C</v>
      </c>
      <c r="U215" s="13">
        <f t="shared" si="33"/>
        <v>2</v>
      </c>
      <c r="V215" s="7" t="str">
        <f>IF(AND('[1]Ledger With Mark'!V217&gt;=67.5),"A+",IF(AND('[1]Ledger With Mark'!V217&gt;=60),"A",IF(AND('[1]Ledger With Mark'!V217&gt;=52.5),"B+",IF(AND('[1]Ledger With Mark'!V217&gt;=45),"B",IF(AND('[1]Ledger With Mark'!V217&gt;=37.5),"C+",IF(AND('[1]Ledger With Mark'!V217&gt;=30),"C",IF(AND('[1]Ledger With Mark'!V217&gt;=22.5),"D+",IF(AND('[1]Ledger With Mark'!V217&gt;=15),"D",IF(AND('[1]Ledger With Mark'!V217&gt;=1),"E","N")))))))))</f>
        <v>C+</v>
      </c>
      <c r="W215" s="7" t="str">
        <f>IF(AND('[1]Ledger With Mark'!W217&gt;=22.5),"A+",IF(AND('[1]Ledger With Mark'!W217&gt;=20),"A",IF(AND('[1]Ledger With Mark'!W217&gt;=17.5),"B+",IF(AND('[1]Ledger With Mark'!W217&gt;=15),"B",IF(AND('[1]Ledger With Mark'!W217&gt;=12.5),"C+",IF(AND('[1]Ledger With Mark'!W217&gt;=10),"C",IF(AND('[1]Ledger With Mark'!W217&gt;=7.5),"D+",IF(AND('[1]Ledger With Mark'!W217&gt;=5),"D",IF(AND('[1]Ledger With Mark'!W217&gt;=1),"E","N")))))))))</f>
        <v>C</v>
      </c>
      <c r="X215" s="7" t="str">
        <f>IF(AND('[1]Ledger With Mark'!X217&gt;=90),"A+",IF(AND('[1]Ledger With Mark'!X217&gt;=80),"A",IF(AND('[1]Ledger With Mark'!X217&gt;=70),"B+",IF(AND('[1]Ledger With Mark'!X217&gt;=60),"B",IF(AND('[1]Ledger With Mark'!X217&gt;=50),"C+",IF(AND('[1]Ledger With Mark'!X217&gt;=40),"C",IF(AND('[1]Ledger With Mark'!X217&gt;=30),"D+",IF(AND('[1]Ledger With Mark'!X217&gt;=20),"D",IF(AND('[1]Ledger With Mark'!X217&gt;=1),"E","N")))))))))</f>
        <v>C+</v>
      </c>
      <c r="Y215" s="13">
        <f t="shared" si="34"/>
        <v>2.4</v>
      </c>
      <c r="Z215" s="7" t="str">
        <f>IF(AND('[1]Ledger With Mark'!Z217&gt;=27),"A+",IF(AND('[1]Ledger With Mark'!Z217&gt;=24),"A",IF(AND('[1]Ledger With Mark'!Z217&gt;=21),"B+",IF(AND('[1]Ledger With Mark'!Z217&gt;=18),"B",IF(AND('[1]Ledger With Mark'!Z217&gt;=15),"C+",IF(AND('[1]Ledger With Mark'!Z217&gt;=12),"C",IF(AND('[1]Ledger With Mark'!Z217&gt;=9),"D+",IF(AND('[1]Ledger With Mark'!Z217&gt;=6),"D",IF(AND('[1]Ledger With Mark'!Z217&gt;=1),"E","N")))))))))</f>
        <v>C</v>
      </c>
      <c r="AA215" s="7" t="str">
        <f>IF(AND('[1]Ledger With Mark'!AA217&gt;=18),"A+",IF(AND('[1]Ledger With Mark'!AA217&gt;=16),"A",IF(AND('[1]Ledger With Mark'!AA217&gt;=14),"B+",IF(AND('[1]Ledger With Mark'!AA217&gt;=12),"B",IF(AND('[1]Ledger With Mark'!AA217&gt;=10),"C+",IF(AND('[1]Ledger With Mark'!AA217&gt;=8),"C",IF(AND('[1]Ledger With Mark'!AA217&gt;=6),"D+",IF(AND('[1]Ledger With Mark'!AA217&gt;=4),"D",IF(AND('[1]Ledger With Mark'!AA217&gt;=1),"E","N")))))))))</f>
        <v>C+</v>
      </c>
      <c r="AB215" s="7" t="str">
        <f>IF(AND('[1]Ledger With Mark'!AB217&gt;=45),"A+",IF(AND('[1]Ledger With Mark'!AB217&gt;=40),"A",IF(AND('[1]Ledger With Mark'!AB217&gt;=35),"B+",IF(AND('[1]Ledger With Mark'!AB217&gt;=30),"B",IF(AND('[1]Ledger With Mark'!AB217&gt;=25),"C+",IF(AND('[1]Ledger With Mark'!AB217&gt;=20),"C",IF(AND('[1]Ledger With Mark'!AB217&gt;=15),"D+",IF(AND('[1]Ledger With Mark'!AB217&gt;=10),"D",IF(AND('[1]Ledger With Mark'!AB217&gt;=1),"E","N")))))))))</f>
        <v>C</v>
      </c>
      <c r="AC215" s="13">
        <f t="shared" si="35"/>
        <v>1</v>
      </c>
      <c r="AD215" s="7" t="str">
        <f>IF(AND('[1]Ledger With Mark'!AD217&gt;=22.5),"A+",IF(AND('[1]Ledger With Mark'!AD217&gt;=20),"A",IF(AND('[1]Ledger With Mark'!AD217&gt;=17.5),"B+",IF(AND('[1]Ledger With Mark'!AD217&gt;=15),"B",IF(AND('[1]Ledger With Mark'!AD217&gt;=12.5),"C+",IF(AND('[1]Ledger With Mark'!AD217&gt;=10),"C",IF(AND('[1]Ledger With Mark'!AD217&gt;=7.5),"D+",IF(AND('[1]Ledger With Mark'!AD217&gt;=5),"D",IF(AND('[1]Ledger With Mark'!AD217&gt;=1),"E","N")))))))))</f>
        <v>B+</v>
      </c>
      <c r="AE215" s="7" t="str">
        <f>IF(AND('[1]Ledger With Mark'!AE217&gt;=22.5),"A+",IF(AND('[1]Ledger With Mark'!AE217&gt;=20),"A",IF(AND('[1]Ledger With Mark'!AE217&gt;=17.5),"B+",IF(AND('[1]Ledger With Mark'!AE217&gt;=15),"B",IF(AND('[1]Ledger With Mark'!AE217&gt;=12.5),"C+",IF(AND('[1]Ledger With Mark'!AE217&gt;=10),"C",IF(AND('[1]Ledger With Mark'!AE217&gt;=7.5),"D+",IF(AND('[1]Ledger With Mark'!AE217&gt;=5),"D",IF(AND('[1]Ledger With Mark'!AE217&gt;=1),"E","N")))))))))</f>
        <v>B</v>
      </c>
      <c r="AF215" s="7" t="str">
        <f>IF(AND('[1]Ledger With Mark'!AF217&gt;=45),"A+",IF(AND('[1]Ledger With Mark'!AF217&gt;=40),"A",IF(AND('[1]Ledger With Mark'!AF217&gt;=35),"B+",IF(AND('[1]Ledger With Mark'!AF217&gt;=30),"B",IF(AND('[1]Ledger With Mark'!AF217&gt;=25),"C+",IF(AND('[1]Ledger With Mark'!AF217&gt;=20),"C",IF(AND('[1]Ledger With Mark'!AF217&gt;=15),"D+",IF(AND('[1]Ledger With Mark'!AF217&gt;=10),"D",IF(AND('[1]Ledger With Mark'!AF217&gt;=1),"E","N")))))))))</f>
        <v>B+</v>
      </c>
      <c r="AG215" s="13">
        <f t="shared" si="36"/>
        <v>1.6</v>
      </c>
      <c r="AH215" s="7" t="str">
        <f>IF(AND('[1]Ledger With Mark'!AH217&gt;=45),"A+",IF(AND('[1]Ledger With Mark'!AH217&gt;=40),"A",IF(AND('[1]Ledger With Mark'!AH217&gt;=35),"B+",IF(AND('[1]Ledger With Mark'!AH217&gt;=30),"B",IF(AND('[1]Ledger With Mark'!AH217&gt;=25),"C+",IF(AND('[1]Ledger With Mark'!AH217&gt;=20),"C",IF(AND('[1]Ledger With Mark'!AH217&gt;=15),"D+",IF(AND('[1]Ledger With Mark'!AH217&gt;=10),"D",IF(AND('[1]Ledger With Mark'!AH217&gt;=1),"E","N")))))))))</f>
        <v>B</v>
      </c>
      <c r="AI215" s="7" t="str">
        <f>IF(AND('[1]Ledger With Mark'!AI217&gt;=45),"A+",IF(AND('[1]Ledger With Mark'!AI217&gt;=40),"A",IF(AND('[1]Ledger With Mark'!AI217&gt;=35),"B+",IF(AND('[1]Ledger With Mark'!AI217&gt;=30),"B",IF(AND('[1]Ledger With Mark'!AI217&gt;=25),"C+",IF(AND('[1]Ledger With Mark'!AI217&gt;=20),"C",IF(AND('[1]Ledger With Mark'!AI217&gt;=15),"D+",IF(AND('[1]Ledger With Mark'!AI217&gt;=10),"D",IF(AND('[1]Ledger With Mark'!AI217&gt;=1),"E","N")))))))))</f>
        <v>B</v>
      </c>
      <c r="AJ215" s="7" t="str">
        <f>IF(AND('[1]Ledger With Mark'!AJ217&gt;=90),"A+",IF(AND('[1]Ledger With Mark'!AJ217&gt;=80),"A",IF(AND('[1]Ledger With Mark'!AJ217&gt;=70),"B+",IF(AND('[1]Ledger With Mark'!AJ217&gt;=60),"B",IF(AND('[1]Ledger With Mark'!AJ217&gt;=50),"C+",IF(AND('[1]Ledger With Mark'!AJ217&gt;=40),"C",IF(AND('[1]Ledger With Mark'!AJ217&gt;=30),"D+",IF(AND('[1]Ledger With Mark'!AJ217&gt;=20),"D",IF(AND('[1]Ledger With Mark'!AJ217&gt;=1),"E","N")))))))))</f>
        <v>B</v>
      </c>
      <c r="AK215" s="13">
        <f t="shared" si="37"/>
        <v>2.8</v>
      </c>
      <c r="AL215" s="7" t="str">
        <f>IF(AND('[1]Ledger With Mark'!AL217&gt;=45),"A+",IF(AND('[1]Ledger With Mark'!AL217&gt;=40),"A",IF(AND('[1]Ledger With Mark'!AL217&gt;=35),"B+",IF(AND('[1]Ledger With Mark'!AL217&gt;=30),"B",IF(AND('[1]Ledger With Mark'!AL217&gt;=25),"C+",IF(AND('[1]Ledger With Mark'!AL217&gt;=20),"C",IF(AND('[1]Ledger With Mark'!AL217&gt;=15),"D+",IF(AND('[1]Ledger With Mark'!AL217&gt;=10),"D",IF(AND('[1]Ledger With Mark'!AL217&gt;=1),"E","N")))))))))</f>
        <v>C</v>
      </c>
      <c r="AM215" s="7" t="str">
        <f>IF(AND('[1]Ledger With Mark'!AM217&gt;=45),"A+",IF(AND('[1]Ledger With Mark'!AM217&gt;=40),"A",IF(AND('[1]Ledger With Mark'!AM217&gt;=35),"B+",IF(AND('[1]Ledger With Mark'!AM217&gt;=30),"B",IF(AND('[1]Ledger With Mark'!AM217&gt;=25),"C+",IF(AND('[1]Ledger With Mark'!AM217&gt;=20),"C",IF(AND('[1]Ledger With Mark'!AM217&gt;=15),"D+",IF(AND('[1]Ledger With Mark'!AM217&gt;=10),"D",IF(AND('[1]Ledger With Mark'!AM217&gt;=1),"E","N")))))))))</f>
        <v>B+</v>
      </c>
      <c r="AN215" s="7" t="str">
        <f>IF(AND('[1]Ledger With Mark'!AN217&gt;=90),"A+",IF(AND('[1]Ledger With Mark'!AN217&gt;=80),"A",IF(AND('[1]Ledger With Mark'!AN217&gt;=70),"B+",IF(AND('[1]Ledger With Mark'!AN217&gt;=60),"B",IF(AND('[1]Ledger With Mark'!AN217&gt;=50),"C+",IF(AND('[1]Ledger With Mark'!AN217&gt;=40),"C",IF(AND('[1]Ledger With Mark'!AN217&gt;=30),"D+",IF(AND('[1]Ledger With Mark'!AN217&gt;=20),"D",IF(AND('[1]Ledger With Mark'!AN217&gt;=1),"E","N")))))))))</f>
        <v>C+</v>
      </c>
      <c r="AO215" s="13">
        <f t="shared" si="38"/>
        <v>2.4</v>
      </c>
      <c r="AP215" s="14">
        <f t="shared" si="39"/>
        <v>2.2749999999999999</v>
      </c>
      <c r="AQ215" s="7"/>
      <c r="AR215" s="15" t="s">
        <v>244</v>
      </c>
      <c r="BB215" s="17">
        <v>217</v>
      </c>
    </row>
    <row r="216" spans="1:54" ht="15">
      <c r="A216" s="7">
        <f>'[1]Ledger With Mark'!A218</f>
        <v>215</v>
      </c>
      <c r="B216" s="8">
        <f>'[1]Ledger With Mark'!B218</f>
        <v>752215</v>
      </c>
      <c r="C216" s="9" t="str">
        <f>'[1]Ledger With Mark'!C218</f>
        <v>SURYA PRAKASH ROKA MAGAR</v>
      </c>
      <c r="D216" s="10" t="str">
        <f>'[1]Ledger With Mark'!D218</f>
        <v>2059/10/12</v>
      </c>
      <c r="E216" s="11" t="str">
        <f>'[1]Ledger With Mark'!E218</f>
        <v>DHANJIT ROKA</v>
      </c>
      <c r="F216" s="11" t="str">
        <f>'[1]Ledger With Mark'!F218</f>
        <v>PANCHAKALA ROKA</v>
      </c>
      <c r="G216" s="12" t="str">
        <f>'[1]Ledger With Mark'!G218</f>
        <v>BHUME 6 RUKUM EAST</v>
      </c>
      <c r="H216" s="7" t="str">
        <f>IF(AND('[1]Ledger With Mark'!H218&gt;=67.5),"A+",IF(AND('[1]Ledger With Mark'!H218&gt;=60),"A",IF(AND('[1]Ledger With Mark'!H218&gt;=52.5),"B+",IF(AND('[1]Ledger With Mark'!H218&gt;=45),"B",IF(AND('[1]Ledger With Mark'!H218&gt;=37.5),"C+",IF(AND('[1]Ledger With Mark'!H218&gt;=30),"C",IF(AND('[1]Ledger With Mark'!H218&gt;=22.5),"D+",IF(AND('[1]Ledger With Mark'!H218&gt;=15),"D",IF(AND('[1]Ledger With Mark'!H218&gt;=1),"E","N")))))))))</f>
        <v>C+</v>
      </c>
      <c r="I216" s="7" t="str">
        <f>IF(AND('[1]Ledger With Mark'!I218&gt;=22.5),"A+",IF(AND('[1]Ledger With Mark'!I218&gt;=20),"A",IF(AND('[1]Ledger With Mark'!I218&gt;=17.5),"B+",IF(AND('[1]Ledger With Mark'!I218&gt;=15),"B",IF(AND('[1]Ledger With Mark'!I218&gt;=12.5),"C+",IF(AND('[1]Ledger With Mark'!I218&gt;=10),"C",IF(AND('[1]Ledger With Mark'!I218&gt;=7.5),"D+",IF(AND('[1]Ledger With Mark'!I218&gt;=5),"D",IF(AND('[1]Ledger With Mark'!I218&gt;=1),"E","N")))))))))</f>
        <v>B</v>
      </c>
      <c r="J216" s="7" t="str">
        <f>IF(AND('[1]Ledger With Mark'!J218&gt;=90),"A+",IF(AND('[1]Ledger With Mark'!J218&gt;=80),"A",IF(AND('[1]Ledger With Mark'!J218&gt;=70),"B+",IF(AND('[1]Ledger With Mark'!J218&gt;=60),"B",IF(AND('[1]Ledger With Mark'!J218&gt;=50),"C+",IF(AND('[1]Ledger With Mark'!J218&gt;=40),"C",IF(AND('[1]Ledger With Mark'!J218&gt;=30),"D+",IF(AND('[1]Ledger With Mark'!J218&gt;=20),"D",IF(AND('[1]Ledger With Mark'!J218&gt;=1),"E","N")))))))))</f>
        <v>C+</v>
      </c>
      <c r="K216" s="13">
        <f t="shared" si="30"/>
        <v>2.4</v>
      </c>
      <c r="L216" s="7" t="str">
        <f>IF(AND('[1]Ledger With Mark'!L218&gt;=67.5),"A+",IF(AND('[1]Ledger With Mark'!L218&gt;=60),"A",IF(AND('[1]Ledger With Mark'!L218&gt;=52.5),"B+",IF(AND('[1]Ledger With Mark'!L218&gt;=45),"B",IF(AND('[1]Ledger With Mark'!L218&gt;=37.5),"C+",IF(AND('[1]Ledger With Mark'!L218&gt;=30),"C",IF(AND('[1]Ledger With Mark'!L218&gt;=22.5),"D+",IF(AND('[1]Ledger With Mark'!L218&gt;=15),"D",IF(AND('[1]Ledger With Mark'!L218&gt;=1),"E","N")))))))))</f>
        <v>C</v>
      </c>
      <c r="M216" s="7" t="str">
        <f>IF(AND('[1]Ledger With Mark'!M218&gt;=22.5),"A+",IF(AND('[1]Ledger With Mark'!M218&gt;=20),"A",IF(AND('[1]Ledger With Mark'!M218&gt;=17.5),"B+",IF(AND('[1]Ledger With Mark'!M218&gt;=15),"B",IF(AND('[1]Ledger With Mark'!M218&gt;=12.5),"C+",IF(AND('[1]Ledger With Mark'!M218&gt;=10),"C",IF(AND('[1]Ledger With Mark'!M218&gt;=7.5),"D+",IF(AND('[1]Ledger With Mark'!M218&gt;=5),"D",IF(AND('[1]Ledger With Mark'!M218&gt;=1),"E","N")))))))))</f>
        <v>C</v>
      </c>
      <c r="N216" s="7" t="str">
        <f>IF(AND('[1]Ledger With Mark'!N218&gt;=90),"A+",IF(AND('[1]Ledger With Mark'!N218&gt;=80),"A",IF(AND('[1]Ledger With Mark'!N218&gt;=70),"B+",IF(AND('[1]Ledger With Mark'!N218&gt;=60),"B",IF(AND('[1]Ledger With Mark'!N218&gt;=50),"C+",IF(AND('[1]Ledger With Mark'!N218&gt;=40),"C",IF(AND('[1]Ledger With Mark'!N218&gt;=30),"D+",IF(AND('[1]Ledger With Mark'!N218&gt;=20),"D",IF(AND('[1]Ledger With Mark'!N218&gt;=1),"E","N")))))))))</f>
        <v>C</v>
      </c>
      <c r="O216" s="13">
        <f t="shared" si="31"/>
        <v>2</v>
      </c>
      <c r="P216" s="7" t="str">
        <f>IF(AND('[1]Ledger With Mark'!P218&gt;=90),"A+",IF(AND('[1]Ledger With Mark'!P218&gt;=80),"A",IF(AND('[1]Ledger With Mark'!P218&gt;=70),"B+",IF(AND('[1]Ledger With Mark'!P218&gt;=60),"B",IF(AND('[1]Ledger With Mark'!P218&gt;=50),"C+",IF(AND('[1]Ledger With Mark'!P218&gt;=40),"C",IF(AND('[1]Ledger With Mark'!P218&gt;=30),"D+",IF(AND('[1]Ledger With Mark'!P218&gt;=20),"D",IF(AND('[1]Ledger With Mark'!P218&gt;=1),"E","N")))))))))</f>
        <v>C</v>
      </c>
      <c r="Q216" s="13">
        <f t="shared" si="32"/>
        <v>2</v>
      </c>
      <c r="R216" s="7" t="str">
        <f>IF(AND('[1]Ledger With Mark'!R218&gt;=67.5),"A+",IF(AND('[1]Ledger With Mark'!R218&gt;=60),"A",IF(AND('[1]Ledger With Mark'!R218&gt;=52.5),"B+",IF(AND('[1]Ledger With Mark'!R218&gt;=45),"B",IF(AND('[1]Ledger With Mark'!R218&gt;=37.5),"C+",IF(AND('[1]Ledger With Mark'!R218&gt;=30),"C",IF(AND('[1]Ledger With Mark'!R218&gt;=22.5),"D+",IF(AND('[1]Ledger With Mark'!R218&gt;=15),"D",IF(AND('[1]Ledger With Mark'!R218&gt;=1),"E","N")))))))))</f>
        <v>C</v>
      </c>
      <c r="S216" s="7" t="str">
        <f>IF(AND('[1]Ledger With Mark'!S218&gt;=22.5),"A+",IF(AND('[1]Ledger With Mark'!S218&gt;=20),"A",IF(AND('[1]Ledger With Mark'!S218&gt;=17.5),"B+",IF(AND('[1]Ledger With Mark'!S218&gt;=15),"B",IF(AND('[1]Ledger With Mark'!S218&gt;=12.5),"C+",IF(AND('[1]Ledger With Mark'!S218&gt;=10),"C",IF(AND('[1]Ledger With Mark'!S218&gt;=7.5),"D+",IF(AND('[1]Ledger With Mark'!S218&gt;=5),"D",IF(AND('[1]Ledger With Mark'!S218&gt;=1),"E","N")))))))))</f>
        <v>B</v>
      </c>
      <c r="T216" s="7" t="str">
        <f>IF(AND('[1]Ledger With Mark'!T218&gt;=90),"A+",IF(AND('[1]Ledger With Mark'!T218&gt;=80),"A",IF(AND('[1]Ledger With Mark'!T218&gt;=70),"B+",IF(AND('[1]Ledger With Mark'!T218&gt;=60),"B",IF(AND('[1]Ledger With Mark'!T218&gt;=50),"C+",IF(AND('[1]Ledger With Mark'!T218&gt;=40),"C",IF(AND('[1]Ledger With Mark'!T218&gt;=30),"D+",IF(AND('[1]Ledger With Mark'!T218&gt;=20),"D",IF(AND('[1]Ledger With Mark'!T218&gt;=1),"E","N")))))))))</f>
        <v>B</v>
      </c>
      <c r="U216" s="13">
        <f t="shared" si="33"/>
        <v>2.8</v>
      </c>
      <c r="V216" s="7" t="str">
        <f>IF(AND('[1]Ledger With Mark'!V218&gt;=67.5),"A+",IF(AND('[1]Ledger With Mark'!V218&gt;=60),"A",IF(AND('[1]Ledger With Mark'!V218&gt;=52.5),"B+",IF(AND('[1]Ledger With Mark'!V218&gt;=45),"B",IF(AND('[1]Ledger With Mark'!V218&gt;=37.5),"C+",IF(AND('[1]Ledger With Mark'!V218&gt;=30),"C",IF(AND('[1]Ledger With Mark'!V218&gt;=22.5),"D+",IF(AND('[1]Ledger With Mark'!V218&gt;=15),"D",IF(AND('[1]Ledger With Mark'!V218&gt;=1),"E","N")))))))))</f>
        <v>C</v>
      </c>
      <c r="W216" s="7" t="str">
        <f>IF(AND('[1]Ledger With Mark'!W218&gt;=22.5),"A+",IF(AND('[1]Ledger With Mark'!W218&gt;=20),"A",IF(AND('[1]Ledger With Mark'!W218&gt;=17.5),"B+",IF(AND('[1]Ledger With Mark'!W218&gt;=15),"B",IF(AND('[1]Ledger With Mark'!W218&gt;=12.5),"C+",IF(AND('[1]Ledger With Mark'!W218&gt;=10),"C",IF(AND('[1]Ledger With Mark'!W218&gt;=7.5),"D+",IF(AND('[1]Ledger With Mark'!W218&gt;=5),"D",IF(AND('[1]Ledger With Mark'!W218&gt;=1),"E","N")))))))))</f>
        <v>C</v>
      </c>
      <c r="X216" s="7" t="str">
        <f>IF(AND('[1]Ledger With Mark'!X218&gt;=90),"A+",IF(AND('[1]Ledger With Mark'!X218&gt;=80),"A",IF(AND('[1]Ledger With Mark'!X218&gt;=70),"B+",IF(AND('[1]Ledger With Mark'!X218&gt;=60),"B",IF(AND('[1]Ledger With Mark'!X218&gt;=50),"C+",IF(AND('[1]Ledger With Mark'!X218&gt;=40),"C",IF(AND('[1]Ledger With Mark'!X218&gt;=30),"D+",IF(AND('[1]Ledger With Mark'!X218&gt;=20),"D",IF(AND('[1]Ledger With Mark'!X218&gt;=1),"E","N")))))))))</f>
        <v>C</v>
      </c>
      <c r="Y216" s="13">
        <f t="shared" si="34"/>
        <v>2</v>
      </c>
      <c r="Z216" s="7" t="str">
        <f>IF(AND('[1]Ledger With Mark'!Z218&gt;=27),"A+",IF(AND('[1]Ledger With Mark'!Z218&gt;=24),"A",IF(AND('[1]Ledger With Mark'!Z218&gt;=21),"B+",IF(AND('[1]Ledger With Mark'!Z218&gt;=18),"B",IF(AND('[1]Ledger With Mark'!Z218&gt;=15),"C+",IF(AND('[1]Ledger With Mark'!Z218&gt;=12),"C",IF(AND('[1]Ledger With Mark'!Z218&gt;=9),"D+",IF(AND('[1]Ledger With Mark'!Z218&gt;=6),"D",IF(AND('[1]Ledger With Mark'!Z218&gt;=1),"E","N")))))))))</f>
        <v>C+</v>
      </c>
      <c r="AA216" s="7" t="str">
        <f>IF(AND('[1]Ledger With Mark'!AA218&gt;=18),"A+",IF(AND('[1]Ledger With Mark'!AA218&gt;=16),"A",IF(AND('[1]Ledger With Mark'!AA218&gt;=14),"B+",IF(AND('[1]Ledger With Mark'!AA218&gt;=12),"B",IF(AND('[1]Ledger With Mark'!AA218&gt;=10),"C+",IF(AND('[1]Ledger With Mark'!AA218&gt;=8),"C",IF(AND('[1]Ledger With Mark'!AA218&gt;=6),"D+",IF(AND('[1]Ledger With Mark'!AA218&gt;=4),"D",IF(AND('[1]Ledger With Mark'!AA218&gt;=1),"E","N")))))))))</f>
        <v>C+</v>
      </c>
      <c r="AB216" s="7" t="str">
        <f>IF(AND('[1]Ledger With Mark'!AB218&gt;=45),"A+",IF(AND('[1]Ledger With Mark'!AB218&gt;=40),"A",IF(AND('[1]Ledger With Mark'!AB218&gt;=35),"B+",IF(AND('[1]Ledger With Mark'!AB218&gt;=30),"B",IF(AND('[1]Ledger With Mark'!AB218&gt;=25),"C+",IF(AND('[1]Ledger With Mark'!AB218&gt;=20),"C",IF(AND('[1]Ledger With Mark'!AB218&gt;=15),"D+",IF(AND('[1]Ledger With Mark'!AB218&gt;=10),"D",IF(AND('[1]Ledger With Mark'!AB218&gt;=1),"E","N")))))))))</f>
        <v>C+</v>
      </c>
      <c r="AC216" s="13">
        <f t="shared" si="35"/>
        <v>1.2</v>
      </c>
      <c r="AD216" s="7" t="str">
        <f>IF(AND('[1]Ledger With Mark'!AD218&gt;=22.5),"A+",IF(AND('[1]Ledger With Mark'!AD218&gt;=20),"A",IF(AND('[1]Ledger With Mark'!AD218&gt;=17.5),"B+",IF(AND('[1]Ledger With Mark'!AD218&gt;=15),"B",IF(AND('[1]Ledger With Mark'!AD218&gt;=12.5),"C+",IF(AND('[1]Ledger With Mark'!AD218&gt;=10),"C",IF(AND('[1]Ledger With Mark'!AD218&gt;=7.5),"D+",IF(AND('[1]Ledger With Mark'!AD218&gt;=5),"D",IF(AND('[1]Ledger With Mark'!AD218&gt;=1),"E","N")))))))))</f>
        <v>B+</v>
      </c>
      <c r="AE216" s="7" t="str">
        <f>IF(AND('[1]Ledger With Mark'!AE218&gt;=22.5),"A+",IF(AND('[1]Ledger With Mark'!AE218&gt;=20),"A",IF(AND('[1]Ledger With Mark'!AE218&gt;=17.5),"B+",IF(AND('[1]Ledger With Mark'!AE218&gt;=15),"B",IF(AND('[1]Ledger With Mark'!AE218&gt;=12.5),"C+",IF(AND('[1]Ledger With Mark'!AE218&gt;=10),"C",IF(AND('[1]Ledger With Mark'!AE218&gt;=7.5),"D+",IF(AND('[1]Ledger With Mark'!AE218&gt;=5),"D",IF(AND('[1]Ledger With Mark'!AE218&gt;=1),"E","N")))))))))</f>
        <v>B</v>
      </c>
      <c r="AF216" s="7" t="str">
        <f>IF(AND('[1]Ledger With Mark'!AF218&gt;=45),"A+",IF(AND('[1]Ledger With Mark'!AF218&gt;=40),"A",IF(AND('[1]Ledger With Mark'!AF218&gt;=35),"B+",IF(AND('[1]Ledger With Mark'!AF218&gt;=30),"B",IF(AND('[1]Ledger With Mark'!AF218&gt;=25),"C+",IF(AND('[1]Ledger With Mark'!AF218&gt;=20),"C",IF(AND('[1]Ledger With Mark'!AF218&gt;=15),"D+",IF(AND('[1]Ledger With Mark'!AF218&gt;=10),"D",IF(AND('[1]Ledger With Mark'!AF218&gt;=1),"E","N")))))))))</f>
        <v>B</v>
      </c>
      <c r="AG216" s="13">
        <f t="shared" si="36"/>
        <v>1.4</v>
      </c>
      <c r="AH216" s="7" t="str">
        <f>IF(AND('[1]Ledger With Mark'!AH218&gt;=45),"A+",IF(AND('[1]Ledger With Mark'!AH218&gt;=40),"A",IF(AND('[1]Ledger With Mark'!AH218&gt;=35),"B+",IF(AND('[1]Ledger With Mark'!AH218&gt;=30),"B",IF(AND('[1]Ledger With Mark'!AH218&gt;=25),"C+",IF(AND('[1]Ledger With Mark'!AH218&gt;=20),"C",IF(AND('[1]Ledger With Mark'!AH218&gt;=15),"D+",IF(AND('[1]Ledger With Mark'!AH218&gt;=10),"D",IF(AND('[1]Ledger With Mark'!AH218&gt;=1),"E","N")))))))))</f>
        <v>B</v>
      </c>
      <c r="AI216" s="7" t="str">
        <f>IF(AND('[1]Ledger With Mark'!AI218&gt;=45),"A+",IF(AND('[1]Ledger With Mark'!AI218&gt;=40),"A",IF(AND('[1]Ledger With Mark'!AI218&gt;=35),"B+",IF(AND('[1]Ledger With Mark'!AI218&gt;=30),"B",IF(AND('[1]Ledger With Mark'!AI218&gt;=25),"C+",IF(AND('[1]Ledger With Mark'!AI218&gt;=20),"C",IF(AND('[1]Ledger With Mark'!AI218&gt;=15),"D+",IF(AND('[1]Ledger With Mark'!AI218&gt;=10),"D",IF(AND('[1]Ledger With Mark'!AI218&gt;=1),"E","N")))))))))</f>
        <v>B</v>
      </c>
      <c r="AJ216" s="7" t="str">
        <f>IF(AND('[1]Ledger With Mark'!AJ218&gt;=90),"A+",IF(AND('[1]Ledger With Mark'!AJ218&gt;=80),"A",IF(AND('[1]Ledger With Mark'!AJ218&gt;=70),"B+",IF(AND('[1]Ledger With Mark'!AJ218&gt;=60),"B",IF(AND('[1]Ledger With Mark'!AJ218&gt;=50),"C+",IF(AND('[1]Ledger With Mark'!AJ218&gt;=40),"C",IF(AND('[1]Ledger With Mark'!AJ218&gt;=30),"D+",IF(AND('[1]Ledger With Mark'!AJ218&gt;=20),"D",IF(AND('[1]Ledger With Mark'!AJ218&gt;=1),"E","N")))))))))</f>
        <v>B</v>
      </c>
      <c r="AK216" s="13">
        <f t="shared" si="37"/>
        <v>2.8</v>
      </c>
      <c r="AL216" s="7" t="str">
        <f>IF(AND('[1]Ledger With Mark'!AL218&gt;=45),"A+",IF(AND('[1]Ledger With Mark'!AL218&gt;=40),"A",IF(AND('[1]Ledger With Mark'!AL218&gt;=35),"B+",IF(AND('[1]Ledger With Mark'!AL218&gt;=30),"B",IF(AND('[1]Ledger With Mark'!AL218&gt;=25),"C+",IF(AND('[1]Ledger With Mark'!AL218&gt;=20),"C",IF(AND('[1]Ledger With Mark'!AL218&gt;=15),"D+",IF(AND('[1]Ledger With Mark'!AL218&gt;=10),"D",IF(AND('[1]Ledger With Mark'!AL218&gt;=1),"E","N")))))))))</f>
        <v>C</v>
      </c>
      <c r="AM216" s="7" t="str">
        <f>IF(AND('[1]Ledger With Mark'!AM218&gt;=45),"A+",IF(AND('[1]Ledger With Mark'!AM218&gt;=40),"A",IF(AND('[1]Ledger With Mark'!AM218&gt;=35),"B+",IF(AND('[1]Ledger With Mark'!AM218&gt;=30),"B",IF(AND('[1]Ledger With Mark'!AM218&gt;=25),"C+",IF(AND('[1]Ledger With Mark'!AM218&gt;=20),"C",IF(AND('[1]Ledger With Mark'!AM218&gt;=15),"D+",IF(AND('[1]Ledger With Mark'!AM218&gt;=10),"D",IF(AND('[1]Ledger With Mark'!AM218&gt;=1),"E","N")))))))))</f>
        <v>B+</v>
      </c>
      <c r="AN216" s="7" t="str">
        <f>IF(AND('[1]Ledger With Mark'!AN218&gt;=90),"A+",IF(AND('[1]Ledger With Mark'!AN218&gt;=80),"A",IF(AND('[1]Ledger With Mark'!AN218&gt;=70),"B+",IF(AND('[1]Ledger With Mark'!AN218&gt;=60),"B",IF(AND('[1]Ledger With Mark'!AN218&gt;=50),"C+",IF(AND('[1]Ledger With Mark'!AN218&gt;=40),"C",IF(AND('[1]Ledger With Mark'!AN218&gt;=30),"D+",IF(AND('[1]Ledger With Mark'!AN218&gt;=20),"D",IF(AND('[1]Ledger With Mark'!AN218&gt;=1),"E","N")))))))))</f>
        <v>C+</v>
      </c>
      <c r="AO216" s="13">
        <f t="shared" si="38"/>
        <v>2.4</v>
      </c>
      <c r="AP216" s="14">
        <f t="shared" si="39"/>
        <v>2.3749999999999996</v>
      </c>
      <c r="AQ216" s="7"/>
      <c r="AR216" s="15" t="s">
        <v>244</v>
      </c>
      <c r="BB216" s="17">
        <v>218</v>
      </c>
    </row>
    <row r="217" spans="1:54" ht="15">
      <c r="A217" s="7">
        <f>'[1]Ledger With Mark'!A219</f>
        <v>216</v>
      </c>
      <c r="B217" s="8">
        <f>'[1]Ledger With Mark'!B219</f>
        <v>752216</v>
      </c>
      <c r="C217" s="9" t="str">
        <f>'[1]Ledger With Mark'!C219</f>
        <v>YUBRAJ BUDHA MAGAR</v>
      </c>
      <c r="D217" s="10" t="str">
        <f>'[1]Ledger With Mark'!D219</f>
        <v>2062/11/17</v>
      </c>
      <c r="E217" s="11" t="str">
        <f>'[1]Ledger With Mark'!E219</f>
        <v>NANDA LAL BUDHA</v>
      </c>
      <c r="F217" s="11" t="str">
        <f>'[1]Ledger With Mark'!F219</f>
        <v>BUDDIMALA BUDHA</v>
      </c>
      <c r="G217" s="12" t="str">
        <f>'[1]Ledger With Mark'!G219</f>
        <v>BHUME 8 RUKUM EAST</v>
      </c>
      <c r="H217" s="7" t="str">
        <f>IF(AND('[1]Ledger With Mark'!H219&gt;=67.5),"A+",IF(AND('[1]Ledger With Mark'!H219&gt;=60),"A",IF(AND('[1]Ledger With Mark'!H219&gt;=52.5),"B+",IF(AND('[1]Ledger With Mark'!H219&gt;=45),"B",IF(AND('[1]Ledger With Mark'!H219&gt;=37.5),"C+",IF(AND('[1]Ledger With Mark'!H219&gt;=30),"C",IF(AND('[1]Ledger With Mark'!H219&gt;=22.5),"D+",IF(AND('[1]Ledger With Mark'!H219&gt;=15),"D",IF(AND('[1]Ledger With Mark'!H219&gt;=1),"E","N")))))))))</f>
        <v>C+</v>
      </c>
      <c r="I217" s="7" t="str">
        <f>IF(AND('[1]Ledger With Mark'!I219&gt;=22.5),"A+",IF(AND('[1]Ledger With Mark'!I219&gt;=20),"A",IF(AND('[1]Ledger With Mark'!I219&gt;=17.5),"B+",IF(AND('[1]Ledger With Mark'!I219&gt;=15),"B",IF(AND('[1]Ledger With Mark'!I219&gt;=12.5),"C+",IF(AND('[1]Ledger With Mark'!I219&gt;=10),"C",IF(AND('[1]Ledger With Mark'!I219&gt;=7.5),"D+",IF(AND('[1]Ledger With Mark'!I219&gt;=5),"D",IF(AND('[1]Ledger With Mark'!I219&gt;=1),"E","N")))))))))</f>
        <v>B</v>
      </c>
      <c r="J217" s="7" t="str">
        <f>IF(AND('[1]Ledger With Mark'!J219&gt;=90),"A+",IF(AND('[1]Ledger With Mark'!J219&gt;=80),"A",IF(AND('[1]Ledger With Mark'!J219&gt;=70),"B+",IF(AND('[1]Ledger With Mark'!J219&gt;=60),"B",IF(AND('[1]Ledger With Mark'!J219&gt;=50),"C+",IF(AND('[1]Ledger With Mark'!J219&gt;=40),"C",IF(AND('[1]Ledger With Mark'!J219&gt;=30),"D+",IF(AND('[1]Ledger With Mark'!J219&gt;=20),"D",IF(AND('[1]Ledger With Mark'!J219&gt;=1),"E","N")))))))))</f>
        <v>B</v>
      </c>
      <c r="K217" s="13">
        <f t="shared" si="30"/>
        <v>2.8</v>
      </c>
      <c r="L217" s="7" t="str">
        <f>IF(AND('[1]Ledger With Mark'!L219&gt;=67.5),"A+",IF(AND('[1]Ledger With Mark'!L219&gt;=60),"A",IF(AND('[1]Ledger With Mark'!L219&gt;=52.5),"B+",IF(AND('[1]Ledger With Mark'!L219&gt;=45),"B",IF(AND('[1]Ledger With Mark'!L219&gt;=37.5),"C+",IF(AND('[1]Ledger With Mark'!L219&gt;=30),"C",IF(AND('[1]Ledger With Mark'!L219&gt;=22.5),"D+",IF(AND('[1]Ledger With Mark'!L219&gt;=15),"D",IF(AND('[1]Ledger With Mark'!L219&gt;=1),"E","N")))))))))</f>
        <v>C</v>
      </c>
      <c r="M217" s="7" t="str">
        <f>IF(AND('[1]Ledger With Mark'!M219&gt;=22.5),"A+",IF(AND('[1]Ledger With Mark'!M219&gt;=20),"A",IF(AND('[1]Ledger With Mark'!M219&gt;=17.5),"B+",IF(AND('[1]Ledger With Mark'!M219&gt;=15),"B",IF(AND('[1]Ledger With Mark'!M219&gt;=12.5),"C+",IF(AND('[1]Ledger With Mark'!M219&gt;=10),"C",IF(AND('[1]Ledger With Mark'!M219&gt;=7.5),"D+",IF(AND('[1]Ledger With Mark'!M219&gt;=5),"D",IF(AND('[1]Ledger With Mark'!M219&gt;=1),"E","N")))))))))</f>
        <v>C+</v>
      </c>
      <c r="N217" s="7" t="str">
        <f>IF(AND('[1]Ledger With Mark'!N219&gt;=90),"A+",IF(AND('[1]Ledger With Mark'!N219&gt;=80),"A",IF(AND('[1]Ledger With Mark'!N219&gt;=70),"B+",IF(AND('[1]Ledger With Mark'!N219&gt;=60),"B",IF(AND('[1]Ledger With Mark'!N219&gt;=50),"C+",IF(AND('[1]Ledger With Mark'!N219&gt;=40),"C",IF(AND('[1]Ledger With Mark'!N219&gt;=30),"D+",IF(AND('[1]Ledger With Mark'!N219&gt;=20),"D",IF(AND('[1]Ledger With Mark'!N219&gt;=1),"E","N")))))))))</f>
        <v>C</v>
      </c>
      <c r="O217" s="13">
        <f t="shared" si="31"/>
        <v>2</v>
      </c>
      <c r="P217" s="7" t="str">
        <f>IF(AND('[1]Ledger With Mark'!P219&gt;=90),"A+",IF(AND('[1]Ledger With Mark'!P219&gt;=80),"A",IF(AND('[1]Ledger With Mark'!P219&gt;=70),"B+",IF(AND('[1]Ledger With Mark'!P219&gt;=60),"B",IF(AND('[1]Ledger With Mark'!P219&gt;=50),"C+",IF(AND('[1]Ledger With Mark'!P219&gt;=40),"C",IF(AND('[1]Ledger With Mark'!P219&gt;=30),"D+",IF(AND('[1]Ledger With Mark'!P219&gt;=20),"D",IF(AND('[1]Ledger With Mark'!P219&gt;=1),"E","N")))))))))</f>
        <v>C</v>
      </c>
      <c r="Q217" s="13">
        <f t="shared" si="32"/>
        <v>2</v>
      </c>
      <c r="R217" s="7" t="str">
        <f>IF(AND('[1]Ledger With Mark'!R219&gt;=67.5),"A+",IF(AND('[1]Ledger With Mark'!R219&gt;=60),"A",IF(AND('[1]Ledger With Mark'!R219&gt;=52.5),"B+",IF(AND('[1]Ledger With Mark'!R219&gt;=45),"B",IF(AND('[1]Ledger With Mark'!R219&gt;=37.5),"C+",IF(AND('[1]Ledger With Mark'!R219&gt;=30),"C",IF(AND('[1]Ledger With Mark'!R219&gt;=22.5),"D+",IF(AND('[1]Ledger With Mark'!R219&gt;=15),"D",IF(AND('[1]Ledger With Mark'!R219&gt;=1),"E","N")))))))))</f>
        <v>C+</v>
      </c>
      <c r="S217" s="7" t="str">
        <f>IF(AND('[1]Ledger With Mark'!S219&gt;=22.5),"A+",IF(AND('[1]Ledger With Mark'!S219&gt;=20),"A",IF(AND('[1]Ledger With Mark'!S219&gt;=17.5),"B+",IF(AND('[1]Ledger With Mark'!S219&gt;=15),"B",IF(AND('[1]Ledger With Mark'!S219&gt;=12.5),"C+",IF(AND('[1]Ledger With Mark'!S219&gt;=10),"C",IF(AND('[1]Ledger With Mark'!S219&gt;=7.5),"D+",IF(AND('[1]Ledger With Mark'!S219&gt;=5),"D",IF(AND('[1]Ledger With Mark'!S219&gt;=1),"E","N")))))))))</f>
        <v>B+</v>
      </c>
      <c r="T217" s="7" t="str">
        <f>IF(AND('[1]Ledger With Mark'!T219&gt;=90),"A+",IF(AND('[1]Ledger With Mark'!T219&gt;=80),"A",IF(AND('[1]Ledger With Mark'!T219&gt;=70),"B+",IF(AND('[1]Ledger With Mark'!T219&gt;=60),"B",IF(AND('[1]Ledger With Mark'!T219&gt;=50),"C+",IF(AND('[1]Ledger With Mark'!T219&gt;=40),"C",IF(AND('[1]Ledger With Mark'!T219&gt;=30),"D+",IF(AND('[1]Ledger With Mark'!T219&gt;=20),"D",IF(AND('[1]Ledger With Mark'!T219&gt;=1),"E","N")))))))))</f>
        <v>C+</v>
      </c>
      <c r="U217" s="13">
        <f t="shared" si="33"/>
        <v>2.4</v>
      </c>
      <c r="V217" s="7" t="str">
        <f>IF(AND('[1]Ledger With Mark'!V219&gt;=67.5),"A+",IF(AND('[1]Ledger With Mark'!V219&gt;=60),"A",IF(AND('[1]Ledger With Mark'!V219&gt;=52.5),"B+",IF(AND('[1]Ledger With Mark'!V219&gt;=45),"B",IF(AND('[1]Ledger With Mark'!V219&gt;=37.5),"C+",IF(AND('[1]Ledger With Mark'!V219&gt;=30),"C",IF(AND('[1]Ledger With Mark'!V219&gt;=22.5),"D+",IF(AND('[1]Ledger With Mark'!V219&gt;=15),"D",IF(AND('[1]Ledger With Mark'!V219&gt;=1),"E","N")))))))))</f>
        <v>C</v>
      </c>
      <c r="W217" s="7" t="str">
        <f>IF(AND('[1]Ledger With Mark'!W219&gt;=22.5),"A+",IF(AND('[1]Ledger With Mark'!W219&gt;=20),"A",IF(AND('[1]Ledger With Mark'!W219&gt;=17.5),"B+",IF(AND('[1]Ledger With Mark'!W219&gt;=15),"B",IF(AND('[1]Ledger With Mark'!W219&gt;=12.5),"C+",IF(AND('[1]Ledger With Mark'!W219&gt;=10),"C",IF(AND('[1]Ledger With Mark'!W219&gt;=7.5),"D+",IF(AND('[1]Ledger With Mark'!W219&gt;=5),"D",IF(AND('[1]Ledger With Mark'!W219&gt;=1),"E","N")))))))))</f>
        <v>C+</v>
      </c>
      <c r="X217" s="7" t="str">
        <f>IF(AND('[1]Ledger With Mark'!X219&gt;=90),"A+",IF(AND('[1]Ledger With Mark'!X219&gt;=80),"A",IF(AND('[1]Ledger With Mark'!X219&gt;=70),"B+",IF(AND('[1]Ledger With Mark'!X219&gt;=60),"B",IF(AND('[1]Ledger With Mark'!X219&gt;=50),"C+",IF(AND('[1]Ledger With Mark'!X219&gt;=40),"C",IF(AND('[1]Ledger With Mark'!X219&gt;=30),"D+",IF(AND('[1]Ledger With Mark'!X219&gt;=20),"D",IF(AND('[1]Ledger With Mark'!X219&gt;=1),"E","N")))))))))</f>
        <v>C</v>
      </c>
      <c r="Y217" s="13">
        <f t="shared" si="34"/>
        <v>2</v>
      </c>
      <c r="Z217" s="7" t="str">
        <f>IF(AND('[1]Ledger With Mark'!Z219&gt;=27),"A+",IF(AND('[1]Ledger With Mark'!Z219&gt;=24),"A",IF(AND('[1]Ledger With Mark'!Z219&gt;=21),"B+",IF(AND('[1]Ledger With Mark'!Z219&gt;=18),"B",IF(AND('[1]Ledger With Mark'!Z219&gt;=15),"C+",IF(AND('[1]Ledger With Mark'!Z219&gt;=12),"C",IF(AND('[1]Ledger With Mark'!Z219&gt;=9),"D+",IF(AND('[1]Ledger With Mark'!Z219&gt;=6),"D",IF(AND('[1]Ledger With Mark'!Z219&gt;=1),"E","N")))))))))</f>
        <v>B</v>
      </c>
      <c r="AA217" s="7" t="str">
        <f>IF(AND('[1]Ledger With Mark'!AA219&gt;=18),"A+",IF(AND('[1]Ledger With Mark'!AA219&gt;=16),"A",IF(AND('[1]Ledger With Mark'!AA219&gt;=14),"B+",IF(AND('[1]Ledger With Mark'!AA219&gt;=12),"B",IF(AND('[1]Ledger With Mark'!AA219&gt;=10),"C+",IF(AND('[1]Ledger With Mark'!AA219&gt;=8),"C",IF(AND('[1]Ledger With Mark'!AA219&gt;=6),"D+",IF(AND('[1]Ledger With Mark'!AA219&gt;=4),"D",IF(AND('[1]Ledger With Mark'!AA219&gt;=1),"E","N")))))))))</f>
        <v>C+</v>
      </c>
      <c r="AB217" s="7" t="str">
        <f>IF(AND('[1]Ledger With Mark'!AB219&gt;=45),"A+",IF(AND('[1]Ledger With Mark'!AB219&gt;=40),"A",IF(AND('[1]Ledger With Mark'!AB219&gt;=35),"B+",IF(AND('[1]Ledger With Mark'!AB219&gt;=30),"B",IF(AND('[1]Ledger With Mark'!AB219&gt;=25),"C+",IF(AND('[1]Ledger With Mark'!AB219&gt;=20),"C",IF(AND('[1]Ledger With Mark'!AB219&gt;=15),"D+",IF(AND('[1]Ledger With Mark'!AB219&gt;=10),"D",IF(AND('[1]Ledger With Mark'!AB219&gt;=1),"E","N")))))))))</f>
        <v>C+</v>
      </c>
      <c r="AC217" s="13">
        <f t="shared" si="35"/>
        <v>1.2</v>
      </c>
      <c r="AD217" s="7" t="str">
        <f>IF(AND('[1]Ledger With Mark'!AD219&gt;=22.5),"A+",IF(AND('[1]Ledger With Mark'!AD219&gt;=20),"A",IF(AND('[1]Ledger With Mark'!AD219&gt;=17.5),"B+",IF(AND('[1]Ledger With Mark'!AD219&gt;=15),"B",IF(AND('[1]Ledger With Mark'!AD219&gt;=12.5),"C+",IF(AND('[1]Ledger With Mark'!AD219&gt;=10),"C",IF(AND('[1]Ledger With Mark'!AD219&gt;=7.5),"D+",IF(AND('[1]Ledger With Mark'!AD219&gt;=5),"D",IF(AND('[1]Ledger With Mark'!AD219&gt;=1),"E","N")))))))))</f>
        <v>B+</v>
      </c>
      <c r="AE217" s="7" t="str">
        <f>IF(AND('[1]Ledger With Mark'!AE219&gt;=22.5),"A+",IF(AND('[1]Ledger With Mark'!AE219&gt;=20),"A",IF(AND('[1]Ledger With Mark'!AE219&gt;=17.5),"B+",IF(AND('[1]Ledger With Mark'!AE219&gt;=15),"B",IF(AND('[1]Ledger With Mark'!AE219&gt;=12.5),"C+",IF(AND('[1]Ledger With Mark'!AE219&gt;=10),"C",IF(AND('[1]Ledger With Mark'!AE219&gt;=7.5),"D+",IF(AND('[1]Ledger With Mark'!AE219&gt;=5),"D",IF(AND('[1]Ledger With Mark'!AE219&gt;=1),"E","N")))))))))</f>
        <v>B+</v>
      </c>
      <c r="AF217" s="7" t="str">
        <f>IF(AND('[1]Ledger With Mark'!AF219&gt;=45),"A+",IF(AND('[1]Ledger With Mark'!AF219&gt;=40),"A",IF(AND('[1]Ledger With Mark'!AF219&gt;=35),"B+",IF(AND('[1]Ledger With Mark'!AF219&gt;=30),"B",IF(AND('[1]Ledger With Mark'!AF219&gt;=25),"C+",IF(AND('[1]Ledger With Mark'!AF219&gt;=20),"C",IF(AND('[1]Ledger With Mark'!AF219&gt;=15),"D+",IF(AND('[1]Ledger With Mark'!AF219&gt;=10),"D",IF(AND('[1]Ledger With Mark'!AF219&gt;=1),"E","N")))))))))</f>
        <v>B+</v>
      </c>
      <c r="AG217" s="13">
        <f t="shared" si="36"/>
        <v>1.6</v>
      </c>
      <c r="AH217" s="7" t="str">
        <f>IF(AND('[1]Ledger With Mark'!AH219&gt;=45),"A+",IF(AND('[1]Ledger With Mark'!AH219&gt;=40),"A",IF(AND('[1]Ledger With Mark'!AH219&gt;=35),"B+",IF(AND('[1]Ledger With Mark'!AH219&gt;=30),"B",IF(AND('[1]Ledger With Mark'!AH219&gt;=25),"C+",IF(AND('[1]Ledger With Mark'!AH219&gt;=20),"C",IF(AND('[1]Ledger With Mark'!AH219&gt;=15),"D+",IF(AND('[1]Ledger With Mark'!AH219&gt;=10),"D",IF(AND('[1]Ledger With Mark'!AH219&gt;=1),"E","N")))))))))</f>
        <v>C+</v>
      </c>
      <c r="AI217" s="7" t="str">
        <f>IF(AND('[1]Ledger With Mark'!AI219&gt;=45),"A+",IF(AND('[1]Ledger With Mark'!AI219&gt;=40),"A",IF(AND('[1]Ledger With Mark'!AI219&gt;=35),"B+",IF(AND('[1]Ledger With Mark'!AI219&gt;=30),"B",IF(AND('[1]Ledger With Mark'!AI219&gt;=25),"C+",IF(AND('[1]Ledger With Mark'!AI219&gt;=20),"C",IF(AND('[1]Ledger With Mark'!AI219&gt;=15),"D+",IF(AND('[1]Ledger With Mark'!AI219&gt;=10),"D",IF(AND('[1]Ledger With Mark'!AI219&gt;=1),"E","N")))))))))</f>
        <v>B</v>
      </c>
      <c r="AJ217" s="7" t="str">
        <f>IF(AND('[1]Ledger With Mark'!AJ219&gt;=90),"A+",IF(AND('[1]Ledger With Mark'!AJ219&gt;=80),"A",IF(AND('[1]Ledger With Mark'!AJ219&gt;=70),"B+",IF(AND('[1]Ledger With Mark'!AJ219&gt;=60),"B",IF(AND('[1]Ledger With Mark'!AJ219&gt;=50),"C+",IF(AND('[1]Ledger With Mark'!AJ219&gt;=40),"C",IF(AND('[1]Ledger With Mark'!AJ219&gt;=30),"D+",IF(AND('[1]Ledger With Mark'!AJ219&gt;=20),"D",IF(AND('[1]Ledger With Mark'!AJ219&gt;=1),"E","N")))))))))</f>
        <v>C+</v>
      </c>
      <c r="AK217" s="13">
        <f t="shared" si="37"/>
        <v>2.4</v>
      </c>
      <c r="AL217" s="7" t="str">
        <f>IF(AND('[1]Ledger With Mark'!AL219&gt;=45),"A+",IF(AND('[1]Ledger With Mark'!AL219&gt;=40),"A",IF(AND('[1]Ledger With Mark'!AL219&gt;=35),"B+",IF(AND('[1]Ledger With Mark'!AL219&gt;=30),"B",IF(AND('[1]Ledger With Mark'!AL219&gt;=25),"C+",IF(AND('[1]Ledger With Mark'!AL219&gt;=20),"C",IF(AND('[1]Ledger With Mark'!AL219&gt;=15),"D+",IF(AND('[1]Ledger With Mark'!AL219&gt;=10),"D",IF(AND('[1]Ledger With Mark'!AL219&gt;=1),"E","N")))))))))</f>
        <v>C</v>
      </c>
      <c r="AM217" s="7" t="str">
        <f>IF(AND('[1]Ledger With Mark'!AM219&gt;=45),"A+",IF(AND('[1]Ledger With Mark'!AM219&gt;=40),"A",IF(AND('[1]Ledger With Mark'!AM219&gt;=35),"B+",IF(AND('[1]Ledger With Mark'!AM219&gt;=30),"B",IF(AND('[1]Ledger With Mark'!AM219&gt;=25),"C+",IF(AND('[1]Ledger With Mark'!AM219&gt;=20),"C",IF(AND('[1]Ledger With Mark'!AM219&gt;=15),"D+",IF(AND('[1]Ledger With Mark'!AM219&gt;=10),"D",IF(AND('[1]Ledger With Mark'!AM219&gt;=1),"E","N")))))))))</f>
        <v>B+</v>
      </c>
      <c r="AN217" s="7" t="str">
        <f>IF(AND('[1]Ledger With Mark'!AN219&gt;=90),"A+",IF(AND('[1]Ledger With Mark'!AN219&gt;=80),"A",IF(AND('[1]Ledger With Mark'!AN219&gt;=70),"B+",IF(AND('[1]Ledger With Mark'!AN219&gt;=60),"B",IF(AND('[1]Ledger With Mark'!AN219&gt;=50),"C+",IF(AND('[1]Ledger With Mark'!AN219&gt;=40),"C",IF(AND('[1]Ledger With Mark'!AN219&gt;=30),"D+",IF(AND('[1]Ledger With Mark'!AN219&gt;=20),"D",IF(AND('[1]Ledger With Mark'!AN219&gt;=1),"E","N")))))))))</f>
        <v>C+</v>
      </c>
      <c r="AO217" s="13">
        <f t="shared" si="38"/>
        <v>2.4</v>
      </c>
      <c r="AP217" s="14">
        <f t="shared" si="39"/>
        <v>2.3499999999999996</v>
      </c>
      <c r="AQ217" s="7"/>
      <c r="AR217" s="15" t="s">
        <v>244</v>
      </c>
      <c r="BB217" s="17">
        <v>219</v>
      </c>
    </row>
    <row r="218" spans="1:54" ht="15">
      <c r="A218" s="7">
        <f>'[1]Ledger With Mark'!A220</f>
        <v>217</v>
      </c>
      <c r="B218" s="8">
        <f>'[1]Ledger With Mark'!B220</f>
        <v>752217</v>
      </c>
      <c r="C218" s="9" t="str">
        <f>'[1]Ledger With Mark'!C220</f>
        <v>AANANDA BASNET</v>
      </c>
      <c r="D218" s="10" t="str">
        <f>'[1]Ledger With Mark'!D220</f>
        <v>2046/06/21</v>
      </c>
      <c r="E218" s="11" t="str">
        <f>'[1]Ledger With Mark'!E220</f>
        <v>TILAK BAHADUR BASNET</v>
      </c>
      <c r="F218" s="11" t="str">
        <f>'[1]Ledger With Mark'!F220</f>
        <v>KAMALA BASNET</v>
      </c>
      <c r="G218" s="12" t="str">
        <f>'[1]Ledger With Mark'!G220</f>
        <v>SISNE 5 RUKUM EAST</v>
      </c>
      <c r="H218" s="7" t="str">
        <f>IF(AND('[1]Ledger With Mark'!H220&gt;=67.5),"A+",IF(AND('[1]Ledger With Mark'!H220&gt;=60),"A",IF(AND('[1]Ledger With Mark'!H220&gt;=52.5),"B+",IF(AND('[1]Ledger With Mark'!H220&gt;=45),"B",IF(AND('[1]Ledger With Mark'!H220&gt;=37.5),"C+",IF(AND('[1]Ledger With Mark'!H220&gt;=30),"C",IF(AND('[1]Ledger With Mark'!H220&gt;=22.5),"D+",IF(AND('[1]Ledger With Mark'!H220&gt;=15),"D",IF(AND('[1]Ledger With Mark'!H220&gt;=1),"E","N")))))))))</f>
        <v>C</v>
      </c>
      <c r="I218" s="7" t="str">
        <f>IF(AND('[1]Ledger With Mark'!I220&gt;=22.5),"A+",IF(AND('[1]Ledger With Mark'!I220&gt;=20),"A",IF(AND('[1]Ledger With Mark'!I220&gt;=17.5),"B+",IF(AND('[1]Ledger With Mark'!I220&gt;=15),"B",IF(AND('[1]Ledger With Mark'!I220&gt;=12.5),"C+",IF(AND('[1]Ledger With Mark'!I220&gt;=10),"C",IF(AND('[1]Ledger With Mark'!I220&gt;=7.5),"D+",IF(AND('[1]Ledger With Mark'!I220&gt;=5),"D",IF(AND('[1]Ledger With Mark'!I220&gt;=1),"E","N")))))))))</f>
        <v>B</v>
      </c>
      <c r="J218" s="7" t="str">
        <f>IF(AND('[1]Ledger With Mark'!J220&gt;=90),"A+",IF(AND('[1]Ledger With Mark'!J220&gt;=80),"A",IF(AND('[1]Ledger With Mark'!J220&gt;=70),"B+",IF(AND('[1]Ledger With Mark'!J220&gt;=60),"B",IF(AND('[1]Ledger With Mark'!J220&gt;=50),"C+",IF(AND('[1]Ledger With Mark'!J220&gt;=40),"C",IF(AND('[1]Ledger With Mark'!J220&gt;=30),"D+",IF(AND('[1]Ledger With Mark'!J220&gt;=20),"D",IF(AND('[1]Ledger With Mark'!J220&gt;=1),"E","N")))))))))</f>
        <v>C</v>
      </c>
      <c r="K218" s="13">
        <f t="shared" si="30"/>
        <v>2</v>
      </c>
      <c r="L218" s="7" t="str">
        <f>IF(AND('[1]Ledger With Mark'!L220&gt;=67.5),"A+",IF(AND('[1]Ledger With Mark'!L220&gt;=60),"A",IF(AND('[1]Ledger With Mark'!L220&gt;=52.5),"B+",IF(AND('[1]Ledger With Mark'!L220&gt;=45),"B",IF(AND('[1]Ledger With Mark'!L220&gt;=37.5),"C+",IF(AND('[1]Ledger With Mark'!L220&gt;=30),"C",IF(AND('[1]Ledger With Mark'!L220&gt;=22.5),"D+",IF(AND('[1]Ledger With Mark'!L220&gt;=15),"D",IF(AND('[1]Ledger With Mark'!L220&gt;=1),"E","N")))))))))</f>
        <v>C</v>
      </c>
      <c r="M218" s="7" t="str">
        <f>IF(AND('[1]Ledger With Mark'!M220&gt;=22.5),"A+",IF(AND('[1]Ledger With Mark'!M220&gt;=20),"A",IF(AND('[1]Ledger With Mark'!M220&gt;=17.5),"B+",IF(AND('[1]Ledger With Mark'!M220&gt;=15),"B",IF(AND('[1]Ledger With Mark'!M220&gt;=12.5),"C+",IF(AND('[1]Ledger With Mark'!M220&gt;=10),"C",IF(AND('[1]Ledger With Mark'!M220&gt;=7.5),"D+",IF(AND('[1]Ledger With Mark'!M220&gt;=5),"D",IF(AND('[1]Ledger With Mark'!M220&gt;=1),"E","N")))))))))</f>
        <v>B</v>
      </c>
      <c r="N218" s="7" t="str">
        <f>IF(AND('[1]Ledger With Mark'!N220&gt;=90),"A+",IF(AND('[1]Ledger With Mark'!N220&gt;=80),"A",IF(AND('[1]Ledger With Mark'!N220&gt;=70),"B+",IF(AND('[1]Ledger With Mark'!N220&gt;=60),"B",IF(AND('[1]Ledger With Mark'!N220&gt;=50),"C+",IF(AND('[1]Ledger With Mark'!N220&gt;=40),"C",IF(AND('[1]Ledger With Mark'!N220&gt;=30),"D+",IF(AND('[1]Ledger With Mark'!N220&gt;=20),"D",IF(AND('[1]Ledger With Mark'!N220&gt;=1),"E","N")))))))))</f>
        <v>C</v>
      </c>
      <c r="O218" s="13">
        <f t="shared" si="31"/>
        <v>2</v>
      </c>
      <c r="P218" s="7" t="str">
        <f>IF(AND('[1]Ledger With Mark'!P220&gt;=90),"A+",IF(AND('[1]Ledger With Mark'!P220&gt;=80),"A",IF(AND('[1]Ledger With Mark'!P220&gt;=70),"B+",IF(AND('[1]Ledger With Mark'!P220&gt;=60),"B",IF(AND('[1]Ledger With Mark'!P220&gt;=50),"C+",IF(AND('[1]Ledger With Mark'!P220&gt;=40),"C",IF(AND('[1]Ledger With Mark'!P220&gt;=30),"D+",IF(AND('[1]Ledger With Mark'!P220&gt;=20),"D",IF(AND('[1]Ledger With Mark'!P220&gt;=1),"E","N")))))))))</f>
        <v>C</v>
      </c>
      <c r="Q218" s="13">
        <f t="shared" si="32"/>
        <v>2</v>
      </c>
      <c r="R218" s="7" t="str">
        <f>IF(AND('[1]Ledger With Mark'!R220&gt;=67.5),"A+",IF(AND('[1]Ledger With Mark'!R220&gt;=60),"A",IF(AND('[1]Ledger With Mark'!R220&gt;=52.5),"B+",IF(AND('[1]Ledger With Mark'!R220&gt;=45),"B",IF(AND('[1]Ledger With Mark'!R220&gt;=37.5),"C+",IF(AND('[1]Ledger With Mark'!R220&gt;=30),"C",IF(AND('[1]Ledger With Mark'!R220&gt;=22.5),"D+",IF(AND('[1]Ledger With Mark'!R220&gt;=15),"D",IF(AND('[1]Ledger With Mark'!R220&gt;=1),"E","N")))))))))</f>
        <v>C+</v>
      </c>
      <c r="S218" s="7" t="str">
        <f>IF(AND('[1]Ledger With Mark'!S220&gt;=22.5),"A+",IF(AND('[1]Ledger With Mark'!S220&gt;=20),"A",IF(AND('[1]Ledger With Mark'!S220&gt;=17.5),"B+",IF(AND('[1]Ledger With Mark'!S220&gt;=15),"B",IF(AND('[1]Ledger With Mark'!S220&gt;=12.5),"C+",IF(AND('[1]Ledger With Mark'!S220&gt;=10),"C",IF(AND('[1]Ledger With Mark'!S220&gt;=7.5),"D+",IF(AND('[1]Ledger With Mark'!S220&gt;=5),"D",IF(AND('[1]Ledger With Mark'!S220&gt;=1),"E","N")))))))))</f>
        <v>A</v>
      </c>
      <c r="T218" s="7" t="str">
        <f>IF(AND('[1]Ledger With Mark'!T220&gt;=90),"A+",IF(AND('[1]Ledger With Mark'!T220&gt;=80),"A",IF(AND('[1]Ledger With Mark'!T220&gt;=70),"B+",IF(AND('[1]Ledger With Mark'!T220&gt;=60),"B",IF(AND('[1]Ledger With Mark'!T220&gt;=50),"C+",IF(AND('[1]Ledger With Mark'!T220&gt;=40),"C",IF(AND('[1]Ledger With Mark'!T220&gt;=30),"D+",IF(AND('[1]Ledger With Mark'!T220&gt;=20),"D",IF(AND('[1]Ledger With Mark'!T220&gt;=1),"E","N")))))))))</f>
        <v>B</v>
      </c>
      <c r="U218" s="13">
        <f t="shared" si="33"/>
        <v>2.8</v>
      </c>
      <c r="V218" s="7" t="str">
        <f>IF(AND('[1]Ledger With Mark'!V220&gt;=67.5),"A+",IF(AND('[1]Ledger With Mark'!V220&gt;=60),"A",IF(AND('[1]Ledger With Mark'!V220&gt;=52.5),"B+",IF(AND('[1]Ledger With Mark'!V220&gt;=45),"B",IF(AND('[1]Ledger With Mark'!V220&gt;=37.5),"C+",IF(AND('[1]Ledger With Mark'!V220&gt;=30),"C",IF(AND('[1]Ledger With Mark'!V220&gt;=22.5),"D+",IF(AND('[1]Ledger With Mark'!V220&gt;=15),"D",IF(AND('[1]Ledger With Mark'!V220&gt;=1),"E","N")))))))))</f>
        <v>C</v>
      </c>
      <c r="W218" s="7" t="str">
        <f>IF(AND('[1]Ledger With Mark'!W220&gt;=22.5),"A+",IF(AND('[1]Ledger With Mark'!W220&gt;=20),"A",IF(AND('[1]Ledger With Mark'!W220&gt;=17.5),"B+",IF(AND('[1]Ledger With Mark'!W220&gt;=15),"B",IF(AND('[1]Ledger With Mark'!W220&gt;=12.5),"C+",IF(AND('[1]Ledger With Mark'!W220&gt;=10),"C",IF(AND('[1]Ledger With Mark'!W220&gt;=7.5),"D+",IF(AND('[1]Ledger With Mark'!W220&gt;=5),"D",IF(AND('[1]Ledger With Mark'!W220&gt;=1),"E","N")))))))))</f>
        <v>A</v>
      </c>
      <c r="X218" s="7" t="str">
        <f>IF(AND('[1]Ledger With Mark'!X220&gt;=90),"A+",IF(AND('[1]Ledger With Mark'!X220&gt;=80),"A",IF(AND('[1]Ledger With Mark'!X220&gt;=70),"B+",IF(AND('[1]Ledger With Mark'!X220&gt;=60),"B",IF(AND('[1]Ledger With Mark'!X220&gt;=50),"C+",IF(AND('[1]Ledger With Mark'!X220&gt;=40),"C",IF(AND('[1]Ledger With Mark'!X220&gt;=30),"D+",IF(AND('[1]Ledger With Mark'!X220&gt;=20),"D",IF(AND('[1]Ledger With Mark'!X220&gt;=1),"E","N")))))))))</f>
        <v>C+</v>
      </c>
      <c r="Y218" s="13">
        <f t="shared" si="34"/>
        <v>2.4</v>
      </c>
      <c r="Z218" s="7" t="str">
        <f>IF(AND('[1]Ledger With Mark'!Z220&gt;=27),"A+",IF(AND('[1]Ledger With Mark'!Z220&gt;=24),"A",IF(AND('[1]Ledger With Mark'!Z220&gt;=21),"B+",IF(AND('[1]Ledger With Mark'!Z220&gt;=18),"B",IF(AND('[1]Ledger With Mark'!Z220&gt;=15),"C+",IF(AND('[1]Ledger With Mark'!Z220&gt;=12),"C",IF(AND('[1]Ledger With Mark'!Z220&gt;=9),"D+",IF(AND('[1]Ledger With Mark'!Z220&gt;=6),"D",IF(AND('[1]Ledger With Mark'!Z220&gt;=1),"E","N")))))))))</f>
        <v>B</v>
      </c>
      <c r="AA218" s="7" t="str">
        <f>IF(AND('[1]Ledger With Mark'!AA220&gt;=18),"A+",IF(AND('[1]Ledger With Mark'!AA220&gt;=16),"A",IF(AND('[1]Ledger With Mark'!AA220&gt;=14),"B+",IF(AND('[1]Ledger With Mark'!AA220&gt;=12),"B",IF(AND('[1]Ledger With Mark'!AA220&gt;=10),"C+",IF(AND('[1]Ledger With Mark'!AA220&gt;=8),"C",IF(AND('[1]Ledger With Mark'!AA220&gt;=6),"D+",IF(AND('[1]Ledger With Mark'!AA220&gt;=4),"D",IF(AND('[1]Ledger With Mark'!AA220&gt;=1),"E","N")))))))))</f>
        <v>C+</v>
      </c>
      <c r="AB218" s="7" t="str">
        <f>IF(AND('[1]Ledger With Mark'!AB220&gt;=45),"A+",IF(AND('[1]Ledger With Mark'!AB220&gt;=40),"A",IF(AND('[1]Ledger With Mark'!AB220&gt;=35),"B+",IF(AND('[1]Ledger With Mark'!AB220&gt;=30),"B",IF(AND('[1]Ledger With Mark'!AB220&gt;=25),"C+",IF(AND('[1]Ledger With Mark'!AB220&gt;=20),"C",IF(AND('[1]Ledger With Mark'!AB220&gt;=15),"D+",IF(AND('[1]Ledger With Mark'!AB220&gt;=10),"D",IF(AND('[1]Ledger With Mark'!AB220&gt;=1),"E","N")))))))))</f>
        <v>B</v>
      </c>
      <c r="AC218" s="13">
        <f t="shared" si="35"/>
        <v>1.4</v>
      </c>
      <c r="AD218" s="7" t="str">
        <f>IF(AND('[1]Ledger With Mark'!AD220&gt;=22.5),"A+",IF(AND('[1]Ledger With Mark'!AD220&gt;=20),"A",IF(AND('[1]Ledger With Mark'!AD220&gt;=17.5),"B+",IF(AND('[1]Ledger With Mark'!AD220&gt;=15),"B",IF(AND('[1]Ledger With Mark'!AD220&gt;=12.5),"C+",IF(AND('[1]Ledger With Mark'!AD220&gt;=10),"C",IF(AND('[1]Ledger With Mark'!AD220&gt;=7.5),"D+",IF(AND('[1]Ledger With Mark'!AD220&gt;=5),"D",IF(AND('[1]Ledger With Mark'!AD220&gt;=1),"E","N")))))))))</f>
        <v>C</v>
      </c>
      <c r="AE218" s="7" t="str">
        <f>IF(AND('[1]Ledger With Mark'!AE220&gt;=22.5),"A+",IF(AND('[1]Ledger With Mark'!AE220&gt;=20),"A",IF(AND('[1]Ledger With Mark'!AE220&gt;=17.5),"B+",IF(AND('[1]Ledger With Mark'!AE220&gt;=15),"B",IF(AND('[1]Ledger With Mark'!AE220&gt;=12.5),"C+",IF(AND('[1]Ledger With Mark'!AE220&gt;=10),"C",IF(AND('[1]Ledger With Mark'!AE220&gt;=7.5),"D+",IF(AND('[1]Ledger With Mark'!AE220&gt;=5),"D",IF(AND('[1]Ledger With Mark'!AE220&gt;=1),"E","N")))))))))</f>
        <v>B+</v>
      </c>
      <c r="AF218" s="7" t="str">
        <f>IF(AND('[1]Ledger With Mark'!AF220&gt;=45),"A+",IF(AND('[1]Ledger With Mark'!AF220&gt;=40),"A",IF(AND('[1]Ledger With Mark'!AF220&gt;=35),"B+",IF(AND('[1]Ledger With Mark'!AF220&gt;=30),"B",IF(AND('[1]Ledger With Mark'!AF220&gt;=25),"C+",IF(AND('[1]Ledger With Mark'!AF220&gt;=20),"C",IF(AND('[1]Ledger With Mark'!AF220&gt;=15),"D+",IF(AND('[1]Ledger With Mark'!AF220&gt;=10),"D",IF(AND('[1]Ledger With Mark'!AF220&gt;=1),"E","N")))))))))</f>
        <v>B</v>
      </c>
      <c r="AG218" s="13">
        <f t="shared" si="36"/>
        <v>1.4</v>
      </c>
      <c r="AH218" s="7" t="str">
        <f>IF(AND('[1]Ledger With Mark'!AH220&gt;=45),"A+",IF(AND('[1]Ledger With Mark'!AH220&gt;=40),"A",IF(AND('[1]Ledger With Mark'!AH220&gt;=35),"B+",IF(AND('[1]Ledger With Mark'!AH220&gt;=30),"B",IF(AND('[1]Ledger With Mark'!AH220&gt;=25),"C+",IF(AND('[1]Ledger With Mark'!AH220&gt;=20),"C",IF(AND('[1]Ledger With Mark'!AH220&gt;=15),"D+",IF(AND('[1]Ledger With Mark'!AH220&gt;=10),"D",IF(AND('[1]Ledger With Mark'!AH220&gt;=1),"E","N")))))))))</f>
        <v>C</v>
      </c>
      <c r="AI218" s="7" t="str">
        <f>IF(AND('[1]Ledger With Mark'!AI220&gt;=45),"A+",IF(AND('[1]Ledger With Mark'!AI220&gt;=40),"A",IF(AND('[1]Ledger With Mark'!AI220&gt;=35),"B+",IF(AND('[1]Ledger With Mark'!AI220&gt;=30),"B",IF(AND('[1]Ledger With Mark'!AI220&gt;=25),"C+",IF(AND('[1]Ledger With Mark'!AI220&gt;=20),"C",IF(AND('[1]Ledger With Mark'!AI220&gt;=15),"D+",IF(AND('[1]Ledger With Mark'!AI220&gt;=10),"D",IF(AND('[1]Ledger With Mark'!AI220&gt;=1),"E","N")))))))))</f>
        <v>C</v>
      </c>
      <c r="AJ218" s="7" t="str">
        <f>IF(AND('[1]Ledger With Mark'!AJ220&gt;=90),"A+",IF(AND('[1]Ledger With Mark'!AJ220&gt;=80),"A",IF(AND('[1]Ledger With Mark'!AJ220&gt;=70),"B+",IF(AND('[1]Ledger With Mark'!AJ220&gt;=60),"B",IF(AND('[1]Ledger With Mark'!AJ220&gt;=50),"C+",IF(AND('[1]Ledger With Mark'!AJ220&gt;=40),"C",IF(AND('[1]Ledger With Mark'!AJ220&gt;=30),"D+",IF(AND('[1]Ledger With Mark'!AJ220&gt;=20),"D",IF(AND('[1]Ledger With Mark'!AJ220&gt;=1),"E","N")))))))))</f>
        <v>C</v>
      </c>
      <c r="AK218" s="13">
        <f t="shared" si="37"/>
        <v>2</v>
      </c>
      <c r="AL218" s="7" t="str">
        <f>IF(AND('[1]Ledger With Mark'!AL220&gt;=45),"A+",IF(AND('[1]Ledger With Mark'!AL220&gt;=40),"A",IF(AND('[1]Ledger With Mark'!AL220&gt;=35),"B+",IF(AND('[1]Ledger With Mark'!AL220&gt;=30),"B",IF(AND('[1]Ledger With Mark'!AL220&gt;=25),"C+",IF(AND('[1]Ledger With Mark'!AL220&gt;=20),"C",IF(AND('[1]Ledger With Mark'!AL220&gt;=15),"D+",IF(AND('[1]Ledger With Mark'!AL220&gt;=10),"D",IF(AND('[1]Ledger With Mark'!AL220&gt;=1),"E","N")))))))))</f>
        <v>B</v>
      </c>
      <c r="AM218" s="7" t="str">
        <f>IF(AND('[1]Ledger With Mark'!AM220&gt;=45),"A+",IF(AND('[1]Ledger With Mark'!AM220&gt;=40),"A",IF(AND('[1]Ledger With Mark'!AM220&gt;=35),"B+",IF(AND('[1]Ledger With Mark'!AM220&gt;=30),"B",IF(AND('[1]Ledger With Mark'!AM220&gt;=25),"C+",IF(AND('[1]Ledger With Mark'!AM220&gt;=20),"C",IF(AND('[1]Ledger With Mark'!AM220&gt;=15),"D+",IF(AND('[1]Ledger With Mark'!AM220&gt;=10),"D",IF(AND('[1]Ledger With Mark'!AM220&gt;=1),"E","N")))))))))</f>
        <v>B</v>
      </c>
      <c r="AN218" s="7" t="str">
        <f>IF(AND('[1]Ledger With Mark'!AN220&gt;=90),"A+",IF(AND('[1]Ledger With Mark'!AN220&gt;=80),"A",IF(AND('[1]Ledger With Mark'!AN220&gt;=70),"B+",IF(AND('[1]Ledger With Mark'!AN220&gt;=60),"B",IF(AND('[1]Ledger With Mark'!AN220&gt;=50),"C+",IF(AND('[1]Ledger With Mark'!AN220&gt;=40),"C",IF(AND('[1]Ledger With Mark'!AN220&gt;=30),"D+",IF(AND('[1]Ledger With Mark'!AN220&gt;=20),"D",IF(AND('[1]Ledger With Mark'!AN220&gt;=1),"E","N")))))))))</f>
        <v>B</v>
      </c>
      <c r="AO218" s="13">
        <f t="shared" si="38"/>
        <v>2.8</v>
      </c>
      <c r="AP218" s="14">
        <f t="shared" si="39"/>
        <v>2.35</v>
      </c>
      <c r="AQ218" s="7"/>
      <c r="AR218" s="15" t="s">
        <v>245</v>
      </c>
      <c r="BB218" s="17">
        <v>220</v>
      </c>
    </row>
    <row r="219" spans="1:54" ht="15">
      <c r="A219" s="7">
        <f>'[1]Ledger With Mark'!A221</f>
        <v>218</v>
      </c>
      <c r="B219" s="8">
        <f>'[1]Ledger With Mark'!B221</f>
        <v>752218</v>
      </c>
      <c r="C219" s="9" t="str">
        <f>'[1]Ledger With Mark'!C221</f>
        <v>ANISH OLI</v>
      </c>
      <c r="D219" s="10" t="str">
        <f>'[1]Ledger With Mark'!D221</f>
        <v>2054/04/12</v>
      </c>
      <c r="E219" s="11" t="str">
        <f>'[1]Ledger With Mark'!E221</f>
        <v>BHIM BAHADUR OLI</v>
      </c>
      <c r="F219" s="11" t="str">
        <f>'[1]Ledger With Mark'!F221</f>
        <v>LALSARI OLI</v>
      </c>
      <c r="G219" s="12" t="str">
        <f>'[1]Ledger With Mark'!G221</f>
        <v>BHUME 8 RUKUM EAST</v>
      </c>
      <c r="H219" s="7" t="str">
        <f>IF(AND('[1]Ledger With Mark'!H221&gt;=67.5),"A+",IF(AND('[1]Ledger With Mark'!H221&gt;=60),"A",IF(AND('[1]Ledger With Mark'!H221&gt;=52.5),"B+",IF(AND('[1]Ledger With Mark'!H221&gt;=45),"B",IF(AND('[1]Ledger With Mark'!H221&gt;=37.5),"C+",IF(AND('[1]Ledger With Mark'!H221&gt;=30),"C",IF(AND('[1]Ledger With Mark'!H221&gt;=22.5),"D+",IF(AND('[1]Ledger With Mark'!H221&gt;=15),"D",IF(AND('[1]Ledger With Mark'!H221&gt;=1),"E","N")))))))))</f>
        <v>C</v>
      </c>
      <c r="I219" s="7" t="str">
        <f>IF(AND('[1]Ledger With Mark'!I221&gt;=22.5),"A+",IF(AND('[1]Ledger With Mark'!I221&gt;=20),"A",IF(AND('[1]Ledger With Mark'!I221&gt;=17.5),"B+",IF(AND('[1]Ledger With Mark'!I221&gt;=15),"B",IF(AND('[1]Ledger With Mark'!I221&gt;=12.5),"C+",IF(AND('[1]Ledger With Mark'!I221&gt;=10),"C",IF(AND('[1]Ledger With Mark'!I221&gt;=7.5),"D+",IF(AND('[1]Ledger With Mark'!I221&gt;=5),"D",IF(AND('[1]Ledger With Mark'!I221&gt;=1),"E","N")))))))))</f>
        <v>C+</v>
      </c>
      <c r="J219" s="7" t="str">
        <f>IF(AND('[1]Ledger With Mark'!J221&gt;=90),"A+",IF(AND('[1]Ledger With Mark'!J221&gt;=80),"A",IF(AND('[1]Ledger With Mark'!J221&gt;=70),"B+",IF(AND('[1]Ledger With Mark'!J221&gt;=60),"B",IF(AND('[1]Ledger With Mark'!J221&gt;=50),"C+",IF(AND('[1]Ledger With Mark'!J221&gt;=40),"C",IF(AND('[1]Ledger With Mark'!J221&gt;=30),"D+",IF(AND('[1]Ledger With Mark'!J221&gt;=20),"D",IF(AND('[1]Ledger With Mark'!J221&gt;=1),"E","N")))))))))</f>
        <v>C</v>
      </c>
      <c r="K219" s="13">
        <f t="shared" si="30"/>
        <v>2</v>
      </c>
      <c r="L219" s="7" t="str">
        <f>IF(AND('[1]Ledger With Mark'!L221&gt;=67.5),"A+",IF(AND('[1]Ledger With Mark'!L221&gt;=60),"A",IF(AND('[1]Ledger With Mark'!L221&gt;=52.5),"B+",IF(AND('[1]Ledger With Mark'!L221&gt;=45),"B",IF(AND('[1]Ledger With Mark'!L221&gt;=37.5),"C+",IF(AND('[1]Ledger With Mark'!L221&gt;=30),"C",IF(AND('[1]Ledger With Mark'!L221&gt;=22.5),"D+",IF(AND('[1]Ledger With Mark'!L221&gt;=15),"D",IF(AND('[1]Ledger With Mark'!L221&gt;=1),"E","N")))))))))</f>
        <v>C</v>
      </c>
      <c r="M219" s="7" t="str">
        <f>IF(AND('[1]Ledger With Mark'!M221&gt;=22.5),"A+",IF(AND('[1]Ledger With Mark'!M221&gt;=20),"A",IF(AND('[1]Ledger With Mark'!M221&gt;=17.5),"B+",IF(AND('[1]Ledger With Mark'!M221&gt;=15),"B",IF(AND('[1]Ledger With Mark'!M221&gt;=12.5),"C+",IF(AND('[1]Ledger With Mark'!M221&gt;=10),"C",IF(AND('[1]Ledger With Mark'!M221&gt;=7.5),"D+",IF(AND('[1]Ledger With Mark'!M221&gt;=5),"D",IF(AND('[1]Ledger With Mark'!M221&gt;=1),"E","N")))))))))</f>
        <v>C</v>
      </c>
      <c r="N219" s="7" t="str">
        <f>IF(AND('[1]Ledger With Mark'!N221&gt;=90),"A+",IF(AND('[1]Ledger With Mark'!N221&gt;=80),"A",IF(AND('[1]Ledger With Mark'!N221&gt;=70),"B+",IF(AND('[1]Ledger With Mark'!N221&gt;=60),"B",IF(AND('[1]Ledger With Mark'!N221&gt;=50),"C+",IF(AND('[1]Ledger With Mark'!N221&gt;=40),"C",IF(AND('[1]Ledger With Mark'!N221&gt;=30),"D+",IF(AND('[1]Ledger With Mark'!N221&gt;=20),"D",IF(AND('[1]Ledger With Mark'!N221&gt;=1),"E","N")))))))))</f>
        <v>C</v>
      </c>
      <c r="O219" s="13">
        <f t="shared" si="31"/>
        <v>2</v>
      </c>
      <c r="P219" s="7" t="str">
        <f>IF(AND('[1]Ledger With Mark'!P221&gt;=90),"A+",IF(AND('[1]Ledger With Mark'!P221&gt;=80),"A",IF(AND('[1]Ledger With Mark'!P221&gt;=70),"B+",IF(AND('[1]Ledger With Mark'!P221&gt;=60),"B",IF(AND('[1]Ledger With Mark'!P221&gt;=50),"C+",IF(AND('[1]Ledger With Mark'!P221&gt;=40),"C",IF(AND('[1]Ledger With Mark'!P221&gt;=30),"D+",IF(AND('[1]Ledger With Mark'!P221&gt;=20),"D",IF(AND('[1]Ledger With Mark'!P221&gt;=1),"E","N")))))))))</f>
        <v>C</v>
      </c>
      <c r="Q219" s="13">
        <f t="shared" si="32"/>
        <v>2</v>
      </c>
      <c r="R219" s="7" t="str">
        <f>IF(AND('[1]Ledger With Mark'!R221&gt;=67.5),"A+",IF(AND('[1]Ledger With Mark'!R221&gt;=60),"A",IF(AND('[1]Ledger With Mark'!R221&gt;=52.5),"B+",IF(AND('[1]Ledger With Mark'!R221&gt;=45),"B",IF(AND('[1]Ledger With Mark'!R221&gt;=37.5),"C+",IF(AND('[1]Ledger With Mark'!R221&gt;=30),"C",IF(AND('[1]Ledger With Mark'!R221&gt;=22.5),"D+",IF(AND('[1]Ledger With Mark'!R221&gt;=15),"D",IF(AND('[1]Ledger With Mark'!R221&gt;=1),"E","N")))))))))</f>
        <v>C</v>
      </c>
      <c r="S219" s="7" t="str">
        <f>IF(AND('[1]Ledger With Mark'!S221&gt;=22.5),"A+",IF(AND('[1]Ledger With Mark'!S221&gt;=20),"A",IF(AND('[1]Ledger With Mark'!S221&gt;=17.5),"B+",IF(AND('[1]Ledger With Mark'!S221&gt;=15),"B",IF(AND('[1]Ledger With Mark'!S221&gt;=12.5),"C+",IF(AND('[1]Ledger With Mark'!S221&gt;=10),"C",IF(AND('[1]Ledger With Mark'!S221&gt;=7.5),"D+",IF(AND('[1]Ledger With Mark'!S221&gt;=5),"D",IF(AND('[1]Ledger With Mark'!S221&gt;=1),"E","N")))))))))</f>
        <v>A</v>
      </c>
      <c r="T219" s="7" t="str">
        <f>IF(AND('[1]Ledger With Mark'!T221&gt;=90),"A+",IF(AND('[1]Ledger With Mark'!T221&gt;=80),"A",IF(AND('[1]Ledger With Mark'!T221&gt;=70),"B+",IF(AND('[1]Ledger With Mark'!T221&gt;=60),"B",IF(AND('[1]Ledger With Mark'!T221&gt;=50),"C+",IF(AND('[1]Ledger With Mark'!T221&gt;=40),"C",IF(AND('[1]Ledger With Mark'!T221&gt;=30),"D+",IF(AND('[1]Ledger With Mark'!T221&gt;=20),"D",IF(AND('[1]Ledger With Mark'!T221&gt;=1),"E","N")))))))))</f>
        <v>C+</v>
      </c>
      <c r="U219" s="13">
        <f t="shared" si="33"/>
        <v>2.4</v>
      </c>
      <c r="V219" s="7" t="str">
        <f>IF(AND('[1]Ledger With Mark'!V221&gt;=67.5),"A+",IF(AND('[1]Ledger With Mark'!V221&gt;=60),"A",IF(AND('[1]Ledger With Mark'!V221&gt;=52.5),"B+",IF(AND('[1]Ledger With Mark'!V221&gt;=45),"B",IF(AND('[1]Ledger With Mark'!V221&gt;=37.5),"C+",IF(AND('[1]Ledger With Mark'!V221&gt;=30),"C",IF(AND('[1]Ledger With Mark'!V221&gt;=22.5),"D+",IF(AND('[1]Ledger With Mark'!V221&gt;=15),"D",IF(AND('[1]Ledger With Mark'!V221&gt;=1),"E","N")))))))))</f>
        <v>C</v>
      </c>
      <c r="W219" s="7" t="str">
        <f>IF(AND('[1]Ledger With Mark'!W221&gt;=22.5),"A+",IF(AND('[1]Ledger With Mark'!W221&gt;=20),"A",IF(AND('[1]Ledger With Mark'!W221&gt;=17.5),"B+",IF(AND('[1]Ledger With Mark'!W221&gt;=15),"B",IF(AND('[1]Ledger With Mark'!W221&gt;=12.5),"C+",IF(AND('[1]Ledger With Mark'!W221&gt;=10),"C",IF(AND('[1]Ledger With Mark'!W221&gt;=7.5),"D+",IF(AND('[1]Ledger With Mark'!W221&gt;=5),"D",IF(AND('[1]Ledger With Mark'!W221&gt;=1),"E","N")))))))))</f>
        <v>A</v>
      </c>
      <c r="X219" s="7" t="str">
        <f>IF(AND('[1]Ledger With Mark'!X221&gt;=90),"A+",IF(AND('[1]Ledger With Mark'!X221&gt;=80),"A",IF(AND('[1]Ledger With Mark'!X221&gt;=70),"B+",IF(AND('[1]Ledger With Mark'!X221&gt;=60),"B",IF(AND('[1]Ledger With Mark'!X221&gt;=50),"C+",IF(AND('[1]Ledger With Mark'!X221&gt;=40),"C",IF(AND('[1]Ledger With Mark'!X221&gt;=30),"D+",IF(AND('[1]Ledger With Mark'!X221&gt;=20),"D",IF(AND('[1]Ledger With Mark'!X221&gt;=1),"E","N")))))))))</f>
        <v>C+</v>
      </c>
      <c r="Y219" s="13">
        <f t="shared" si="34"/>
        <v>2.4</v>
      </c>
      <c r="Z219" s="7" t="str">
        <f>IF(AND('[1]Ledger With Mark'!Z221&gt;=27),"A+",IF(AND('[1]Ledger With Mark'!Z221&gt;=24),"A",IF(AND('[1]Ledger With Mark'!Z221&gt;=21),"B+",IF(AND('[1]Ledger With Mark'!Z221&gt;=18),"B",IF(AND('[1]Ledger With Mark'!Z221&gt;=15),"C+",IF(AND('[1]Ledger With Mark'!Z221&gt;=12),"C",IF(AND('[1]Ledger With Mark'!Z221&gt;=9),"D+",IF(AND('[1]Ledger With Mark'!Z221&gt;=6),"D",IF(AND('[1]Ledger With Mark'!Z221&gt;=1),"E","N")))))))))</f>
        <v>B</v>
      </c>
      <c r="AA219" s="7" t="str">
        <f>IF(AND('[1]Ledger With Mark'!AA221&gt;=18),"A+",IF(AND('[1]Ledger With Mark'!AA221&gt;=16),"A",IF(AND('[1]Ledger With Mark'!AA221&gt;=14),"B+",IF(AND('[1]Ledger With Mark'!AA221&gt;=12),"B",IF(AND('[1]Ledger With Mark'!AA221&gt;=10),"C+",IF(AND('[1]Ledger With Mark'!AA221&gt;=8),"C",IF(AND('[1]Ledger With Mark'!AA221&gt;=6),"D+",IF(AND('[1]Ledger With Mark'!AA221&gt;=4),"D",IF(AND('[1]Ledger With Mark'!AA221&gt;=1),"E","N")))))))))</f>
        <v>C+</v>
      </c>
      <c r="AB219" s="7" t="str">
        <f>IF(AND('[1]Ledger With Mark'!AB221&gt;=45),"A+",IF(AND('[1]Ledger With Mark'!AB221&gt;=40),"A",IF(AND('[1]Ledger With Mark'!AB221&gt;=35),"B+",IF(AND('[1]Ledger With Mark'!AB221&gt;=30),"B",IF(AND('[1]Ledger With Mark'!AB221&gt;=25),"C+",IF(AND('[1]Ledger With Mark'!AB221&gt;=20),"C",IF(AND('[1]Ledger With Mark'!AB221&gt;=15),"D+",IF(AND('[1]Ledger With Mark'!AB221&gt;=10),"D",IF(AND('[1]Ledger With Mark'!AB221&gt;=1),"E","N")))))))))</f>
        <v>B</v>
      </c>
      <c r="AC219" s="13">
        <f t="shared" si="35"/>
        <v>1.4</v>
      </c>
      <c r="AD219" s="7" t="str">
        <f>IF(AND('[1]Ledger With Mark'!AD221&gt;=22.5),"A+",IF(AND('[1]Ledger With Mark'!AD221&gt;=20),"A",IF(AND('[1]Ledger With Mark'!AD221&gt;=17.5),"B+",IF(AND('[1]Ledger With Mark'!AD221&gt;=15),"B",IF(AND('[1]Ledger With Mark'!AD221&gt;=12.5),"C+",IF(AND('[1]Ledger With Mark'!AD221&gt;=10),"C",IF(AND('[1]Ledger With Mark'!AD221&gt;=7.5),"D+",IF(AND('[1]Ledger With Mark'!AD221&gt;=5),"D",IF(AND('[1]Ledger With Mark'!AD221&gt;=1),"E","N")))))))))</f>
        <v>C</v>
      </c>
      <c r="AE219" s="7" t="str">
        <f>IF(AND('[1]Ledger With Mark'!AE221&gt;=22.5),"A+",IF(AND('[1]Ledger With Mark'!AE221&gt;=20),"A",IF(AND('[1]Ledger With Mark'!AE221&gt;=17.5),"B+",IF(AND('[1]Ledger With Mark'!AE221&gt;=15),"B",IF(AND('[1]Ledger With Mark'!AE221&gt;=12.5),"C+",IF(AND('[1]Ledger With Mark'!AE221&gt;=10),"C",IF(AND('[1]Ledger With Mark'!AE221&gt;=7.5),"D+",IF(AND('[1]Ledger With Mark'!AE221&gt;=5),"D",IF(AND('[1]Ledger With Mark'!AE221&gt;=1),"E","N")))))))))</f>
        <v>B</v>
      </c>
      <c r="AF219" s="7" t="str">
        <f>IF(AND('[1]Ledger With Mark'!AF221&gt;=45),"A+",IF(AND('[1]Ledger With Mark'!AF221&gt;=40),"A",IF(AND('[1]Ledger With Mark'!AF221&gt;=35),"B+",IF(AND('[1]Ledger With Mark'!AF221&gt;=30),"B",IF(AND('[1]Ledger With Mark'!AF221&gt;=25),"C+",IF(AND('[1]Ledger With Mark'!AF221&gt;=20),"C",IF(AND('[1]Ledger With Mark'!AF221&gt;=15),"D+",IF(AND('[1]Ledger With Mark'!AF221&gt;=10),"D",IF(AND('[1]Ledger With Mark'!AF221&gt;=1),"E","N")))))))))</f>
        <v>C+</v>
      </c>
      <c r="AG219" s="13">
        <f t="shared" si="36"/>
        <v>1.2</v>
      </c>
      <c r="AH219" s="7" t="str">
        <f>IF(AND('[1]Ledger With Mark'!AH221&gt;=45),"A+",IF(AND('[1]Ledger With Mark'!AH221&gt;=40),"A",IF(AND('[1]Ledger With Mark'!AH221&gt;=35),"B+",IF(AND('[1]Ledger With Mark'!AH221&gt;=30),"B",IF(AND('[1]Ledger With Mark'!AH221&gt;=25),"C+",IF(AND('[1]Ledger With Mark'!AH221&gt;=20),"C",IF(AND('[1]Ledger With Mark'!AH221&gt;=15),"D+",IF(AND('[1]Ledger With Mark'!AH221&gt;=10),"D",IF(AND('[1]Ledger With Mark'!AH221&gt;=1),"E","N")))))))))</f>
        <v>C</v>
      </c>
      <c r="AI219" s="7" t="str">
        <f>IF(AND('[1]Ledger With Mark'!AI221&gt;=45),"A+",IF(AND('[1]Ledger With Mark'!AI221&gt;=40),"A",IF(AND('[1]Ledger With Mark'!AI221&gt;=35),"B+",IF(AND('[1]Ledger With Mark'!AI221&gt;=30),"B",IF(AND('[1]Ledger With Mark'!AI221&gt;=25),"C+",IF(AND('[1]Ledger With Mark'!AI221&gt;=20),"C",IF(AND('[1]Ledger With Mark'!AI221&gt;=15),"D+",IF(AND('[1]Ledger With Mark'!AI221&gt;=10),"D",IF(AND('[1]Ledger With Mark'!AI221&gt;=1),"E","N")))))))))</f>
        <v>C</v>
      </c>
      <c r="AJ219" s="7" t="str">
        <f>IF(AND('[1]Ledger With Mark'!AJ221&gt;=90),"A+",IF(AND('[1]Ledger With Mark'!AJ221&gt;=80),"A",IF(AND('[1]Ledger With Mark'!AJ221&gt;=70),"B+",IF(AND('[1]Ledger With Mark'!AJ221&gt;=60),"B",IF(AND('[1]Ledger With Mark'!AJ221&gt;=50),"C+",IF(AND('[1]Ledger With Mark'!AJ221&gt;=40),"C",IF(AND('[1]Ledger With Mark'!AJ221&gt;=30),"D+",IF(AND('[1]Ledger With Mark'!AJ221&gt;=20),"D",IF(AND('[1]Ledger With Mark'!AJ221&gt;=1),"E","N")))))))))</f>
        <v>C</v>
      </c>
      <c r="AK219" s="13">
        <f t="shared" si="37"/>
        <v>2</v>
      </c>
      <c r="AL219" s="7" t="str">
        <f>IF(AND('[1]Ledger With Mark'!AL221&gt;=45),"A+",IF(AND('[1]Ledger With Mark'!AL221&gt;=40),"A",IF(AND('[1]Ledger With Mark'!AL221&gt;=35),"B+",IF(AND('[1]Ledger With Mark'!AL221&gt;=30),"B",IF(AND('[1]Ledger With Mark'!AL221&gt;=25),"C+",IF(AND('[1]Ledger With Mark'!AL221&gt;=20),"C",IF(AND('[1]Ledger With Mark'!AL221&gt;=15),"D+",IF(AND('[1]Ledger With Mark'!AL221&gt;=10),"D",IF(AND('[1]Ledger With Mark'!AL221&gt;=1),"E","N")))))))))</f>
        <v>B</v>
      </c>
      <c r="AM219" s="7" t="str">
        <f>IF(AND('[1]Ledger With Mark'!AM221&gt;=45),"A+",IF(AND('[1]Ledger With Mark'!AM221&gt;=40),"A",IF(AND('[1]Ledger With Mark'!AM221&gt;=35),"B+",IF(AND('[1]Ledger With Mark'!AM221&gt;=30),"B",IF(AND('[1]Ledger With Mark'!AM221&gt;=25),"C+",IF(AND('[1]Ledger With Mark'!AM221&gt;=20),"C",IF(AND('[1]Ledger With Mark'!AM221&gt;=15),"D+",IF(AND('[1]Ledger With Mark'!AM221&gt;=10),"D",IF(AND('[1]Ledger With Mark'!AM221&gt;=1),"E","N")))))))))</f>
        <v>B+</v>
      </c>
      <c r="AN219" s="7" t="str">
        <f>IF(AND('[1]Ledger With Mark'!AN221&gt;=90),"A+",IF(AND('[1]Ledger With Mark'!AN221&gt;=80),"A",IF(AND('[1]Ledger With Mark'!AN221&gt;=70),"B+",IF(AND('[1]Ledger With Mark'!AN221&gt;=60),"B",IF(AND('[1]Ledger With Mark'!AN221&gt;=50),"C+",IF(AND('[1]Ledger With Mark'!AN221&gt;=40),"C",IF(AND('[1]Ledger With Mark'!AN221&gt;=30),"D+",IF(AND('[1]Ledger With Mark'!AN221&gt;=20),"D",IF(AND('[1]Ledger With Mark'!AN221&gt;=1),"E","N")))))))))</f>
        <v>B</v>
      </c>
      <c r="AO219" s="13">
        <f t="shared" si="38"/>
        <v>2.8</v>
      </c>
      <c r="AP219" s="14">
        <f t="shared" si="39"/>
        <v>2.2749999999999999</v>
      </c>
      <c r="AQ219" s="7"/>
      <c r="AR219" s="15" t="s">
        <v>245</v>
      </c>
      <c r="BB219" s="17">
        <v>221</v>
      </c>
    </row>
    <row r="220" spans="1:54" ht="15">
      <c r="A220" s="7">
        <f>'[1]Ledger With Mark'!A222</f>
        <v>219</v>
      </c>
      <c r="B220" s="8">
        <f>'[1]Ledger With Mark'!B222</f>
        <v>752219</v>
      </c>
      <c r="C220" s="9" t="str">
        <f>'[1]Ledger With Mark'!C222</f>
        <v>ANISHA ROKA</v>
      </c>
      <c r="D220" s="10" t="str">
        <f>'[1]Ledger With Mark'!D222</f>
        <v>2060/02/07</v>
      </c>
      <c r="E220" s="11" t="str">
        <f>'[1]Ledger With Mark'!E222</f>
        <v>CHANDRA ROKA</v>
      </c>
      <c r="F220" s="11" t="str">
        <f>'[1]Ledger With Mark'!F222</f>
        <v>BUDDIMALA ROKA</v>
      </c>
      <c r="G220" s="12" t="str">
        <f>'[1]Ledger With Mark'!G222</f>
        <v>BHUME 8 RUKUM EAST</v>
      </c>
      <c r="H220" s="7" t="str">
        <f>IF(AND('[1]Ledger With Mark'!H222&gt;=67.5),"A+",IF(AND('[1]Ledger With Mark'!H222&gt;=60),"A",IF(AND('[1]Ledger With Mark'!H222&gt;=52.5),"B+",IF(AND('[1]Ledger With Mark'!H222&gt;=45),"B",IF(AND('[1]Ledger With Mark'!H222&gt;=37.5),"C+",IF(AND('[1]Ledger With Mark'!H222&gt;=30),"C",IF(AND('[1]Ledger With Mark'!H222&gt;=22.5),"D+",IF(AND('[1]Ledger With Mark'!H222&gt;=15),"D",IF(AND('[1]Ledger With Mark'!H222&gt;=1),"E","N")))))))))</f>
        <v>C</v>
      </c>
      <c r="I220" s="7" t="str">
        <f>IF(AND('[1]Ledger With Mark'!I222&gt;=22.5),"A+",IF(AND('[1]Ledger With Mark'!I222&gt;=20),"A",IF(AND('[1]Ledger With Mark'!I222&gt;=17.5),"B+",IF(AND('[1]Ledger With Mark'!I222&gt;=15),"B",IF(AND('[1]Ledger With Mark'!I222&gt;=12.5),"C+",IF(AND('[1]Ledger With Mark'!I222&gt;=10),"C",IF(AND('[1]Ledger With Mark'!I222&gt;=7.5),"D+",IF(AND('[1]Ledger With Mark'!I222&gt;=5),"D",IF(AND('[1]Ledger With Mark'!I222&gt;=1),"E","N")))))))))</f>
        <v>C</v>
      </c>
      <c r="J220" s="7" t="str">
        <f>IF(AND('[1]Ledger With Mark'!J222&gt;=90),"A+",IF(AND('[1]Ledger With Mark'!J222&gt;=80),"A",IF(AND('[1]Ledger With Mark'!J222&gt;=70),"B+",IF(AND('[1]Ledger With Mark'!J222&gt;=60),"B",IF(AND('[1]Ledger With Mark'!J222&gt;=50),"C+",IF(AND('[1]Ledger With Mark'!J222&gt;=40),"C",IF(AND('[1]Ledger With Mark'!J222&gt;=30),"D+",IF(AND('[1]Ledger With Mark'!J222&gt;=20),"D",IF(AND('[1]Ledger With Mark'!J222&gt;=1),"E","N")))))))))</f>
        <v>C</v>
      </c>
      <c r="K220" s="13">
        <f t="shared" si="30"/>
        <v>2</v>
      </c>
      <c r="L220" s="7" t="str">
        <f>IF(AND('[1]Ledger With Mark'!L222&gt;=67.5),"A+",IF(AND('[1]Ledger With Mark'!L222&gt;=60),"A",IF(AND('[1]Ledger With Mark'!L222&gt;=52.5),"B+",IF(AND('[1]Ledger With Mark'!L222&gt;=45),"B",IF(AND('[1]Ledger With Mark'!L222&gt;=37.5),"C+",IF(AND('[1]Ledger With Mark'!L222&gt;=30),"C",IF(AND('[1]Ledger With Mark'!L222&gt;=22.5),"D+",IF(AND('[1]Ledger With Mark'!L222&gt;=15),"D",IF(AND('[1]Ledger With Mark'!L222&gt;=1),"E","N")))))))))</f>
        <v>C+</v>
      </c>
      <c r="M220" s="7" t="str">
        <f>IF(AND('[1]Ledger With Mark'!M222&gt;=22.5),"A+",IF(AND('[1]Ledger With Mark'!M222&gt;=20),"A",IF(AND('[1]Ledger With Mark'!M222&gt;=17.5),"B+",IF(AND('[1]Ledger With Mark'!M222&gt;=15),"B",IF(AND('[1]Ledger With Mark'!M222&gt;=12.5),"C+",IF(AND('[1]Ledger With Mark'!M222&gt;=10),"C",IF(AND('[1]Ledger With Mark'!M222&gt;=7.5),"D+",IF(AND('[1]Ledger With Mark'!M222&gt;=5),"D",IF(AND('[1]Ledger With Mark'!M222&gt;=1),"E","N")))))))))</f>
        <v>B</v>
      </c>
      <c r="N220" s="7" t="str">
        <f>IF(AND('[1]Ledger With Mark'!N222&gt;=90),"A+",IF(AND('[1]Ledger With Mark'!N222&gt;=80),"A",IF(AND('[1]Ledger With Mark'!N222&gt;=70),"B+",IF(AND('[1]Ledger With Mark'!N222&gt;=60),"B",IF(AND('[1]Ledger With Mark'!N222&gt;=50),"C+",IF(AND('[1]Ledger With Mark'!N222&gt;=40),"C",IF(AND('[1]Ledger With Mark'!N222&gt;=30),"D+",IF(AND('[1]Ledger With Mark'!N222&gt;=20),"D",IF(AND('[1]Ledger With Mark'!N222&gt;=1),"E","N")))))))))</f>
        <v>C+</v>
      </c>
      <c r="O220" s="13">
        <f t="shared" si="31"/>
        <v>2.4</v>
      </c>
      <c r="P220" s="7" t="str">
        <f>IF(AND('[1]Ledger With Mark'!P222&gt;=90),"A+",IF(AND('[1]Ledger With Mark'!P222&gt;=80),"A",IF(AND('[1]Ledger With Mark'!P222&gt;=70),"B+",IF(AND('[1]Ledger With Mark'!P222&gt;=60),"B",IF(AND('[1]Ledger With Mark'!P222&gt;=50),"C+",IF(AND('[1]Ledger With Mark'!P222&gt;=40),"C",IF(AND('[1]Ledger With Mark'!P222&gt;=30),"D+",IF(AND('[1]Ledger With Mark'!P222&gt;=20),"D",IF(AND('[1]Ledger With Mark'!P222&gt;=1),"E","N")))))))))</f>
        <v>C</v>
      </c>
      <c r="Q220" s="13">
        <f t="shared" si="32"/>
        <v>2</v>
      </c>
      <c r="R220" s="7" t="str">
        <f>IF(AND('[1]Ledger With Mark'!R222&gt;=67.5),"A+",IF(AND('[1]Ledger With Mark'!R222&gt;=60),"A",IF(AND('[1]Ledger With Mark'!R222&gt;=52.5),"B+",IF(AND('[1]Ledger With Mark'!R222&gt;=45),"B",IF(AND('[1]Ledger With Mark'!R222&gt;=37.5),"C+",IF(AND('[1]Ledger With Mark'!R222&gt;=30),"C",IF(AND('[1]Ledger With Mark'!R222&gt;=22.5),"D+",IF(AND('[1]Ledger With Mark'!R222&gt;=15),"D",IF(AND('[1]Ledger With Mark'!R222&gt;=1),"E","N")))))))))</f>
        <v>C</v>
      </c>
      <c r="S220" s="7" t="str">
        <f>IF(AND('[1]Ledger With Mark'!S222&gt;=22.5),"A+",IF(AND('[1]Ledger With Mark'!S222&gt;=20),"A",IF(AND('[1]Ledger With Mark'!S222&gt;=17.5),"B+",IF(AND('[1]Ledger With Mark'!S222&gt;=15),"B",IF(AND('[1]Ledger With Mark'!S222&gt;=12.5),"C+",IF(AND('[1]Ledger With Mark'!S222&gt;=10),"C",IF(AND('[1]Ledger With Mark'!S222&gt;=7.5),"D+",IF(AND('[1]Ledger With Mark'!S222&gt;=5),"D",IF(AND('[1]Ledger With Mark'!S222&gt;=1),"E","N")))))))))</f>
        <v>A+</v>
      </c>
      <c r="T220" s="7" t="str">
        <f>IF(AND('[1]Ledger With Mark'!T222&gt;=90),"A+",IF(AND('[1]Ledger With Mark'!T222&gt;=80),"A",IF(AND('[1]Ledger With Mark'!T222&gt;=70),"B+",IF(AND('[1]Ledger With Mark'!T222&gt;=60),"B",IF(AND('[1]Ledger With Mark'!T222&gt;=50),"C+",IF(AND('[1]Ledger With Mark'!T222&gt;=40),"C",IF(AND('[1]Ledger With Mark'!T222&gt;=30),"D+",IF(AND('[1]Ledger With Mark'!T222&gt;=20),"D",IF(AND('[1]Ledger With Mark'!T222&gt;=1),"E","N")))))))))</f>
        <v>B</v>
      </c>
      <c r="U220" s="13">
        <f t="shared" si="33"/>
        <v>2.8</v>
      </c>
      <c r="V220" s="7" t="str">
        <f>IF(AND('[1]Ledger With Mark'!V222&gt;=67.5),"A+",IF(AND('[1]Ledger With Mark'!V222&gt;=60),"A",IF(AND('[1]Ledger With Mark'!V222&gt;=52.5),"B+",IF(AND('[1]Ledger With Mark'!V222&gt;=45),"B",IF(AND('[1]Ledger With Mark'!V222&gt;=37.5),"C+",IF(AND('[1]Ledger With Mark'!V222&gt;=30),"C",IF(AND('[1]Ledger With Mark'!V222&gt;=22.5),"D+",IF(AND('[1]Ledger With Mark'!V222&gt;=15),"D",IF(AND('[1]Ledger With Mark'!V222&gt;=1),"E","N")))))))))</f>
        <v>C</v>
      </c>
      <c r="W220" s="7" t="str">
        <f>IF(AND('[1]Ledger With Mark'!W222&gt;=22.5),"A+",IF(AND('[1]Ledger With Mark'!W222&gt;=20),"A",IF(AND('[1]Ledger With Mark'!W222&gt;=17.5),"B+",IF(AND('[1]Ledger With Mark'!W222&gt;=15),"B",IF(AND('[1]Ledger With Mark'!W222&gt;=12.5),"C+",IF(AND('[1]Ledger With Mark'!W222&gt;=10),"C",IF(AND('[1]Ledger With Mark'!W222&gt;=7.5),"D+",IF(AND('[1]Ledger With Mark'!W222&gt;=5),"D",IF(AND('[1]Ledger With Mark'!W222&gt;=1),"E","N")))))))))</f>
        <v>A</v>
      </c>
      <c r="X220" s="7" t="str">
        <f>IF(AND('[1]Ledger With Mark'!X222&gt;=90),"A+",IF(AND('[1]Ledger With Mark'!X222&gt;=80),"A",IF(AND('[1]Ledger With Mark'!X222&gt;=70),"B+",IF(AND('[1]Ledger With Mark'!X222&gt;=60),"B",IF(AND('[1]Ledger With Mark'!X222&gt;=50),"C+",IF(AND('[1]Ledger With Mark'!X222&gt;=40),"C",IF(AND('[1]Ledger With Mark'!X222&gt;=30),"D+",IF(AND('[1]Ledger With Mark'!X222&gt;=20),"D",IF(AND('[1]Ledger With Mark'!X222&gt;=1),"E","N")))))))))</f>
        <v>C+</v>
      </c>
      <c r="Y220" s="13">
        <f t="shared" si="34"/>
        <v>2.4</v>
      </c>
      <c r="Z220" s="7" t="str">
        <f>IF(AND('[1]Ledger With Mark'!Z222&gt;=27),"A+",IF(AND('[1]Ledger With Mark'!Z222&gt;=24),"A",IF(AND('[1]Ledger With Mark'!Z222&gt;=21),"B+",IF(AND('[1]Ledger With Mark'!Z222&gt;=18),"B",IF(AND('[1]Ledger With Mark'!Z222&gt;=15),"C+",IF(AND('[1]Ledger With Mark'!Z222&gt;=12),"C",IF(AND('[1]Ledger With Mark'!Z222&gt;=9),"D+",IF(AND('[1]Ledger With Mark'!Z222&gt;=6),"D",IF(AND('[1]Ledger With Mark'!Z222&gt;=1),"E","N")))))))))</f>
        <v>A</v>
      </c>
      <c r="AA220" s="7" t="str">
        <f>IF(AND('[1]Ledger With Mark'!AA222&gt;=18),"A+",IF(AND('[1]Ledger With Mark'!AA222&gt;=16),"A",IF(AND('[1]Ledger With Mark'!AA222&gt;=14),"B+",IF(AND('[1]Ledger With Mark'!AA222&gt;=12),"B",IF(AND('[1]Ledger With Mark'!AA222&gt;=10),"C+",IF(AND('[1]Ledger With Mark'!AA222&gt;=8),"C",IF(AND('[1]Ledger With Mark'!AA222&gt;=6),"D+",IF(AND('[1]Ledger With Mark'!AA222&gt;=4),"D",IF(AND('[1]Ledger With Mark'!AA222&gt;=1),"E","N")))))))))</f>
        <v>C+</v>
      </c>
      <c r="AB220" s="7" t="str">
        <f>IF(AND('[1]Ledger With Mark'!AB222&gt;=45),"A+",IF(AND('[1]Ledger With Mark'!AB222&gt;=40),"A",IF(AND('[1]Ledger With Mark'!AB222&gt;=35),"B+",IF(AND('[1]Ledger With Mark'!AB222&gt;=30),"B",IF(AND('[1]Ledger With Mark'!AB222&gt;=25),"C+",IF(AND('[1]Ledger With Mark'!AB222&gt;=20),"C",IF(AND('[1]Ledger With Mark'!AB222&gt;=15),"D+",IF(AND('[1]Ledger With Mark'!AB222&gt;=10),"D",IF(AND('[1]Ledger With Mark'!AB222&gt;=1),"E","N")))))))))</f>
        <v>B+</v>
      </c>
      <c r="AC220" s="13">
        <f t="shared" si="35"/>
        <v>1.6</v>
      </c>
      <c r="AD220" s="7" t="str">
        <f>IF(AND('[1]Ledger With Mark'!AD222&gt;=22.5),"A+",IF(AND('[1]Ledger With Mark'!AD222&gt;=20),"A",IF(AND('[1]Ledger With Mark'!AD222&gt;=17.5),"B+",IF(AND('[1]Ledger With Mark'!AD222&gt;=15),"B",IF(AND('[1]Ledger With Mark'!AD222&gt;=12.5),"C+",IF(AND('[1]Ledger With Mark'!AD222&gt;=10),"C",IF(AND('[1]Ledger With Mark'!AD222&gt;=7.5),"D+",IF(AND('[1]Ledger With Mark'!AD222&gt;=5),"D",IF(AND('[1]Ledger With Mark'!AD222&gt;=1),"E","N")))))))))</f>
        <v>C</v>
      </c>
      <c r="AE220" s="7" t="str">
        <f>IF(AND('[1]Ledger With Mark'!AE222&gt;=22.5),"A+",IF(AND('[1]Ledger With Mark'!AE222&gt;=20),"A",IF(AND('[1]Ledger With Mark'!AE222&gt;=17.5),"B+",IF(AND('[1]Ledger With Mark'!AE222&gt;=15),"B",IF(AND('[1]Ledger With Mark'!AE222&gt;=12.5),"C+",IF(AND('[1]Ledger With Mark'!AE222&gt;=10),"C",IF(AND('[1]Ledger With Mark'!AE222&gt;=7.5),"D+",IF(AND('[1]Ledger With Mark'!AE222&gt;=5),"D",IF(AND('[1]Ledger With Mark'!AE222&gt;=1),"E","N")))))))))</f>
        <v>B+</v>
      </c>
      <c r="AF220" s="7" t="str">
        <f>IF(AND('[1]Ledger With Mark'!AF222&gt;=45),"A+",IF(AND('[1]Ledger With Mark'!AF222&gt;=40),"A",IF(AND('[1]Ledger With Mark'!AF222&gt;=35),"B+",IF(AND('[1]Ledger With Mark'!AF222&gt;=30),"B",IF(AND('[1]Ledger With Mark'!AF222&gt;=25),"C+",IF(AND('[1]Ledger With Mark'!AF222&gt;=20),"C",IF(AND('[1]Ledger With Mark'!AF222&gt;=15),"D+",IF(AND('[1]Ledger With Mark'!AF222&gt;=10),"D",IF(AND('[1]Ledger With Mark'!AF222&gt;=1),"E","N")))))))))</f>
        <v>C+</v>
      </c>
      <c r="AG220" s="13">
        <f t="shared" si="36"/>
        <v>1.2</v>
      </c>
      <c r="AH220" s="7" t="str">
        <f>IF(AND('[1]Ledger With Mark'!AH222&gt;=45),"A+",IF(AND('[1]Ledger With Mark'!AH222&gt;=40),"A",IF(AND('[1]Ledger With Mark'!AH222&gt;=35),"B+",IF(AND('[1]Ledger With Mark'!AH222&gt;=30),"B",IF(AND('[1]Ledger With Mark'!AH222&gt;=25),"C+",IF(AND('[1]Ledger With Mark'!AH222&gt;=20),"C",IF(AND('[1]Ledger With Mark'!AH222&gt;=15),"D+",IF(AND('[1]Ledger With Mark'!AH222&gt;=10),"D",IF(AND('[1]Ledger With Mark'!AH222&gt;=1),"E","N")))))))))</f>
        <v>C+</v>
      </c>
      <c r="AI220" s="7" t="str">
        <f>IF(AND('[1]Ledger With Mark'!AI222&gt;=45),"A+",IF(AND('[1]Ledger With Mark'!AI222&gt;=40),"A",IF(AND('[1]Ledger With Mark'!AI222&gt;=35),"B+",IF(AND('[1]Ledger With Mark'!AI222&gt;=30),"B",IF(AND('[1]Ledger With Mark'!AI222&gt;=25),"C+",IF(AND('[1]Ledger With Mark'!AI222&gt;=20),"C",IF(AND('[1]Ledger With Mark'!AI222&gt;=15),"D+",IF(AND('[1]Ledger With Mark'!AI222&gt;=10),"D",IF(AND('[1]Ledger With Mark'!AI222&gt;=1),"E","N")))))))))</f>
        <v>C</v>
      </c>
      <c r="AJ220" s="7" t="str">
        <f>IF(AND('[1]Ledger With Mark'!AJ222&gt;=90),"A+",IF(AND('[1]Ledger With Mark'!AJ222&gt;=80),"A",IF(AND('[1]Ledger With Mark'!AJ222&gt;=70),"B+",IF(AND('[1]Ledger With Mark'!AJ222&gt;=60),"B",IF(AND('[1]Ledger With Mark'!AJ222&gt;=50),"C+",IF(AND('[1]Ledger With Mark'!AJ222&gt;=40),"C",IF(AND('[1]Ledger With Mark'!AJ222&gt;=30),"D+",IF(AND('[1]Ledger With Mark'!AJ222&gt;=20),"D",IF(AND('[1]Ledger With Mark'!AJ222&gt;=1),"E","N")))))))))</f>
        <v>C</v>
      </c>
      <c r="AK220" s="13">
        <f t="shared" si="37"/>
        <v>2</v>
      </c>
      <c r="AL220" s="7" t="str">
        <f>IF(AND('[1]Ledger With Mark'!AL222&gt;=45),"A+",IF(AND('[1]Ledger With Mark'!AL222&gt;=40),"A",IF(AND('[1]Ledger With Mark'!AL222&gt;=35),"B+",IF(AND('[1]Ledger With Mark'!AL222&gt;=30),"B",IF(AND('[1]Ledger With Mark'!AL222&gt;=25),"C+",IF(AND('[1]Ledger With Mark'!AL222&gt;=20),"C",IF(AND('[1]Ledger With Mark'!AL222&gt;=15),"D+",IF(AND('[1]Ledger With Mark'!AL222&gt;=10),"D",IF(AND('[1]Ledger With Mark'!AL222&gt;=1),"E","N")))))))))</f>
        <v>B</v>
      </c>
      <c r="AM220" s="7" t="str">
        <f>IF(AND('[1]Ledger With Mark'!AM222&gt;=45),"A+",IF(AND('[1]Ledger With Mark'!AM222&gt;=40),"A",IF(AND('[1]Ledger With Mark'!AM222&gt;=35),"B+",IF(AND('[1]Ledger With Mark'!AM222&gt;=30),"B",IF(AND('[1]Ledger With Mark'!AM222&gt;=25),"C+",IF(AND('[1]Ledger With Mark'!AM222&gt;=20),"C",IF(AND('[1]Ledger With Mark'!AM222&gt;=15),"D+",IF(AND('[1]Ledger With Mark'!AM222&gt;=10),"D",IF(AND('[1]Ledger With Mark'!AM222&gt;=1),"E","N")))))))))</f>
        <v>B+</v>
      </c>
      <c r="AN220" s="7" t="str">
        <f>IF(AND('[1]Ledger With Mark'!AN222&gt;=90),"A+",IF(AND('[1]Ledger With Mark'!AN222&gt;=80),"A",IF(AND('[1]Ledger With Mark'!AN222&gt;=70),"B+",IF(AND('[1]Ledger With Mark'!AN222&gt;=60),"B",IF(AND('[1]Ledger With Mark'!AN222&gt;=50),"C+",IF(AND('[1]Ledger With Mark'!AN222&gt;=40),"C",IF(AND('[1]Ledger With Mark'!AN222&gt;=30),"D+",IF(AND('[1]Ledger With Mark'!AN222&gt;=20),"D",IF(AND('[1]Ledger With Mark'!AN222&gt;=1),"E","N")))))))))</f>
        <v>B</v>
      </c>
      <c r="AO220" s="13">
        <f t="shared" si="38"/>
        <v>2.8</v>
      </c>
      <c r="AP220" s="14">
        <f t="shared" si="39"/>
        <v>2.4</v>
      </c>
      <c r="AQ220" s="7"/>
      <c r="AR220" s="15" t="s">
        <v>245</v>
      </c>
      <c r="BB220" s="17">
        <v>222</v>
      </c>
    </row>
    <row r="221" spans="1:54" ht="15">
      <c r="A221" s="7">
        <f>'[1]Ledger With Mark'!A223</f>
        <v>220</v>
      </c>
      <c r="B221" s="8">
        <f>'[1]Ledger With Mark'!B223</f>
        <v>752220</v>
      </c>
      <c r="C221" s="9" t="str">
        <f>'[1]Ledger With Mark'!C223</f>
        <v>BIPANA PUN MAGAR</v>
      </c>
      <c r="D221" s="10" t="str">
        <f>'[1]Ledger With Mark'!D223</f>
        <v>2058/12/19</v>
      </c>
      <c r="E221" s="11" t="str">
        <f>'[1]Ledger With Mark'!E223</f>
        <v>PREM PUN</v>
      </c>
      <c r="F221" s="11" t="str">
        <f>'[1]Ledger With Mark'!F223</f>
        <v>DIL KUMARI PUN</v>
      </c>
      <c r="G221" s="12" t="str">
        <f>'[1]Ledger With Mark'!G223</f>
        <v>BHUME 8 RUKUM EAST</v>
      </c>
      <c r="H221" s="7" t="str">
        <f>IF(AND('[1]Ledger With Mark'!H223&gt;=67.5),"A+",IF(AND('[1]Ledger With Mark'!H223&gt;=60),"A",IF(AND('[1]Ledger With Mark'!H223&gt;=52.5),"B+",IF(AND('[1]Ledger With Mark'!H223&gt;=45),"B",IF(AND('[1]Ledger With Mark'!H223&gt;=37.5),"C+",IF(AND('[1]Ledger With Mark'!H223&gt;=30),"C",IF(AND('[1]Ledger With Mark'!H223&gt;=22.5),"D+",IF(AND('[1]Ledger With Mark'!H223&gt;=15),"D",IF(AND('[1]Ledger With Mark'!H223&gt;=1),"E","N")))))))))</f>
        <v>C</v>
      </c>
      <c r="I221" s="7" t="str">
        <f>IF(AND('[1]Ledger With Mark'!I223&gt;=22.5),"A+",IF(AND('[1]Ledger With Mark'!I223&gt;=20),"A",IF(AND('[1]Ledger With Mark'!I223&gt;=17.5),"B+",IF(AND('[1]Ledger With Mark'!I223&gt;=15),"B",IF(AND('[1]Ledger With Mark'!I223&gt;=12.5),"C+",IF(AND('[1]Ledger With Mark'!I223&gt;=10),"C",IF(AND('[1]Ledger With Mark'!I223&gt;=7.5),"D+",IF(AND('[1]Ledger With Mark'!I223&gt;=5),"D",IF(AND('[1]Ledger With Mark'!I223&gt;=1),"E","N")))))))))</f>
        <v>B</v>
      </c>
      <c r="J221" s="7" t="str">
        <f>IF(AND('[1]Ledger With Mark'!J223&gt;=90),"A+",IF(AND('[1]Ledger With Mark'!J223&gt;=80),"A",IF(AND('[1]Ledger With Mark'!J223&gt;=70),"B+",IF(AND('[1]Ledger With Mark'!J223&gt;=60),"B",IF(AND('[1]Ledger With Mark'!J223&gt;=50),"C+",IF(AND('[1]Ledger With Mark'!J223&gt;=40),"C",IF(AND('[1]Ledger With Mark'!J223&gt;=30),"D+",IF(AND('[1]Ledger With Mark'!J223&gt;=20),"D",IF(AND('[1]Ledger With Mark'!J223&gt;=1),"E","N")))))))))</f>
        <v>C</v>
      </c>
      <c r="K221" s="13">
        <f t="shared" si="30"/>
        <v>2</v>
      </c>
      <c r="L221" s="7" t="str">
        <f>IF(AND('[1]Ledger With Mark'!L223&gt;=67.5),"A+",IF(AND('[1]Ledger With Mark'!L223&gt;=60),"A",IF(AND('[1]Ledger With Mark'!L223&gt;=52.5),"B+",IF(AND('[1]Ledger With Mark'!L223&gt;=45),"B",IF(AND('[1]Ledger With Mark'!L223&gt;=37.5),"C+",IF(AND('[1]Ledger With Mark'!L223&gt;=30),"C",IF(AND('[1]Ledger With Mark'!L223&gt;=22.5),"D+",IF(AND('[1]Ledger With Mark'!L223&gt;=15),"D",IF(AND('[1]Ledger With Mark'!L223&gt;=1),"E","N")))))))))</f>
        <v>C</v>
      </c>
      <c r="M221" s="7" t="str">
        <f>IF(AND('[1]Ledger With Mark'!M223&gt;=22.5),"A+",IF(AND('[1]Ledger With Mark'!M223&gt;=20),"A",IF(AND('[1]Ledger With Mark'!M223&gt;=17.5),"B+",IF(AND('[1]Ledger With Mark'!M223&gt;=15),"B",IF(AND('[1]Ledger With Mark'!M223&gt;=12.5),"C+",IF(AND('[1]Ledger With Mark'!M223&gt;=10),"C",IF(AND('[1]Ledger With Mark'!M223&gt;=7.5),"D+",IF(AND('[1]Ledger With Mark'!M223&gt;=5),"D",IF(AND('[1]Ledger With Mark'!M223&gt;=1),"E","N")))))))))</f>
        <v>B</v>
      </c>
      <c r="N221" s="7" t="str">
        <f>IF(AND('[1]Ledger With Mark'!N223&gt;=90),"A+",IF(AND('[1]Ledger With Mark'!N223&gt;=80),"A",IF(AND('[1]Ledger With Mark'!N223&gt;=70),"B+",IF(AND('[1]Ledger With Mark'!N223&gt;=60),"B",IF(AND('[1]Ledger With Mark'!N223&gt;=50),"C+",IF(AND('[1]Ledger With Mark'!N223&gt;=40),"C",IF(AND('[1]Ledger With Mark'!N223&gt;=30),"D+",IF(AND('[1]Ledger With Mark'!N223&gt;=20),"D",IF(AND('[1]Ledger With Mark'!N223&gt;=1),"E","N")))))))))</f>
        <v>C</v>
      </c>
      <c r="O221" s="13">
        <f t="shared" si="31"/>
        <v>2</v>
      </c>
      <c r="P221" s="7" t="str">
        <f>IF(AND('[1]Ledger With Mark'!P223&gt;=90),"A+",IF(AND('[1]Ledger With Mark'!P223&gt;=80),"A",IF(AND('[1]Ledger With Mark'!P223&gt;=70),"B+",IF(AND('[1]Ledger With Mark'!P223&gt;=60),"B",IF(AND('[1]Ledger With Mark'!P223&gt;=50),"C+",IF(AND('[1]Ledger With Mark'!P223&gt;=40),"C",IF(AND('[1]Ledger With Mark'!P223&gt;=30),"D+",IF(AND('[1]Ledger With Mark'!P223&gt;=20),"D",IF(AND('[1]Ledger With Mark'!P223&gt;=1),"E","N")))))))))</f>
        <v>C</v>
      </c>
      <c r="Q221" s="13">
        <f t="shared" si="32"/>
        <v>2</v>
      </c>
      <c r="R221" s="7" t="str">
        <f>IF(AND('[1]Ledger With Mark'!R223&gt;=67.5),"A+",IF(AND('[1]Ledger With Mark'!R223&gt;=60),"A",IF(AND('[1]Ledger With Mark'!R223&gt;=52.5),"B+",IF(AND('[1]Ledger With Mark'!R223&gt;=45),"B",IF(AND('[1]Ledger With Mark'!R223&gt;=37.5),"C+",IF(AND('[1]Ledger With Mark'!R223&gt;=30),"C",IF(AND('[1]Ledger With Mark'!R223&gt;=22.5),"D+",IF(AND('[1]Ledger With Mark'!R223&gt;=15),"D",IF(AND('[1]Ledger With Mark'!R223&gt;=1),"E","N")))))))))</f>
        <v>C</v>
      </c>
      <c r="S221" s="7" t="str">
        <f>IF(AND('[1]Ledger With Mark'!S223&gt;=22.5),"A+",IF(AND('[1]Ledger With Mark'!S223&gt;=20),"A",IF(AND('[1]Ledger With Mark'!S223&gt;=17.5),"B+",IF(AND('[1]Ledger With Mark'!S223&gt;=15),"B",IF(AND('[1]Ledger With Mark'!S223&gt;=12.5),"C+",IF(AND('[1]Ledger With Mark'!S223&gt;=10),"C",IF(AND('[1]Ledger With Mark'!S223&gt;=7.5),"D+",IF(AND('[1]Ledger With Mark'!S223&gt;=5),"D",IF(AND('[1]Ledger With Mark'!S223&gt;=1),"E","N")))))))))</f>
        <v>A</v>
      </c>
      <c r="T221" s="7" t="str">
        <f>IF(AND('[1]Ledger With Mark'!T223&gt;=90),"A+",IF(AND('[1]Ledger With Mark'!T223&gt;=80),"A",IF(AND('[1]Ledger With Mark'!T223&gt;=70),"B+",IF(AND('[1]Ledger With Mark'!T223&gt;=60),"B",IF(AND('[1]Ledger With Mark'!T223&gt;=50),"C+",IF(AND('[1]Ledger With Mark'!T223&gt;=40),"C",IF(AND('[1]Ledger With Mark'!T223&gt;=30),"D+",IF(AND('[1]Ledger With Mark'!T223&gt;=20),"D",IF(AND('[1]Ledger With Mark'!T223&gt;=1),"E","N")))))))))</f>
        <v>C+</v>
      </c>
      <c r="U221" s="13">
        <f t="shared" si="33"/>
        <v>2.4</v>
      </c>
      <c r="V221" s="7" t="str">
        <f>IF(AND('[1]Ledger With Mark'!V223&gt;=67.5),"A+",IF(AND('[1]Ledger With Mark'!V223&gt;=60),"A",IF(AND('[1]Ledger With Mark'!V223&gt;=52.5),"B+",IF(AND('[1]Ledger With Mark'!V223&gt;=45),"B",IF(AND('[1]Ledger With Mark'!V223&gt;=37.5),"C+",IF(AND('[1]Ledger With Mark'!V223&gt;=30),"C",IF(AND('[1]Ledger With Mark'!V223&gt;=22.5),"D+",IF(AND('[1]Ledger With Mark'!V223&gt;=15),"D",IF(AND('[1]Ledger With Mark'!V223&gt;=1),"E","N")))))))))</f>
        <v>C</v>
      </c>
      <c r="W221" s="7" t="str">
        <f>IF(AND('[1]Ledger With Mark'!W223&gt;=22.5),"A+",IF(AND('[1]Ledger With Mark'!W223&gt;=20),"A",IF(AND('[1]Ledger With Mark'!W223&gt;=17.5),"B+",IF(AND('[1]Ledger With Mark'!W223&gt;=15),"B",IF(AND('[1]Ledger With Mark'!W223&gt;=12.5),"C+",IF(AND('[1]Ledger With Mark'!W223&gt;=10),"C",IF(AND('[1]Ledger With Mark'!W223&gt;=7.5),"D+",IF(AND('[1]Ledger With Mark'!W223&gt;=5),"D",IF(AND('[1]Ledger With Mark'!W223&gt;=1),"E","N")))))))))</f>
        <v>A</v>
      </c>
      <c r="X221" s="7" t="str">
        <f>IF(AND('[1]Ledger With Mark'!X223&gt;=90),"A+",IF(AND('[1]Ledger With Mark'!X223&gt;=80),"A",IF(AND('[1]Ledger With Mark'!X223&gt;=70),"B+",IF(AND('[1]Ledger With Mark'!X223&gt;=60),"B",IF(AND('[1]Ledger With Mark'!X223&gt;=50),"C+",IF(AND('[1]Ledger With Mark'!X223&gt;=40),"C",IF(AND('[1]Ledger With Mark'!X223&gt;=30),"D+",IF(AND('[1]Ledger With Mark'!X223&gt;=20),"D",IF(AND('[1]Ledger With Mark'!X223&gt;=1),"E","N")))))))))</f>
        <v>C+</v>
      </c>
      <c r="Y221" s="13">
        <f t="shared" si="34"/>
        <v>2.4</v>
      </c>
      <c r="Z221" s="7" t="str">
        <f>IF(AND('[1]Ledger With Mark'!Z223&gt;=27),"A+",IF(AND('[1]Ledger With Mark'!Z223&gt;=24),"A",IF(AND('[1]Ledger With Mark'!Z223&gt;=21),"B+",IF(AND('[1]Ledger With Mark'!Z223&gt;=18),"B",IF(AND('[1]Ledger With Mark'!Z223&gt;=15),"C+",IF(AND('[1]Ledger With Mark'!Z223&gt;=12),"C",IF(AND('[1]Ledger With Mark'!Z223&gt;=9),"D+",IF(AND('[1]Ledger With Mark'!Z223&gt;=6),"D",IF(AND('[1]Ledger With Mark'!Z223&gt;=1),"E","N")))))))))</f>
        <v>B+</v>
      </c>
      <c r="AA221" s="7" t="str">
        <f>IF(AND('[1]Ledger With Mark'!AA223&gt;=18),"A+",IF(AND('[1]Ledger With Mark'!AA223&gt;=16),"A",IF(AND('[1]Ledger With Mark'!AA223&gt;=14),"B+",IF(AND('[1]Ledger With Mark'!AA223&gt;=12),"B",IF(AND('[1]Ledger With Mark'!AA223&gt;=10),"C+",IF(AND('[1]Ledger With Mark'!AA223&gt;=8),"C",IF(AND('[1]Ledger With Mark'!AA223&gt;=6),"D+",IF(AND('[1]Ledger With Mark'!AA223&gt;=4),"D",IF(AND('[1]Ledger With Mark'!AA223&gt;=1),"E","N")))))))))</f>
        <v>C+</v>
      </c>
      <c r="AB221" s="7" t="str">
        <f>IF(AND('[1]Ledger With Mark'!AB223&gt;=45),"A+",IF(AND('[1]Ledger With Mark'!AB223&gt;=40),"A",IF(AND('[1]Ledger With Mark'!AB223&gt;=35),"B+",IF(AND('[1]Ledger With Mark'!AB223&gt;=30),"B",IF(AND('[1]Ledger With Mark'!AB223&gt;=25),"C+",IF(AND('[1]Ledger With Mark'!AB223&gt;=20),"C",IF(AND('[1]Ledger With Mark'!AB223&gt;=15),"D+",IF(AND('[1]Ledger With Mark'!AB223&gt;=10),"D",IF(AND('[1]Ledger With Mark'!AB223&gt;=1),"E","N")))))))))</f>
        <v>B</v>
      </c>
      <c r="AC221" s="13">
        <f t="shared" si="35"/>
        <v>1.4</v>
      </c>
      <c r="AD221" s="7" t="str">
        <f>IF(AND('[1]Ledger With Mark'!AD223&gt;=22.5),"A+",IF(AND('[1]Ledger With Mark'!AD223&gt;=20),"A",IF(AND('[1]Ledger With Mark'!AD223&gt;=17.5),"B+",IF(AND('[1]Ledger With Mark'!AD223&gt;=15),"B",IF(AND('[1]Ledger With Mark'!AD223&gt;=12.5),"C+",IF(AND('[1]Ledger With Mark'!AD223&gt;=10),"C",IF(AND('[1]Ledger With Mark'!AD223&gt;=7.5),"D+",IF(AND('[1]Ledger With Mark'!AD223&gt;=5),"D",IF(AND('[1]Ledger With Mark'!AD223&gt;=1),"E","N")))))))))</f>
        <v>C</v>
      </c>
      <c r="AE221" s="7" t="str">
        <f>IF(AND('[1]Ledger With Mark'!AE223&gt;=22.5),"A+",IF(AND('[1]Ledger With Mark'!AE223&gt;=20),"A",IF(AND('[1]Ledger With Mark'!AE223&gt;=17.5),"B+",IF(AND('[1]Ledger With Mark'!AE223&gt;=15),"B",IF(AND('[1]Ledger With Mark'!AE223&gt;=12.5),"C+",IF(AND('[1]Ledger With Mark'!AE223&gt;=10),"C",IF(AND('[1]Ledger With Mark'!AE223&gt;=7.5),"D+",IF(AND('[1]Ledger With Mark'!AE223&gt;=5),"D",IF(AND('[1]Ledger With Mark'!AE223&gt;=1),"E","N")))))))))</f>
        <v>B+</v>
      </c>
      <c r="AF221" s="7" t="str">
        <f>IF(AND('[1]Ledger With Mark'!AF223&gt;=45),"A+",IF(AND('[1]Ledger With Mark'!AF223&gt;=40),"A",IF(AND('[1]Ledger With Mark'!AF223&gt;=35),"B+",IF(AND('[1]Ledger With Mark'!AF223&gt;=30),"B",IF(AND('[1]Ledger With Mark'!AF223&gt;=25),"C+",IF(AND('[1]Ledger With Mark'!AF223&gt;=20),"C",IF(AND('[1]Ledger With Mark'!AF223&gt;=15),"D+",IF(AND('[1]Ledger With Mark'!AF223&gt;=10),"D",IF(AND('[1]Ledger With Mark'!AF223&gt;=1),"E","N")))))))))</f>
        <v>C+</v>
      </c>
      <c r="AG221" s="13">
        <f t="shared" si="36"/>
        <v>1.2</v>
      </c>
      <c r="AH221" s="7" t="str">
        <f>IF(AND('[1]Ledger With Mark'!AH223&gt;=45),"A+",IF(AND('[1]Ledger With Mark'!AH223&gt;=40),"A",IF(AND('[1]Ledger With Mark'!AH223&gt;=35),"B+",IF(AND('[1]Ledger With Mark'!AH223&gt;=30),"B",IF(AND('[1]Ledger With Mark'!AH223&gt;=25),"C+",IF(AND('[1]Ledger With Mark'!AH223&gt;=20),"C",IF(AND('[1]Ledger With Mark'!AH223&gt;=15),"D+",IF(AND('[1]Ledger With Mark'!AH223&gt;=10),"D",IF(AND('[1]Ledger With Mark'!AH223&gt;=1),"E","N")))))))))</f>
        <v>B</v>
      </c>
      <c r="AI221" s="7" t="str">
        <f>IF(AND('[1]Ledger With Mark'!AI223&gt;=45),"A+",IF(AND('[1]Ledger With Mark'!AI223&gt;=40),"A",IF(AND('[1]Ledger With Mark'!AI223&gt;=35),"B+",IF(AND('[1]Ledger With Mark'!AI223&gt;=30),"B",IF(AND('[1]Ledger With Mark'!AI223&gt;=25),"C+",IF(AND('[1]Ledger With Mark'!AI223&gt;=20),"C",IF(AND('[1]Ledger With Mark'!AI223&gt;=15),"D+",IF(AND('[1]Ledger With Mark'!AI223&gt;=10),"D",IF(AND('[1]Ledger With Mark'!AI223&gt;=1),"E","N")))))))))</f>
        <v>C</v>
      </c>
      <c r="AJ221" s="7" t="str">
        <f>IF(AND('[1]Ledger With Mark'!AJ223&gt;=90),"A+",IF(AND('[1]Ledger With Mark'!AJ223&gt;=80),"A",IF(AND('[1]Ledger With Mark'!AJ223&gt;=70),"B+",IF(AND('[1]Ledger With Mark'!AJ223&gt;=60),"B",IF(AND('[1]Ledger With Mark'!AJ223&gt;=50),"C+",IF(AND('[1]Ledger With Mark'!AJ223&gt;=40),"C",IF(AND('[1]Ledger With Mark'!AJ223&gt;=30),"D+",IF(AND('[1]Ledger With Mark'!AJ223&gt;=20),"D",IF(AND('[1]Ledger With Mark'!AJ223&gt;=1),"E","N")))))))))</f>
        <v>C+</v>
      </c>
      <c r="AK221" s="13">
        <f t="shared" si="37"/>
        <v>2.4</v>
      </c>
      <c r="AL221" s="7" t="str">
        <f>IF(AND('[1]Ledger With Mark'!AL223&gt;=45),"A+",IF(AND('[1]Ledger With Mark'!AL223&gt;=40),"A",IF(AND('[1]Ledger With Mark'!AL223&gt;=35),"B+",IF(AND('[1]Ledger With Mark'!AL223&gt;=30),"B",IF(AND('[1]Ledger With Mark'!AL223&gt;=25),"C+",IF(AND('[1]Ledger With Mark'!AL223&gt;=20),"C",IF(AND('[1]Ledger With Mark'!AL223&gt;=15),"D+",IF(AND('[1]Ledger With Mark'!AL223&gt;=10),"D",IF(AND('[1]Ledger With Mark'!AL223&gt;=1),"E","N")))))))))</f>
        <v>C+</v>
      </c>
      <c r="AM221" s="7" t="str">
        <f>IF(AND('[1]Ledger With Mark'!AM223&gt;=45),"A+",IF(AND('[1]Ledger With Mark'!AM223&gt;=40),"A",IF(AND('[1]Ledger With Mark'!AM223&gt;=35),"B+",IF(AND('[1]Ledger With Mark'!AM223&gt;=30),"B",IF(AND('[1]Ledger With Mark'!AM223&gt;=25),"C+",IF(AND('[1]Ledger With Mark'!AM223&gt;=20),"C",IF(AND('[1]Ledger With Mark'!AM223&gt;=15),"D+",IF(AND('[1]Ledger With Mark'!AM223&gt;=10),"D",IF(AND('[1]Ledger With Mark'!AM223&gt;=1),"E","N")))))))))</f>
        <v>B+</v>
      </c>
      <c r="AN221" s="7" t="str">
        <f>IF(AND('[1]Ledger With Mark'!AN223&gt;=90),"A+",IF(AND('[1]Ledger With Mark'!AN223&gt;=80),"A",IF(AND('[1]Ledger With Mark'!AN223&gt;=70),"B+",IF(AND('[1]Ledger With Mark'!AN223&gt;=60),"B",IF(AND('[1]Ledger With Mark'!AN223&gt;=50),"C+",IF(AND('[1]Ledger With Mark'!AN223&gt;=40),"C",IF(AND('[1]Ledger With Mark'!AN223&gt;=30),"D+",IF(AND('[1]Ledger With Mark'!AN223&gt;=20),"D",IF(AND('[1]Ledger With Mark'!AN223&gt;=1),"E","N")))))))))</f>
        <v>B</v>
      </c>
      <c r="AO221" s="13">
        <f t="shared" si="38"/>
        <v>2.8</v>
      </c>
      <c r="AP221" s="14">
        <f t="shared" si="39"/>
        <v>2.3250000000000002</v>
      </c>
      <c r="AQ221" s="7"/>
      <c r="AR221" s="15" t="s">
        <v>245</v>
      </c>
      <c r="BB221" s="17">
        <v>223</v>
      </c>
    </row>
    <row r="222" spans="1:54" ht="15">
      <c r="A222" s="7">
        <f>'[1]Ledger With Mark'!A224</f>
        <v>221</v>
      </c>
      <c r="B222" s="8">
        <f>'[1]Ledger With Mark'!B224</f>
        <v>752221</v>
      </c>
      <c r="C222" s="9" t="str">
        <f>'[1]Ledger With Mark'!C224</f>
        <v>GANU ROKA</v>
      </c>
      <c r="D222" s="10" t="str">
        <f>'[1]Ledger With Mark'!D224</f>
        <v>2057/07/27</v>
      </c>
      <c r="E222" s="11" t="str">
        <f>'[1]Ledger With Mark'!E224</f>
        <v>PURNA BAHADUR ROKA</v>
      </c>
      <c r="F222" s="11" t="str">
        <f>'[1]Ledger With Mark'!F224</f>
        <v>JALSARI ROKA</v>
      </c>
      <c r="G222" s="12" t="str">
        <f>'[1]Ledger With Mark'!G224</f>
        <v>BHUME 8 RUKUM EAST</v>
      </c>
      <c r="H222" s="7" t="str">
        <f>IF(AND('[1]Ledger With Mark'!H224&gt;=67.5),"A+",IF(AND('[1]Ledger With Mark'!H224&gt;=60),"A",IF(AND('[1]Ledger With Mark'!H224&gt;=52.5),"B+",IF(AND('[1]Ledger With Mark'!H224&gt;=45),"B",IF(AND('[1]Ledger With Mark'!H224&gt;=37.5),"C+",IF(AND('[1]Ledger With Mark'!H224&gt;=30),"C",IF(AND('[1]Ledger With Mark'!H224&gt;=22.5),"D+",IF(AND('[1]Ledger With Mark'!H224&gt;=15),"D",IF(AND('[1]Ledger With Mark'!H224&gt;=1),"E","N")))))))))</f>
        <v>C</v>
      </c>
      <c r="I222" s="7" t="str">
        <f>IF(AND('[1]Ledger With Mark'!I224&gt;=22.5),"A+",IF(AND('[1]Ledger With Mark'!I224&gt;=20),"A",IF(AND('[1]Ledger With Mark'!I224&gt;=17.5),"B+",IF(AND('[1]Ledger With Mark'!I224&gt;=15),"B",IF(AND('[1]Ledger With Mark'!I224&gt;=12.5),"C+",IF(AND('[1]Ledger With Mark'!I224&gt;=10),"C",IF(AND('[1]Ledger With Mark'!I224&gt;=7.5),"D+",IF(AND('[1]Ledger With Mark'!I224&gt;=5),"D",IF(AND('[1]Ledger With Mark'!I224&gt;=1),"E","N")))))))))</f>
        <v>C</v>
      </c>
      <c r="J222" s="7" t="str">
        <f>IF(AND('[1]Ledger With Mark'!J224&gt;=90),"A+",IF(AND('[1]Ledger With Mark'!J224&gt;=80),"A",IF(AND('[1]Ledger With Mark'!J224&gt;=70),"B+",IF(AND('[1]Ledger With Mark'!J224&gt;=60),"B",IF(AND('[1]Ledger With Mark'!J224&gt;=50),"C+",IF(AND('[1]Ledger With Mark'!J224&gt;=40),"C",IF(AND('[1]Ledger With Mark'!J224&gt;=30),"D+",IF(AND('[1]Ledger With Mark'!J224&gt;=20),"D",IF(AND('[1]Ledger With Mark'!J224&gt;=1),"E","N")))))))))</f>
        <v>C</v>
      </c>
      <c r="K222" s="13">
        <f t="shared" si="30"/>
        <v>2</v>
      </c>
      <c r="L222" s="7" t="str">
        <f>IF(AND('[1]Ledger With Mark'!L224&gt;=67.5),"A+",IF(AND('[1]Ledger With Mark'!L224&gt;=60),"A",IF(AND('[1]Ledger With Mark'!L224&gt;=52.5),"B+",IF(AND('[1]Ledger With Mark'!L224&gt;=45),"B",IF(AND('[1]Ledger With Mark'!L224&gt;=37.5),"C+",IF(AND('[1]Ledger With Mark'!L224&gt;=30),"C",IF(AND('[1]Ledger With Mark'!L224&gt;=22.5),"D+",IF(AND('[1]Ledger With Mark'!L224&gt;=15),"D",IF(AND('[1]Ledger With Mark'!L224&gt;=1),"E","N")))))))))</f>
        <v>C</v>
      </c>
      <c r="M222" s="7" t="str">
        <f>IF(AND('[1]Ledger With Mark'!M224&gt;=22.5),"A+",IF(AND('[1]Ledger With Mark'!M224&gt;=20),"A",IF(AND('[1]Ledger With Mark'!M224&gt;=17.5),"B+",IF(AND('[1]Ledger With Mark'!M224&gt;=15),"B",IF(AND('[1]Ledger With Mark'!M224&gt;=12.5),"C+",IF(AND('[1]Ledger With Mark'!M224&gt;=10),"C",IF(AND('[1]Ledger With Mark'!M224&gt;=7.5),"D+",IF(AND('[1]Ledger With Mark'!M224&gt;=5),"D",IF(AND('[1]Ledger With Mark'!M224&gt;=1),"E","N")))))))))</f>
        <v>B</v>
      </c>
      <c r="N222" s="7" t="str">
        <f>IF(AND('[1]Ledger With Mark'!N224&gt;=90),"A+",IF(AND('[1]Ledger With Mark'!N224&gt;=80),"A",IF(AND('[1]Ledger With Mark'!N224&gt;=70),"B+",IF(AND('[1]Ledger With Mark'!N224&gt;=60),"B",IF(AND('[1]Ledger With Mark'!N224&gt;=50),"C+",IF(AND('[1]Ledger With Mark'!N224&gt;=40),"C",IF(AND('[1]Ledger With Mark'!N224&gt;=30),"D+",IF(AND('[1]Ledger With Mark'!N224&gt;=20),"D",IF(AND('[1]Ledger With Mark'!N224&gt;=1),"E","N")))))))))</f>
        <v>C</v>
      </c>
      <c r="O222" s="13">
        <f t="shared" si="31"/>
        <v>2</v>
      </c>
      <c r="P222" s="7" t="str">
        <f>IF(AND('[1]Ledger With Mark'!P224&gt;=90),"A+",IF(AND('[1]Ledger With Mark'!P224&gt;=80),"A",IF(AND('[1]Ledger With Mark'!P224&gt;=70),"B+",IF(AND('[1]Ledger With Mark'!P224&gt;=60),"B",IF(AND('[1]Ledger With Mark'!P224&gt;=50),"C+",IF(AND('[1]Ledger With Mark'!P224&gt;=40),"C",IF(AND('[1]Ledger With Mark'!P224&gt;=30),"D+",IF(AND('[1]Ledger With Mark'!P224&gt;=20),"D",IF(AND('[1]Ledger With Mark'!P224&gt;=1),"E","N")))))))))</f>
        <v>C</v>
      </c>
      <c r="Q222" s="13">
        <f t="shared" si="32"/>
        <v>2</v>
      </c>
      <c r="R222" s="7" t="str">
        <f>IF(AND('[1]Ledger With Mark'!R224&gt;=67.5),"A+",IF(AND('[1]Ledger With Mark'!R224&gt;=60),"A",IF(AND('[1]Ledger With Mark'!R224&gt;=52.5),"B+",IF(AND('[1]Ledger With Mark'!R224&gt;=45),"B",IF(AND('[1]Ledger With Mark'!R224&gt;=37.5),"C+",IF(AND('[1]Ledger With Mark'!R224&gt;=30),"C",IF(AND('[1]Ledger With Mark'!R224&gt;=22.5),"D+",IF(AND('[1]Ledger With Mark'!R224&gt;=15),"D",IF(AND('[1]Ledger With Mark'!R224&gt;=1),"E","N")))))))))</f>
        <v>C</v>
      </c>
      <c r="S222" s="7" t="str">
        <f>IF(AND('[1]Ledger With Mark'!S224&gt;=22.5),"A+",IF(AND('[1]Ledger With Mark'!S224&gt;=20),"A",IF(AND('[1]Ledger With Mark'!S224&gt;=17.5),"B+",IF(AND('[1]Ledger With Mark'!S224&gt;=15),"B",IF(AND('[1]Ledger With Mark'!S224&gt;=12.5),"C+",IF(AND('[1]Ledger With Mark'!S224&gt;=10),"C",IF(AND('[1]Ledger With Mark'!S224&gt;=7.5),"D+",IF(AND('[1]Ledger With Mark'!S224&gt;=5),"D",IF(AND('[1]Ledger With Mark'!S224&gt;=1),"E","N")))))))))</f>
        <v>B+</v>
      </c>
      <c r="T222" s="7" t="str">
        <f>IF(AND('[1]Ledger With Mark'!T224&gt;=90),"A+",IF(AND('[1]Ledger With Mark'!T224&gt;=80),"A",IF(AND('[1]Ledger With Mark'!T224&gt;=70),"B+",IF(AND('[1]Ledger With Mark'!T224&gt;=60),"B",IF(AND('[1]Ledger With Mark'!T224&gt;=50),"C+",IF(AND('[1]Ledger With Mark'!T224&gt;=40),"C",IF(AND('[1]Ledger With Mark'!T224&gt;=30),"D+",IF(AND('[1]Ledger With Mark'!T224&gt;=20),"D",IF(AND('[1]Ledger With Mark'!T224&gt;=1),"E","N")))))))))</f>
        <v>C</v>
      </c>
      <c r="U222" s="13">
        <f t="shared" si="33"/>
        <v>2</v>
      </c>
      <c r="V222" s="7" t="str">
        <f>IF(AND('[1]Ledger With Mark'!V224&gt;=67.5),"A+",IF(AND('[1]Ledger With Mark'!V224&gt;=60),"A",IF(AND('[1]Ledger With Mark'!V224&gt;=52.5),"B+",IF(AND('[1]Ledger With Mark'!V224&gt;=45),"B",IF(AND('[1]Ledger With Mark'!V224&gt;=37.5),"C+",IF(AND('[1]Ledger With Mark'!V224&gt;=30),"C",IF(AND('[1]Ledger With Mark'!V224&gt;=22.5),"D+",IF(AND('[1]Ledger With Mark'!V224&gt;=15),"D",IF(AND('[1]Ledger With Mark'!V224&gt;=1),"E","N")))))))))</f>
        <v>C</v>
      </c>
      <c r="W222" s="7" t="str">
        <f>IF(AND('[1]Ledger With Mark'!W224&gt;=22.5),"A+",IF(AND('[1]Ledger With Mark'!W224&gt;=20),"A",IF(AND('[1]Ledger With Mark'!W224&gt;=17.5),"B+",IF(AND('[1]Ledger With Mark'!W224&gt;=15),"B",IF(AND('[1]Ledger With Mark'!W224&gt;=12.5),"C+",IF(AND('[1]Ledger With Mark'!W224&gt;=10),"C",IF(AND('[1]Ledger With Mark'!W224&gt;=7.5),"D+",IF(AND('[1]Ledger With Mark'!W224&gt;=5),"D",IF(AND('[1]Ledger With Mark'!W224&gt;=1),"E","N")))))))))</f>
        <v>A</v>
      </c>
      <c r="X222" s="7" t="str">
        <f>IF(AND('[1]Ledger With Mark'!X224&gt;=90),"A+",IF(AND('[1]Ledger With Mark'!X224&gt;=80),"A",IF(AND('[1]Ledger With Mark'!X224&gt;=70),"B+",IF(AND('[1]Ledger With Mark'!X224&gt;=60),"B",IF(AND('[1]Ledger With Mark'!X224&gt;=50),"C+",IF(AND('[1]Ledger With Mark'!X224&gt;=40),"C",IF(AND('[1]Ledger With Mark'!X224&gt;=30),"D+",IF(AND('[1]Ledger With Mark'!X224&gt;=20),"D",IF(AND('[1]Ledger With Mark'!X224&gt;=1),"E","N")))))))))</f>
        <v>C+</v>
      </c>
      <c r="Y222" s="13">
        <f t="shared" si="34"/>
        <v>2.4</v>
      </c>
      <c r="Z222" s="7" t="str">
        <f>IF(AND('[1]Ledger With Mark'!Z224&gt;=27),"A+",IF(AND('[1]Ledger With Mark'!Z224&gt;=24),"A",IF(AND('[1]Ledger With Mark'!Z224&gt;=21),"B+",IF(AND('[1]Ledger With Mark'!Z224&gt;=18),"B",IF(AND('[1]Ledger With Mark'!Z224&gt;=15),"C+",IF(AND('[1]Ledger With Mark'!Z224&gt;=12),"C",IF(AND('[1]Ledger With Mark'!Z224&gt;=9),"D+",IF(AND('[1]Ledger With Mark'!Z224&gt;=6),"D",IF(AND('[1]Ledger With Mark'!Z224&gt;=1),"E","N")))))))))</f>
        <v>B</v>
      </c>
      <c r="AA222" s="7" t="str">
        <f>IF(AND('[1]Ledger With Mark'!AA224&gt;=18),"A+",IF(AND('[1]Ledger With Mark'!AA224&gt;=16),"A",IF(AND('[1]Ledger With Mark'!AA224&gt;=14),"B+",IF(AND('[1]Ledger With Mark'!AA224&gt;=12),"B",IF(AND('[1]Ledger With Mark'!AA224&gt;=10),"C+",IF(AND('[1]Ledger With Mark'!AA224&gt;=8),"C",IF(AND('[1]Ledger With Mark'!AA224&gt;=6),"D+",IF(AND('[1]Ledger With Mark'!AA224&gt;=4),"D",IF(AND('[1]Ledger With Mark'!AA224&gt;=1),"E","N")))))))))</f>
        <v>C+</v>
      </c>
      <c r="AB222" s="7" t="str">
        <f>IF(AND('[1]Ledger With Mark'!AB224&gt;=45),"A+",IF(AND('[1]Ledger With Mark'!AB224&gt;=40),"A",IF(AND('[1]Ledger With Mark'!AB224&gt;=35),"B+",IF(AND('[1]Ledger With Mark'!AB224&gt;=30),"B",IF(AND('[1]Ledger With Mark'!AB224&gt;=25),"C+",IF(AND('[1]Ledger With Mark'!AB224&gt;=20),"C",IF(AND('[1]Ledger With Mark'!AB224&gt;=15),"D+",IF(AND('[1]Ledger With Mark'!AB224&gt;=10),"D",IF(AND('[1]Ledger With Mark'!AB224&gt;=1),"E","N")))))))))</f>
        <v>B</v>
      </c>
      <c r="AC222" s="13">
        <f t="shared" si="35"/>
        <v>1.4</v>
      </c>
      <c r="AD222" s="7" t="str">
        <f>IF(AND('[1]Ledger With Mark'!AD224&gt;=22.5),"A+",IF(AND('[1]Ledger With Mark'!AD224&gt;=20),"A",IF(AND('[1]Ledger With Mark'!AD224&gt;=17.5),"B+",IF(AND('[1]Ledger With Mark'!AD224&gt;=15),"B",IF(AND('[1]Ledger With Mark'!AD224&gt;=12.5),"C+",IF(AND('[1]Ledger With Mark'!AD224&gt;=10),"C",IF(AND('[1]Ledger With Mark'!AD224&gt;=7.5),"D+",IF(AND('[1]Ledger With Mark'!AD224&gt;=5),"D",IF(AND('[1]Ledger With Mark'!AD224&gt;=1),"E","N")))))))))</f>
        <v>C+</v>
      </c>
      <c r="AE222" s="7" t="str">
        <f>IF(AND('[1]Ledger With Mark'!AE224&gt;=22.5),"A+",IF(AND('[1]Ledger With Mark'!AE224&gt;=20),"A",IF(AND('[1]Ledger With Mark'!AE224&gt;=17.5),"B+",IF(AND('[1]Ledger With Mark'!AE224&gt;=15),"B",IF(AND('[1]Ledger With Mark'!AE224&gt;=12.5),"C+",IF(AND('[1]Ledger With Mark'!AE224&gt;=10),"C",IF(AND('[1]Ledger With Mark'!AE224&gt;=7.5),"D+",IF(AND('[1]Ledger With Mark'!AE224&gt;=5),"D",IF(AND('[1]Ledger With Mark'!AE224&gt;=1),"E","N")))))))))</f>
        <v>A</v>
      </c>
      <c r="AF222" s="7" t="str">
        <f>IF(AND('[1]Ledger With Mark'!AF224&gt;=45),"A+",IF(AND('[1]Ledger With Mark'!AF224&gt;=40),"A",IF(AND('[1]Ledger With Mark'!AF224&gt;=35),"B+",IF(AND('[1]Ledger With Mark'!AF224&gt;=30),"B",IF(AND('[1]Ledger With Mark'!AF224&gt;=25),"C+",IF(AND('[1]Ledger With Mark'!AF224&gt;=20),"C",IF(AND('[1]Ledger With Mark'!AF224&gt;=15),"D+",IF(AND('[1]Ledger With Mark'!AF224&gt;=10),"D",IF(AND('[1]Ledger With Mark'!AF224&gt;=1),"E","N")))))))))</f>
        <v>B</v>
      </c>
      <c r="AG222" s="13">
        <f t="shared" si="36"/>
        <v>1.4</v>
      </c>
      <c r="AH222" s="7" t="str">
        <f>IF(AND('[1]Ledger With Mark'!AH224&gt;=45),"A+",IF(AND('[1]Ledger With Mark'!AH224&gt;=40),"A",IF(AND('[1]Ledger With Mark'!AH224&gt;=35),"B+",IF(AND('[1]Ledger With Mark'!AH224&gt;=30),"B",IF(AND('[1]Ledger With Mark'!AH224&gt;=25),"C+",IF(AND('[1]Ledger With Mark'!AH224&gt;=20),"C",IF(AND('[1]Ledger With Mark'!AH224&gt;=15),"D+",IF(AND('[1]Ledger With Mark'!AH224&gt;=10),"D",IF(AND('[1]Ledger With Mark'!AH224&gt;=1),"E","N")))))))))</f>
        <v>C</v>
      </c>
      <c r="AI222" s="7" t="str">
        <f>IF(AND('[1]Ledger With Mark'!AI224&gt;=45),"A+",IF(AND('[1]Ledger With Mark'!AI224&gt;=40),"A",IF(AND('[1]Ledger With Mark'!AI224&gt;=35),"B+",IF(AND('[1]Ledger With Mark'!AI224&gt;=30),"B",IF(AND('[1]Ledger With Mark'!AI224&gt;=25),"C+",IF(AND('[1]Ledger With Mark'!AI224&gt;=20),"C",IF(AND('[1]Ledger With Mark'!AI224&gt;=15),"D+",IF(AND('[1]Ledger With Mark'!AI224&gt;=10),"D",IF(AND('[1]Ledger With Mark'!AI224&gt;=1),"E","N")))))))))</f>
        <v>C</v>
      </c>
      <c r="AJ222" s="7" t="str">
        <f>IF(AND('[1]Ledger With Mark'!AJ224&gt;=90),"A+",IF(AND('[1]Ledger With Mark'!AJ224&gt;=80),"A",IF(AND('[1]Ledger With Mark'!AJ224&gt;=70),"B+",IF(AND('[1]Ledger With Mark'!AJ224&gt;=60),"B",IF(AND('[1]Ledger With Mark'!AJ224&gt;=50),"C+",IF(AND('[1]Ledger With Mark'!AJ224&gt;=40),"C",IF(AND('[1]Ledger With Mark'!AJ224&gt;=30),"D+",IF(AND('[1]Ledger With Mark'!AJ224&gt;=20),"D",IF(AND('[1]Ledger With Mark'!AJ224&gt;=1),"E","N")))))))))</f>
        <v>C</v>
      </c>
      <c r="AK222" s="13">
        <f t="shared" si="37"/>
        <v>2</v>
      </c>
      <c r="AL222" s="7" t="str">
        <f>IF(AND('[1]Ledger With Mark'!AL224&gt;=45),"A+",IF(AND('[1]Ledger With Mark'!AL224&gt;=40),"A",IF(AND('[1]Ledger With Mark'!AL224&gt;=35),"B+",IF(AND('[1]Ledger With Mark'!AL224&gt;=30),"B",IF(AND('[1]Ledger With Mark'!AL224&gt;=25),"C+",IF(AND('[1]Ledger With Mark'!AL224&gt;=20),"C",IF(AND('[1]Ledger With Mark'!AL224&gt;=15),"D+",IF(AND('[1]Ledger With Mark'!AL224&gt;=10),"D",IF(AND('[1]Ledger With Mark'!AL224&gt;=1),"E","N")))))))))</f>
        <v>C+</v>
      </c>
      <c r="AM222" s="7" t="str">
        <f>IF(AND('[1]Ledger With Mark'!AM224&gt;=45),"A+",IF(AND('[1]Ledger With Mark'!AM224&gt;=40),"A",IF(AND('[1]Ledger With Mark'!AM224&gt;=35),"B+",IF(AND('[1]Ledger With Mark'!AM224&gt;=30),"B",IF(AND('[1]Ledger With Mark'!AM224&gt;=25),"C+",IF(AND('[1]Ledger With Mark'!AM224&gt;=20),"C",IF(AND('[1]Ledger With Mark'!AM224&gt;=15),"D+",IF(AND('[1]Ledger With Mark'!AM224&gt;=10),"D",IF(AND('[1]Ledger With Mark'!AM224&gt;=1),"E","N")))))))))</f>
        <v>B+</v>
      </c>
      <c r="AN222" s="7" t="str">
        <f>IF(AND('[1]Ledger With Mark'!AN224&gt;=90),"A+",IF(AND('[1]Ledger With Mark'!AN224&gt;=80),"A",IF(AND('[1]Ledger With Mark'!AN224&gt;=70),"B+",IF(AND('[1]Ledger With Mark'!AN224&gt;=60),"B",IF(AND('[1]Ledger With Mark'!AN224&gt;=50),"C+",IF(AND('[1]Ledger With Mark'!AN224&gt;=40),"C",IF(AND('[1]Ledger With Mark'!AN224&gt;=30),"D+",IF(AND('[1]Ledger With Mark'!AN224&gt;=20),"D",IF(AND('[1]Ledger With Mark'!AN224&gt;=1),"E","N")))))))))</f>
        <v>B</v>
      </c>
      <c r="AO222" s="13">
        <f t="shared" si="38"/>
        <v>2.8</v>
      </c>
      <c r="AP222" s="14">
        <f t="shared" si="39"/>
        <v>2.25</v>
      </c>
      <c r="AQ222" s="7"/>
      <c r="AR222" s="15" t="s">
        <v>245</v>
      </c>
      <c r="BB222" s="17">
        <v>224</v>
      </c>
    </row>
    <row r="223" spans="1:54" ht="15">
      <c r="A223" s="7">
        <f>'[1]Ledger With Mark'!A225</f>
        <v>222</v>
      </c>
      <c r="B223" s="8">
        <f>'[1]Ledger With Mark'!B225</f>
        <v>752222</v>
      </c>
      <c r="C223" s="9" t="str">
        <f>'[1]Ledger With Mark'!C225</f>
        <v>HAST BAHADUR OLI</v>
      </c>
      <c r="D223" s="10" t="str">
        <f>'[1]Ledger With Mark'!D225</f>
        <v>2060/09/25</v>
      </c>
      <c r="E223" s="11" t="str">
        <f>'[1]Ledger With Mark'!E225</f>
        <v>JAGAT BAHADUR OLI</v>
      </c>
      <c r="F223" s="11" t="str">
        <f>'[1]Ledger With Mark'!F225</f>
        <v>SASHILA OLI</v>
      </c>
      <c r="G223" s="12" t="str">
        <f>'[1]Ledger With Mark'!G225</f>
        <v>BHUME 8 RUKUM EAST</v>
      </c>
      <c r="H223" s="7" t="str">
        <f>IF(AND('[1]Ledger With Mark'!H225&gt;=67.5),"A+",IF(AND('[1]Ledger With Mark'!H225&gt;=60),"A",IF(AND('[1]Ledger With Mark'!H225&gt;=52.5),"B+",IF(AND('[1]Ledger With Mark'!H225&gt;=45),"B",IF(AND('[1]Ledger With Mark'!H225&gt;=37.5),"C+",IF(AND('[1]Ledger With Mark'!H225&gt;=30),"C",IF(AND('[1]Ledger With Mark'!H225&gt;=22.5),"D+",IF(AND('[1]Ledger With Mark'!H225&gt;=15),"D",IF(AND('[1]Ledger With Mark'!H225&gt;=1),"E","N")))))))))</f>
        <v>C</v>
      </c>
      <c r="I223" s="7" t="str">
        <f>IF(AND('[1]Ledger With Mark'!I225&gt;=22.5),"A+",IF(AND('[1]Ledger With Mark'!I225&gt;=20),"A",IF(AND('[1]Ledger With Mark'!I225&gt;=17.5),"B+",IF(AND('[1]Ledger With Mark'!I225&gt;=15),"B",IF(AND('[1]Ledger With Mark'!I225&gt;=12.5),"C+",IF(AND('[1]Ledger With Mark'!I225&gt;=10),"C",IF(AND('[1]Ledger With Mark'!I225&gt;=7.5),"D+",IF(AND('[1]Ledger With Mark'!I225&gt;=5),"D",IF(AND('[1]Ledger With Mark'!I225&gt;=1),"E","N")))))))))</f>
        <v>C+</v>
      </c>
      <c r="J223" s="7" t="str">
        <f>IF(AND('[1]Ledger With Mark'!J225&gt;=90),"A+",IF(AND('[1]Ledger With Mark'!J225&gt;=80),"A",IF(AND('[1]Ledger With Mark'!J225&gt;=70),"B+",IF(AND('[1]Ledger With Mark'!J225&gt;=60),"B",IF(AND('[1]Ledger With Mark'!J225&gt;=50),"C+",IF(AND('[1]Ledger With Mark'!J225&gt;=40),"C",IF(AND('[1]Ledger With Mark'!J225&gt;=30),"D+",IF(AND('[1]Ledger With Mark'!J225&gt;=20),"D",IF(AND('[1]Ledger With Mark'!J225&gt;=1),"E","N")))))))))</f>
        <v>C</v>
      </c>
      <c r="K223" s="13">
        <f t="shared" si="30"/>
        <v>2</v>
      </c>
      <c r="L223" s="7" t="str">
        <f>IF(AND('[1]Ledger With Mark'!L225&gt;=67.5),"A+",IF(AND('[1]Ledger With Mark'!L225&gt;=60),"A",IF(AND('[1]Ledger With Mark'!L225&gt;=52.5),"B+",IF(AND('[1]Ledger With Mark'!L225&gt;=45),"B",IF(AND('[1]Ledger With Mark'!L225&gt;=37.5),"C+",IF(AND('[1]Ledger With Mark'!L225&gt;=30),"C",IF(AND('[1]Ledger With Mark'!L225&gt;=22.5),"D+",IF(AND('[1]Ledger With Mark'!L225&gt;=15),"D",IF(AND('[1]Ledger With Mark'!L225&gt;=1),"E","N")))))))))</f>
        <v>C</v>
      </c>
      <c r="M223" s="7" t="str">
        <f>IF(AND('[1]Ledger With Mark'!M225&gt;=22.5),"A+",IF(AND('[1]Ledger With Mark'!M225&gt;=20),"A",IF(AND('[1]Ledger With Mark'!M225&gt;=17.5),"B+",IF(AND('[1]Ledger With Mark'!M225&gt;=15),"B",IF(AND('[1]Ledger With Mark'!M225&gt;=12.5),"C+",IF(AND('[1]Ledger With Mark'!M225&gt;=10),"C",IF(AND('[1]Ledger With Mark'!M225&gt;=7.5),"D+",IF(AND('[1]Ledger With Mark'!M225&gt;=5),"D",IF(AND('[1]Ledger With Mark'!M225&gt;=1),"E","N")))))))))</f>
        <v>B+</v>
      </c>
      <c r="N223" s="7" t="str">
        <f>IF(AND('[1]Ledger With Mark'!N225&gt;=90),"A+",IF(AND('[1]Ledger With Mark'!N225&gt;=80),"A",IF(AND('[1]Ledger With Mark'!N225&gt;=70),"B+",IF(AND('[1]Ledger With Mark'!N225&gt;=60),"B",IF(AND('[1]Ledger With Mark'!N225&gt;=50),"C+",IF(AND('[1]Ledger With Mark'!N225&gt;=40),"C",IF(AND('[1]Ledger With Mark'!N225&gt;=30),"D+",IF(AND('[1]Ledger With Mark'!N225&gt;=20),"D",IF(AND('[1]Ledger With Mark'!N225&gt;=1),"E","N")))))))))</f>
        <v>C</v>
      </c>
      <c r="O223" s="13">
        <f t="shared" si="31"/>
        <v>2</v>
      </c>
      <c r="P223" s="7" t="str">
        <f>IF(AND('[1]Ledger With Mark'!P225&gt;=90),"A+",IF(AND('[1]Ledger With Mark'!P225&gt;=80),"A",IF(AND('[1]Ledger With Mark'!P225&gt;=70),"B+",IF(AND('[1]Ledger With Mark'!P225&gt;=60),"B",IF(AND('[1]Ledger With Mark'!P225&gt;=50),"C+",IF(AND('[1]Ledger With Mark'!P225&gt;=40),"C",IF(AND('[1]Ledger With Mark'!P225&gt;=30),"D+",IF(AND('[1]Ledger With Mark'!P225&gt;=20),"D",IF(AND('[1]Ledger With Mark'!P225&gt;=1),"E","N")))))))))</f>
        <v>C</v>
      </c>
      <c r="Q223" s="13">
        <f t="shared" si="32"/>
        <v>2</v>
      </c>
      <c r="R223" s="7" t="str">
        <f>IF(AND('[1]Ledger With Mark'!R225&gt;=67.5),"A+",IF(AND('[1]Ledger With Mark'!R225&gt;=60),"A",IF(AND('[1]Ledger With Mark'!R225&gt;=52.5),"B+",IF(AND('[1]Ledger With Mark'!R225&gt;=45),"B",IF(AND('[1]Ledger With Mark'!R225&gt;=37.5),"C+",IF(AND('[1]Ledger With Mark'!R225&gt;=30),"C",IF(AND('[1]Ledger With Mark'!R225&gt;=22.5),"D+",IF(AND('[1]Ledger With Mark'!R225&gt;=15),"D",IF(AND('[1]Ledger With Mark'!R225&gt;=1),"E","N")))))))))</f>
        <v>C</v>
      </c>
      <c r="S223" s="7" t="str">
        <f>IF(AND('[1]Ledger With Mark'!S225&gt;=22.5),"A+",IF(AND('[1]Ledger With Mark'!S225&gt;=20),"A",IF(AND('[1]Ledger With Mark'!S225&gt;=17.5),"B+",IF(AND('[1]Ledger With Mark'!S225&gt;=15),"B",IF(AND('[1]Ledger With Mark'!S225&gt;=12.5),"C+",IF(AND('[1]Ledger With Mark'!S225&gt;=10),"C",IF(AND('[1]Ledger With Mark'!S225&gt;=7.5),"D+",IF(AND('[1]Ledger With Mark'!S225&gt;=5),"D",IF(AND('[1]Ledger With Mark'!S225&gt;=1),"E","N")))))))))</f>
        <v>A</v>
      </c>
      <c r="T223" s="7" t="str">
        <f>IF(AND('[1]Ledger With Mark'!T225&gt;=90),"A+",IF(AND('[1]Ledger With Mark'!T225&gt;=80),"A",IF(AND('[1]Ledger With Mark'!T225&gt;=70),"B+",IF(AND('[1]Ledger With Mark'!T225&gt;=60),"B",IF(AND('[1]Ledger With Mark'!T225&gt;=50),"C+",IF(AND('[1]Ledger With Mark'!T225&gt;=40),"C",IF(AND('[1]Ledger With Mark'!T225&gt;=30),"D+",IF(AND('[1]Ledger With Mark'!T225&gt;=20),"D",IF(AND('[1]Ledger With Mark'!T225&gt;=1),"E","N")))))))))</f>
        <v>C+</v>
      </c>
      <c r="U223" s="13">
        <f t="shared" si="33"/>
        <v>2.4</v>
      </c>
      <c r="V223" s="7" t="str">
        <f>IF(AND('[1]Ledger With Mark'!V225&gt;=67.5),"A+",IF(AND('[1]Ledger With Mark'!V225&gt;=60),"A",IF(AND('[1]Ledger With Mark'!V225&gt;=52.5),"B+",IF(AND('[1]Ledger With Mark'!V225&gt;=45),"B",IF(AND('[1]Ledger With Mark'!V225&gt;=37.5),"C+",IF(AND('[1]Ledger With Mark'!V225&gt;=30),"C",IF(AND('[1]Ledger With Mark'!V225&gt;=22.5),"D+",IF(AND('[1]Ledger With Mark'!V225&gt;=15),"D",IF(AND('[1]Ledger With Mark'!V225&gt;=1),"E","N")))))))))</f>
        <v>C</v>
      </c>
      <c r="W223" s="7" t="str">
        <f>IF(AND('[1]Ledger With Mark'!W225&gt;=22.5),"A+",IF(AND('[1]Ledger With Mark'!W225&gt;=20),"A",IF(AND('[1]Ledger With Mark'!W225&gt;=17.5),"B+",IF(AND('[1]Ledger With Mark'!W225&gt;=15),"B",IF(AND('[1]Ledger With Mark'!W225&gt;=12.5),"C+",IF(AND('[1]Ledger With Mark'!W225&gt;=10),"C",IF(AND('[1]Ledger With Mark'!W225&gt;=7.5),"D+",IF(AND('[1]Ledger With Mark'!W225&gt;=5),"D",IF(AND('[1]Ledger With Mark'!W225&gt;=1),"E","N")))))))))</f>
        <v>B+</v>
      </c>
      <c r="X223" s="7" t="str">
        <f>IF(AND('[1]Ledger With Mark'!X225&gt;=90),"A+",IF(AND('[1]Ledger With Mark'!X225&gt;=80),"A",IF(AND('[1]Ledger With Mark'!X225&gt;=70),"B+",IF(AND('[1]Ledger With Mark'!X225&gt;=60),"B",IF(AND('[1]Ledger With Mark'!X225&gt;=50),"C+",IF(AND('[1]Ledger With Mark'!X225&gt;=40),"C",IF(AND('[1]Ledger With Mark'!X225&gt;=30),"D+",IF(AND('[1]Ledger With Mark'!X225&gt;=20),"D",IF(AND('[1]Ledger With Mark'!X225&gt;=1),"E","N")))))))))</f>
        <v>C+</v>
      </c>
      <c r="Y223" s="13">
        <f t="shared" si="34"/>
        <v>2.4</v>
      </c>
      <c r="Z223" s="7" t="str">
        <f>IF(AND('[1]Ledger With Mark'!Z225&gt;=27),"A+",IF(AND('[1]Ledger With Mark'!Z225&gt;=24),"A",IF(AND('[1]Ledger With Mark'!Z225&gt;=21),"B+",IF(AND('[1]Ledger With Mark'!Z225&gt;=18),"B",IF(AND('[1]Ledger With Mark'!Z225&gt;=15),"C+",IF(AND('[1]Ledger With Mark'!Z225&gt;=12),"C",IF(AND('[1]Ledger With Mark'!Z225&gt;=9),"D+",IF(AND('[1]Ledger With Mark'!Z225&gt;=6),"D",IF(AND('[1]Ledger With Mark'!Z225&gt;=1),"E","N")))))))))</f>
        <v>B</v>
      </c>
      <c r="AA223" s="7" t="str">
        <f>IF(AND('[1]Ledger With Mark'!AA225&gt;=18),"A+",IF(AND('[1]Ledger With Mark'!AA225&gt;=16),"A",IF(AND('[1]Ledger With Mark'!AA225&gt;=14),"B+",IF(AND('[1]Ledger With Mark'!AA225&gt;=12),"B",IF(AND('[1]Ledger With Mark'!AA225&gt;=10),"C+",IF(AND('[1]Ledger With Mark'!AA225&gt;=8),"C",IF(AND('[1]Ledger With Mark'!AA225&gt;=6),"D+",IF(AND('[1]Ledger With Mark'!AA225&gt;=4),"D",IF(AND('[1]Ledger With Mark'!AA225&gt;=1),"E","N")))))))))</f>
        <v>C+</v>
      </c>
      <c r="AB223" s="7" t="str">
        <f>IF(AND('[1]Ledger With Mark'!AB225&gt;=45),"A+",IF(AND('[1]Ledger With Mark'!AB225&gt;=40),"A",IF(AND('[1]Ledger With Mark'!AB225&gt;=35),"B+",IF(AND('[1]Ledger With Mark'!AB225&gt;=30),"B",IF(AND('[1]Ledger With Mark'!AB225&gt;=25),"C+",IF(AND('[1]Ledger With Mark'!AB225&gt;=20),"C",IF(AND('[1]Ledger With Mark'!AB225&gt;=15),"D+",IF(AND('[1]Ledger With Mark'!AB225&gt;=10),"D",IF(AND('[1]Ledger With Mark'!AB225&gt;=1),"E","N")))))))))</f>
        <v>B</v>
      </c>
      <c r="AC223" s="13">
        <f t="shared" si="35"/>
        <v>1.4</v>
      </c>
      <c r="AD223" s="7" t="str">
        <f>IF(AND('[1]Ledger With Mark'!AD225&gt;=22.5),"A+",IF(AND('[1]Ledger With Mark'!AD225&gt;=20),"A",IF(AND('[1]Ledger With Mark'!AD225&gt;=17.5),"B+",IF(AND('[1]Ledger With Mark'!AD225&gt;=15),"B",IF(AND('[1]Ledger With Mark'!AD225&gt;=12.5),"C+",IF(AND('[1]Ledger With Mark'!AD225&gt;=10),"C",IF(AND('[1]Ledger With Mark'!AD225&gt;=7.5),"D+",IF(AND('[1]Ledger With Mark'!AD225&gt;=5),"D",IF(AND('[1]Ledger With Mark'!AD225&gt;=1),"E","N")))))))))</f>
        <v>C</v>
      </c>
      <c r="AE223" s="7" t="str">
        <f>IF(AND('[1]Ledger With Mark'!AE225&gt;=22.5),"A+",IF(AND('[1]Ledger With Mark'!AE225&gt;=20),"A",IF(AND('[1]Ledger With Mark'!AE225&gt;=17.5),"B+",IF(AND('[1]Ledger With Mark'!AE225&gt;=15),"B",IF(AND('[1]Ledger With Mark'!AE225&gt;=12.5),"C+",IF(AND('[1]Ledger With Mark'!AE225&gt;=10),"C",IF(AND('[1]Ledger With Mark'!AE225&gt;=7.5),"D+",IF(AND('[1]Ledger With Mark'!AE225&gt;=5),"D",IF(AND('[1]Ledger With Mark'!AE225&gt;=1),"E","N")))))))))</f>
        <v>B</v>
      </c>
      <c r="AF223" s="7" t="str">
        <f>IF(AND('[1]Ledger With Mark'!AF225&gt;=45),"A+",IF(AND('[1]Ledger With Mark'!AF225&gt;=40),"A",IF(AND('[1]Ledger With Mark'!AF225&gt;=35),"B+",IF(AND('[1]Ledger With Mark'!AF225&gt;=30),"B",IF(AND('[1]Ledger With Mark'!AF225&gt;=25),"C+",IF(AND('[1]Ledger With Mark'!AF225&gt;=20),"C",IF(AND('[1]Ledger With Mark'!AF225&gt;=15),"D+",IF(AND('[1]Ledger With Mark'!AF225&gt;=10),"D",IF(AND('[1]Ledger With Mark'!AF225&gt;=1),"E","N")))))))))</f>
        <v>C+</v>
      </c>
      <c r="AG223" s="13">
        <f t="shared" si="36"/>
        <v>1.2</v>
      </c>
      <c r="AH223" s="7" t="str">
        <f>IF(AND('[1]Ledger With Mark'!AH225&gt;=45),"A+",IF(AND('[1]Ledger With Mark'!AH225&gt;=40),"A",IF(AND('[1]Ledger With Mark'!AH225&gt;=35),"B+",IF(AND('[1]Ledger With Mark'!AH225&gt;=30),"B",IF(AND('[1]Ledger With Mark'!AH225&gt;=25),"C+",IF(AND('[1]Ledger With Mark'!AH225&gt;=20),"C",IF(AND('[1]Ledger With Mark'!AH225&gt;=15),"D+",IF(AND('[1]Ledger With Mark'!AH225&gt;=10),"D",IF(AND('[1]Ledger With Mark'!AH225&gt;=1),"E","N")))))))))</f>
        <v>B</v>
      </c>
      <c r="AI223" s="7" t="str">
        <f>IF(AND('[1]Ledger With Mark'!AI225&gt;=45),"A+",IF(AND('[1]Ledger With Mark'!AI225&gt;=40),"A",IF(AND('[1]Ledger With Mark'!AI225&gt;=35),"B+",IF(AND('[1]Ledger With Mark'!AI225&gt;=30),"B",IF(AND('[1]Ledger With Mark'!AI225&gt;=25),"C+",IF(AND('[1]Ledger With Mark'!AI225&gt;=20),"C",IF(AND('[1]Ledger With Mark'!AI225&gt;=15),"D+",IF(AND('[1]Ledger With Mark'!AI225&gt;=10),"D",IF(AND('[1]Ledger With Mark'!AI225&gt;=1),"E","N")))))))))</f>
        <v>C</v>
      </c>
      <c r="AJ223" s="7" t="str">
        <f>IF(AND('[1]Ledger With Mark'!AJ225&gt;=90),"A+",IF(AND('[1]Ledger With Mark'!AJ225&gt;=80),"A",IF(AND('[1]Ledger With Mark'!AJ225&gt;=70),"B+",IF(AND('[1]Ledger With Mark'!AJ225&gt;=60),"B",IF(AND('[1]Ledger With Mark'!AJ225&gt;=50),"C+",IF(AND('[1]Ledger With Mark'!AJ225&gt;=40),"C",IF(AND('[1]Ledger With Mark'!AJ225&gt;=30),"D+",IF(AND('[1]Ledger With Mark'!AJ225&gt;=20),"D",IF(AND('[1]Ledger With Mark'!AJ225&gt;=1),"E","N")))))))))</f>
        <v>C+</v>
      </c>
      <c r="AK223" s="13">
        <f t="shared" si="37"/>
        <v>2.4</v>
      </c>
      <c r="AL223" s="7" t="str">
        <f>IF(AND('[1]Ledger With Mark'!AL225&gt;=45),"A+",IF(AND('[1]Ledger With Mark'!AL225&gt;=40),"A",IF(AND('[1]Ledger With Mark'!AL225&gt;=35),"B+",IF(AND('[1]Ledger With Mark'!AL225&gt;=30),"B",IF(AND('[1]Ledger With Mark'!AL225&gt;=25),"C+",IF(AND('[1]Ledger With Mark'!AL225&gt;=20),"C",IF(AND('[1]Ledger With Mark'!AL225&gt;=15),"D+",IF(AND('[1]Ledger With Mark'!AL225&gt;=10),"D",IF(AND('[1]Ledger With Mark'!AL225&gt;=1),"E","N")))))))))</f>
        <v>C+</v>
      </c>
      <c r="AM223" s="7" t="str">
        <f>IF(AND('[1]Ledger With Mark'!AM225&gt;=45),"A+",IF(AND('[1]Ledger With Mark'!AM225&gt;=40),"A",IF(AND('[1]Ledger With Mark'!AM225&gt;=35),"B+",IF(AND('[1]Ledger With Mark'!AM225&gt;=30),"B",IF(AND('[1]Ledger With Mark'!AM225&gt;=25),"C+",IF(AND('[1]Ledger With Mark'!AM225&gt;=20),"C",IF(AND('[1]Ledger With Mark'!AM225&gt;=15),"D+",IF(AND('[1]Ledger With Mark'!AM225&gt;=10),"D",IF(AND('[1]Ledger With Mark'!AM225&gt;=1),"E","N")))))))))</f>
        <v>B+</v>
      </c>
      <c r="AN223" s="7" t="str">
        <f>IF(AND('[1]Ledger With Mark'!AN225&gt;=90),"A+",IF(AND('[1]Ledger With Mark'!AN225&gt;=80),"A",IF(AND('[1]Ledger With Mark'!AN225&gt;=70),"B+",IF(AND('[1]Ledger With Mark'!AN225&gt;=60),"B",IF(AND('[1]Ledger With Mark'!AN225&gt;=50),"C+",IF(AND('[1]Ledger With Mark'!AN225&gt;=40),"C",IF(AND('[1]Ledger With Mark'!AN225&gt;=30),"D+",IF(AND('[1]Ledger With Mark'!AN225&gt;=20),"D",IF(AND('[1]Ledger With Mark'!AN225&gt;=1),"E","N")))))))))</f>
        <v>B</v>
      </c>
      <c r="AO223" s="13">
        <f t="shared" si="38"/>
        <v>2.8</v>
      </c>
      <c r="AP223" s="14">
        <f t="shared" si="39"/>
        <v>2.3250000000000002</v>
      </c>
      <c r="AQ223" s="7"/>
      <c r="AR223" s="15" t="s">
        <v>245</v>
      </c>
      <c r="BB223" s="17">
        <v>225</v>
      </c>
    </row>
    <row r="224" spans="1:54" ht="15">
      <c r="A224" s="7">
        <f>'[1]Ledger With Mark'!A226</f>
        <v>223</v>
      </c>
      <c r="B224" s="8">
        <f>'[1]Ledger With Mark'!B226</f>
        <v>752223</v>
      </c>
      <c r="C224" s="9" t="str">
        <f>'[1]Ledger With Mark'!C226</f>
        <v>JUN PRASAD ROKA</v>
      </c>
      <c r="D224" s="10" t="str">
        <f>'[1]Ledger With Mark'!D226</f>
        <v>2058/01/28</v>
      </c>
      <c r="E224" s="11" t="str">
        <f>'[1]Ledger With Mark'!E226</f>
        <v>HARI PRASAD ROKA</v>
      </c>
      <c r="F224" s="11" t="str">
        <f>'[1]Ledger With Mark'!F226</f>
        <v>BAGMATI ROKA</v>
      </c>
      <c r="G224" s="12" t="str">
        <f>'[1]Ledger With Mark'!G226</f>
        <v>BHUME 6 RUKUM EAST</v>
      </c>
      <c r="H224" s="7" t="str">
        <f>IF(AND('[1]Ledger With Mark'!H226&gt;=67.5),"A+",IF(AND('[1]Ledger With Mark'!H226&gt;=60),"A",IF(AND('[1]Ledger With Mark'!H226&gt;=52.5),"B+",IF(AND('[1]Ledger With Mark'!H226&gt;=45),"B",IF(AND('[1]Ledger With Mark'!H226&gt;=37.5),"C+",IF(AND('[1]Ledger With Mark'!H226&gt;=30),"C",IF(AND('[1]Ledger With Mark'!H226&gt;=22.5),"D+",IF(AND('[1]Ledger With Mark'!H226&gt;=15),"D",IF(AND('[1]Ledger With Mark'!H226&gt;=1),"E","N")))))))))</f>
        <v>B+</v>
      </c>
      <c r="I224" s="7" t="str">
        <f>IF(AND('[1]Ledger With Mark'!I226&gt;=22.5),"A+",IF(AND('[1]Ledger With Mark'!I226&gt;=20),"A",IF(AND('[1]Ledger With Mark'!I226&gt;=17.5),"B+",IF(AND('[1]Ledger With Mark'!I226&gt;=15),"B",IF(AND('[1]Ledger With Mark'!I226&gt;=12.5),"C+",IF(AND('[1]Ledger With Mark'!I226&gt;=10),"C",IF(AND('[1]Ledger With Mark'!I226&gt;=7.5),"D+",IF(AND('[1]Ledger With Mark'!I226&gt;=5),"D",IF(AND('[1]Ledger With Mark'!I226&gt;=1),"E","N")))))))))</f>
        <v>A</v>
      </c>
      <c r="J224" s="7" t="str">
        <f>IF(AND('[1]Ledger With Mark'!J226&gt;=90),"A+",IF(AND('[1]Ledger With Mark'!J226&gt;=80),"A",IF(AND('[1]Ledger With Mark'!J226&gt;=70),"B+",IF(AND('[1]Ledger With Mark'!J226&gt;=60),"B",IF(AND('[1]Ledger With Mark'!J226&gt;=50),"C+",IF(AND('[1]Ledger With Mark'!J226&gt;=40),"C",IF(AND('[1]Ledger With Mark'!J226&gt;=30),"D+",IF(AND('[1]Ledger With Mark'!J226&gt;=20),"D",IF(AND('[1]Ledger With Mark'!J226&gt;=1),"E","N")))))))))</f>
        <v>A</v>
      </c>
      <c r="K224" s="13">
        <f t="shared" si="30"/>
        <v>3.6</v>
      </c>
      <c r="L224" s="7" t="str">
        <f>IF(AND('[1]Ledger With Mark'!L226&gt;=67.5),"A+",IF(AND('[1]Ledger With Mark'!L226&gt;=60),"A",IF(AND('[1]Ledger With Mark'!L226&gt;=52.5),"B+",IF(AND('[1]Ledger With Mark'!L226&gt;=45),"B",IF(AND('[1]Ledger With Mark'!L226&gt;=37.5),"C+",IF(AND('[1]Ledger With Mark'!L226&gt;=30),"C",IF(AND('[1]Ledger With Mark'!L226&gt;=22.5),"D+",IF(AND('[1]Ledger With Mark'!L226&gt;=15),"D",IF(AND('[1]Ledger With Mark'!L226&gt;=1),"E","N")))))))))</f>
        <v>C+</v>
      </c>
      <c r="M224" s="7" t="str">
        <f>IF(AND('[1]Ledger With Mark'!M226&gt;=22.5),"A+",IF(AND('[1]Ledger With Mark'!M226&gt;=20),"A",IF(AND('[1]Ledger With Mark'!M226&gt;=17.5),"B+",IF(AND('[1]Ledger With Mark'!M226&gt;=15),"B",IF(AND('[1]Ledger With Mark'!M226&gt;=12.5),"C+",IF(AND('[1]Ledger With Mark'!M226&gt;=10),"C",IF(AND('[1]Ledger With Mark'!M226&gt;=7.5),"D+",IF(AND('[1]Ledger With Mark'!M226&gt;=5),"D",IF(AND('[1]Ledger With Mark'!M226&gt;=1),"E","N")))))))))</f>
        <v>A</v>
      </c>
      <c r="N224" s="7" t="str">
        <f>IF(AND('[1]Ledger With Mark'!N226&gt;=90),"A+",IF(AND('[1]Ledger With Mark'!N226&gt;=80),"A",IF(AND('[1]Ledger With Mark'!N226&gt;=70),"B+",IF(AND('[1]Ledger With Mark'!N226&gt;=60),"B",IF(AND('[1]Ledger With Mark'!N226&gt;=50),"C+",IF(AND('[1]Ledger With Mark'!N226&gt;=40),"C",IF(AND('[1]Ledger With Mark'!N226&gt;=30),"D+",IF(AND('[1]Ledger With Mark'!N226&gt;=20),"D",IF(AND('[1]Ledger With Mark'!N226&gt;=1),"E","N")))))))))</f>
        <v>B</v>
      </c>
      <c r="O224" s="13">
        <f t="shared" si="31"/>
        <v>2.8</v>
      </c>
      <c r="P224" s="7" t="str">
        <f>IF(AND('[1]Ledger With Mark'!P226&gt;=90),"A+",IF(AND('[1]Ledger With Mark'!P226&gt;=80),"A",IF(AND('[1]Ledger With Mark'!P226&gt;=70),"B+",IF(AND('[1]Ledger With Mark'!P226&gt;=60),"B",IF(AND('[1]Ledger With Mark'!P226&gt;=50),"C+",IF(AND('[1]Ledger With Mark'!P226&gt;=40),"C",IF(AND('[1]Ledger With Mark'!P226&gt;=30),"D+",IF(AND('[1]Ledger With Mark'!P226&gt;=20),"D",IF(AND('[1]Ledger With Mark'!P226&gt;=1),"E","N")))))))))</f>
        <v>C+</v>
      </c>
      <c r="Q224" s="13">
        <f t="shared" si="32"/>
        <v>2.4</v>
      </c>
      <c r="R224" s="7" t="str">
        <f>IF(AND('[1]Ledger With Mark'!R226&gt;=67.5),"A+",IF(AND('[1]Ledger With Mark'!R226&gt;=60),"A",IF(AND('[1]Ledger With Mark'!R226&gt;=52.5),"B+",IF(AND('[1]Ledger With Mark'!R226&gt;=45),"B",IF(AND('[1]Ledger With Mark'!R226&gt;=37.5),"C+",IF(AND('[1]Ledger With Mark'!R226&gt;=30),"C",IF(AND('[1]Ledger With Mark'!R226&gt;=22.5),"D+",IF(AND('[1]Ledger With Mark'!R226&gt;=15),"D",IF(AND('[1]Ledger With Mark'!R226&gt;=1),"E","N")))))))))</f>
        <v>C+</v>
      </c>
      <c r="S224" s="7" t="str">
        <f>IF(AND('[1]Ledger With Mark'!S226&gt;=22.5),"A+",IF(AND('[1]Ledger With Mark'!S226&gt;=20),"A",IF(AND('[1]Ledger With Mark'!S226&gt;=17.5),"B+",IF(AND('[1]Ledger With Mark'!S226&gt;=15),"B",IF(AND('[1]Ledger With Mark'!S226&gt;=12.5),"C+",IF(AND('[1]Ledger With Mark'!S226&gt;=10),"C",IF(AND('[1]Ledger With Mark'!S226&gt;=7.5),"D+",IF(AND('[1]Ledger With Mark'!S226&gt;=5),"D",IF(AND('[1]Ledger With Mark'!S226&gt;=1),"E","N")))))))))</f>
        <v>A</v>
      </c>
      <c r="T224" s="7" t="str">
        <f>IF(AND('[1]Ledger With Mark'!T226&gt;=90),"A+",IF(AND('[1]Ledger With Mark'!T226&gt;=80),"A",IF(AND('[1]Ledger With Mark'!T226&gt;=70),"B+",IF(AND('[1]Ledger With Mark'!T226&gt;=60),"B",IF(AND('[1]Ledger With Mark'!T226&gt;=50),"C+",IF(AND('[1]Ledger With Mark'!T226&gt;=40),"C",IF(AND('[1]Ledger With Mark'!T226&gt;=30),"D+",IF(AND('[1]Ledger With Mark'!T226&gt;=20),"D",IF(AND('[1]Ledger With Mark'!T226&gt;=1),"E","N")))))))))</f>
        <v>B</v>
      </c>
      <c r="U224" s="13">
        <f t="shared" si="33"/>
        <v>2.8</v>
      </c>
      <c r="V224" s="7" t="str">
        <f>IF(AND('[1]Ledger With Mark'!V226&gt;=67.5),"A+",IF(AND('[1]Ledger With Mark'!V226&gt;=60),"A",IF(AND('[1]Ledger With Mark'!V226&gt;=52.5),"B+",IF(AND('[1]Ledger With Mark'!V226&gt;=45),"B",IF(AND('[1]Ledger With Mark'!V226&gt;=37.5),"C+",IF(AND('[1]Ledger With Mark'!V226&gt;=30),"C",IF(AND('[1]Ledger With Mark'!V226&gt;=22.5),"D+",IF(AND('[1]Ledger With Mark'!V226&gt;=15),"D",IF(AND('[1]Ledger With Mark'!V226&gt;=1),"E","N")))))))))</f>
        <v>C+</v>
      </c>
      <c r="W224" s="7" t="str">
        <f>IF(AND('[1]Ledger With Mark'!W226&gt;=22.5),"A+",IF(AND('[1]Ledger With Mark'!W226&gt;=20),"A",IF(AND('[1]Ledger With Mark'!W226&gt;=17.5),"B+",IF(AND('[1]Ledger With Mark'!W226&gt;=15),"B",IF(AND('[1]Ledger With Mark'!W226&gt;=12.5),"C+",IF(AND('[1]Ledger With Mark'!W226&gt;=10),"C",IF(AND('[1]Ledger With Mark'!W226&gt;=7.5),"D+",IF(AND('[1]Ledger With Mark'!W226&gt;=5),"D",IF(AND('[1]Ledger With Mark'!W226&gt;=1),"E","N")))))))))</f>
        <v>A</v>
      </c>
      <c r="X224" s="7" t="str">
        <f>IF(AND('[1]Ledger With Mark'!X226&gt;=90),"A+",IF(AND('[1]Ledger With Mark'!X226&gt;=80),"A",IF(AND('[1]Ledger With Mark'!X226&gt;=70),"B+",IF(AND('[1]Ledger With Mark'!X226&gt;=60),"B",IF(AND('[1]Ledger With Mark'!X226&gt;=50),"C+",IF(AND('[1]Ledger With Mark'!X226&gt;=40),"C",IF(AND('[1]Ledger With Mark'!X226&gt;=30),"D+",IF(AND('[1]Ledger With Mark'!X226&gt;=20),"D",IF(AND('[1]Ledger With Mark'!X226&gt;=1),"E","N")))))))))</f>
        <v>B</v>
      </c>
      <c r="Y224" s="13">
        <f t="shared" si="34"/>
        <v>2.8</v>
      </c>
      <c r="Z224" s="7" t="str">
        <f>IF(AND('[1]Ledger With Mark'!Z226&gt;=27),"A+",IF(AND('[1]Ledger With Mark'!Z226&gt;=24),"A",IF(AND('[1]Ledger With Mark'!Z226&gt;=21),"B+",IF(AND('[1]Ledger With Mark'!Z226&gt;=18),"B",IF(AND('[1]Ledger With Mark'!Z226&gt;=15),"C+",IF(AND('[1]Ledger With Mark'!Z226&gt;=12),"C",IF(AND('[1]Ledger With Mark'!Z226&gt;=9),"D+",IF(AND('[1]Ledger With Mark'!Z226&gt;=6),"D",IF(AND('[1]Ledger With Mark'!Z226&gt;=1),"E","N")))))))))</f>
        <v>B+</v>
      </c>
      <c r="AA224" s="7" t="str">
        <f>IF(AND('[1]Ledger With Mark'!AA226&gt;=18),"A+",IF(AND('[1]Ledger With Mark'!AA226&gt;=16),"A",IF(AND('[1]Ledger With Mark'!AA226&gt;=14),"B+",IF(AND('[1]Ledger With Mark'!AA226&gt;=12),"B",IF(AND('[1]Ledger With Mark'!AA226&gt;=10),"C+",IF(AND('[1]Ledger With Mark'!AA226&gt;=8),"C",IF(AND('[1]Ledger With Mark'!AA226&gt;=6),"D+",IF(AND('[1]Ledger With Mark'!AA226&gt;=4),"D",IF(AND('[1]Ledger With Mark'!AA226&gt;=1),"E","N")))))))))</f>
        <v>C+</v>
      </c>
      <c r="AB224" s="7" t="str">
        <f>IF(AND('[1]Ledger With Mark'!AB226&gt;=45),"A+",IF(AND('[1]Ledger With Mark'!AB226&gt;=40),"A",IF(AND('[1]Ledger With Mark'!AB226&gt;=35),"B+",IF(AND('[1]Ledger With Mark'!AB226&gt;=30),"B",IF(AND('[1]Ledger With Mark'!AB226&gt;=25),"C+",IF(AND('[1]Ledger With Mark'!AB226&gt;=20),"C",IF(AND('[1]Ledger With Mark'!AB226&gt;=15),"D+",IF(AND('[1]Ledger With Mark'!AB226&gt;=10),"D",IF(AND('[1]Ledger With Mark'!AB226&gt;=1),"E","N")))))))))</f>
        <v>B</v>
      </c>
      <c r="AC224" s="13">
        <f t="shared" si="35"/>
        <v>1.4</v>
      </c>
      <c r="AD224" s="7" t="str">
        <f>IF(AND('[1]Ledger With Mark'!AD226&gt;=22.5),"A+",IF(AND('[1]Ledger With Mark'!AD226&gt;=20),"A",IF(AND('[1]Ledger With Mark'!AD226&gt;=17.5),"B+",IF(AND('[1]Ledger With Mark'!AD226&gt;=15),"B",IF(AND('[1]Ledger With Mark'!AD226&gt;=12.5),"C+",IF(AND('[1]Ledger With Mark'!AD226&gt;=10),"C",IF(AND('[1]Ledger With Mark'!AD226&gt;=7.5),"D+",IF(AND('[1]Ledger With Mark'!AD226&gt;=5),"D",IF(AND('[1]Ledger With Mark'!AD226&gt;=1),"E","N")))))))))</f>
        <v>C+</v>
      </c>
      <c r="AE224" s="7" t="str">
        <f>IF(AND('[1]Ledger With Mark'!AE226&gt;=22.5),"A+",IF(AND('[1]Ledger With Mark'!AE226&gt;=20),"A",IF(AND('[1]Ledger With Mark'!AE226&gt;=17.5),"B+",IF(AND('[1]Ledger With Mark'!AE226&gt;=15),"B",IF(AND('[1]Ledger With Mark'!AE226&gt;=12.5),"C+",IF(AND('[1]Ledger With Mark'!AE226&gt;=10),"C",IF(AND('[1]Ledger With Mark'!AE226&gt;=7.5),"D+",IF(AND('[1]Ledger With Mark'!AE226&gt;=5),"D",IF(AND('[1]Ledger With Mark'!AE226&gt;=1),"E","N")))))))))</f>
        <v>A</v>
      </c>
      <c r="AF224" s="7" t="str">
        <f>IF(AND('[1]Ledger With Mark'!AF226&gt;=45),"A+",IF(AND('[1]Ledger With Mark'!AF226&gt;=40),"A",IF(AND('[1]Ledger With Mark'!AF226&gt;=35),"B+",IF(AND('[1]Ledger With Mark'!AF226&gt;=30),"B",IF(AND('[1]Ledger With Mark'!AF226&gt;=25),"C+",IF(AND('[1]Ledger With Mark'!AF226&gt;=20),"C",IF(AND('[1]Ledger With Mark'!AF226&gt;=15),"D+",IF(AND('[1]Ledger With Mark'!AF226&gt;=10),"D",IF(AND('[1]Ledger With Mark'!AF226&gt;=1),"E","N")))))))))</f>
        <v>B</v>
      </c>
      <c r="AG224" s="13">
        <f t="shared" si="36"/>
        <v>1.4</v>
      </c>
      <c r="AH224" s="7" t="str">
        <f>IF(AND('[1]Ledger With Mark'!AH226&gt;=45),"A+",IF(AND('[1]Ledger With Mark'!AH226&gt;=40),"A",IF(AND('[1]Ledger With Mark'!AH226&gt;=35),"B+",IF(AND('[1]Ledger With Mark'!AH226&gt;=30),"B",IF(AND('[1]Ledger With Mark'!AH226&gt;=25),"C+",IF(AND('[1]Ledger With Mark'!AH226&gt;=20),"C",IF(AND('[1]Ledger With Mark'!AH226&gt;=15),"D+",IF(AND('[1]Ledger With Mark'!AH226&gt;=10),"D",IF(AND('[1]Ledger With Mark'!AH226&gt;=1),"E","N")))))))))</f>
        <v>B</v>
      </c>
      <c r="AI224" s="7" t="str">
        <f>IF(AND('[1]Ledger With Mark'!AI226&gt;=45),"A+",IF(AND('[1]Ledger With Mark'!AI226&gt;=40),"A",IF(AND('[1]Ledger With Mark'!AI226&gt;=35),"B+",IF(AND('[1]Ledger With Mark'!AI226&gt;=30),"B",IF(AND('[1]Ledger With Mark'!AI226&gt;=25),"C+",IF(AND('[1]Ledger With Mark'!AI226&gt;=20),"C",IF(AND('[1]Ledger With Mark'!AI226&gt;=15),"D+",IF(AND('[1]Ledger With Mark'!AI226&gt;=10),"D",IF(AND('[1]Ledger With Mark'!AI226&gt;=1),"E","N")))))))))</f>
        <v>C</v>
      </c>
      <c r="AJ224" s="7" t="str">
        <f>IF(AND('[1]Ledger With Mark'!AJ226&gt;=90),"A+",IF(AND('[1]Ledger With Mark'!AJ226&gt;=80),"A",IF(AND('[1]Ledger With Mark'!AJ226&gt;=70),"B+",IF(AND('[1]Ledger With Mark'!AJ226&gt;=60),"B",IF(AND('[1]Ledger With Mark'!AJ226&gt;=50),"C+",IF(AND('[1]Ledger With Mark'!AJ226&gt;=40),"C",IF(AND('[1]Ledger With Mark'!AJ226&gt;=30),"D+",IF(AND('[1]Ledger With Mark'!AJ226&gt;=20),"D",IF(AND('[1]Ledger With Mark'!AJ226&gt;=1),"E","N")))))))))</f>
        <v>C+</v>
      </c>
      <c r="AK224" s="13">
        <f t="shared" si="37"/>
        <v>2.4</v>
      </c>
      <c r="AL224" s="7" t="str">
        <f>IF(AND('[1]Ledger With Mark'!AL226&gt;=45),"A+",IF(AND('[1]Ledger With Mark'!AL226&gt;=40),"A",IF(AND('[1]Ledger With Mark'!AL226&gt;=35),"B+",IF(AND('[1]Ledger With Mark'!AL226&gt;=30),"B",IF(AND('[1]Ledger With Mark'!AL226&gt;=25),"C+",IF(AND('[1]Ledger With Mark'!AL226&gt;=20),"C",IF(AND('[1]Ledger With Mark'!AL226&gt;=15),"D+",IF(AND('[1]Ledger With Mark'!AL226&gt;=10),"D",IF(AND('[1]Ledger With Mark'!AL226&gt;=1),"E","N")))))))))</f>
        <v>B</v>
      </c>
      <c r="AM224" s="7" t="str">
        <f>IF(AND('[1]Ledger With Mark'!AM226&gt;=45),"A+",IF(AND('[1]Ledger With Mark'!AM226&gt;=40),"A",IF(AND('[1]Ledger With Mark'!AM226&gt;=35),"B+",IF(AND('[1]Ledger With Mark'!AM226&gt;=30),"B",IF(AND('[1]Ledger With Mark'!AM226&gt;=25),"C+",IF(AND('[1]Ledger With Mark'!AM226&gt;=20),"C",IF(AND('[1]Ledger With Mark'!AM226&gt;=15),"D+",IF(AND('[1]Ledger With Mark'!AM226&gt;=10),"D",IF(AND('[1]Ledger With Mark'!AM226&gt;=1),"E","N")))))))))</f>
        <v>B+</v>
      </c>
      <c r="AN224" s="7" t="str">
        <f>IF(AND('[1]Ledger With Mark'!AN226&gt;=90),"A+",IF(AND('[1]Ledger With Mark'!AN226&gt;=80),"A",IF(AND('[1]Ledger With Mark'!AN226&gt;=70),"B+",IF(AND('[1]Ledger With Mark'!AN226&gt;=60),"B",IF(AND('[1]Ledger With Mark'!AN226&gt;=50),"C+",IF(AND('[1]Ledger With Mark'!AN226&gt;=40),"C",IF(AND('[1]Ledger With Mark'!AN226&gt;=30),"D+",IF(AND('[1]Ledger With Mark'!AN226&gt;=20),"D",IF(AND('[1]Ledger With Mark'!AN226&gt;=1),"E","N")))))))))</f>
        <v>B</v>
      </c>
      <c r="AO224" s="13">
        <f t="shared" si="38"/>
        <v>2.8</v>
      </c>
      <c r="AP224" s="14">
        <f t="shared" si="39"/>
        <v>2.8000000000000003</v>
      </c>
      <c r="AQ224" s="7"/>
      <c r="AR224" s="15" t="s">
        <v>245</v>
      </c>
      <c r="BB224" s="17">
        <v>226</v>
      </c>
    </row>
    <row r="225" spans="1:54" ht="15">
      <c r="A225" s="7">
        <f>'[1]Ledger With Mark'!A227</f>
        <v>224</v>
      </c>
      <c r="B225" s="8">
        <f>'[1]Ledger With Mark'!B227</f>
        <v>752224</v>
      </c>
      <c r="C225" s="9" t="str">
        <f>'[1]Ledger With Mark'!C227</f>
        <v>KALPANA KHADKA</v>
      </c>
      <c r="D225" s="10" t="str">
        <f>'[1]Ledger With Mark'!D227</f>
        <v>2058/12/02</v>
      </c>
      <c r="E225" s="11" t="str">
        <f>'[1]Ledger With Mark'!E227</f>
        <v>BAL BAHADUR KHADKA</v>
      </c>
      <c r="F225" s="11" t="str">
        <f>'[1]Ledger With Mark'!F227</f>
        <v>NARMALA KHADKA</v>
      </c>
      <c r="G225" s="12" t="str">
        <f>'[1]Ledger With Mark'!G227</f>
        <v>BHUME 8 RUKUM EAST</v>
      </c>
      <c r="H225" s="7" t="str">
        <f>IF(AND('[1]Ledger With Mark'!H227&gt;=67.5),"A+",IF(AND('[1]Ledger With Mark'!H227&gt;=60),"A",IF(AND('[1]Ledger With Mark'!H227&gt;=52.5),"B+",IF(AND('[1]Ledger With Mark'!H227&gt;=45),"B",IF(AND('[1]Ledger With Mark'!H227&gt;=37.5),"C+",IF(AND('[1]Ledger With Mark'!H227&gt;=30),"C",IF(AND('[1]Ledger With Mark'!H227&gt;=22.5),"D+",IF(AND('[1]Ledger With Mark'!H227&gt;=15),"D",IF(AND('[1]Ledger With Mark'!H227&gt;=1),"E","N")))))))))</f>
        <v>C</v>
      </c>
      <c r="I225" s="7" t="str">
        <f>IF(AND('[1]Ledger With Mark'!I227&gt;=22.5),"A+",IF(AND('[1]Ledger With Mark'!I227&gt;=20),"A",IF(AND('[1]Ledger With Mark'!I227&gt;=17.5),"B+",IF(AND('[1]Ledger With Mark'!I227&gt;=15),"B",IF(AND('[1]Ledger With Mark'!I227&gt;=12.5),"C+",IF(AND('[1]Ledger With Mark'!I227&gt;=10),"C",IF(AND('[1]Ledger With Mark'!I227&gt;=7.5),"D+",IF(AND('[1]Ledger With Mark'!I227&gt;=5),"D",IF(AND('[1]Ledger With Mark'!I227&gt;=1),"E","N")))))))))</f>
        <v>C+</v>
      </c>
      <c r="J225" s="7" t="str">
        <f>IF(AND('[1]Ledger With Mark'!J227&gt;=90),"A+",IF(AND('[1]Ledger With Mark'!J227&gt;=80),"A",IF(AND('[1]Ledger With Mark'!J227&gt;=70),"B+",IF(AND('[1]Ledger With Mark'!J227&gt;=60),"B",IF(AND('[1]Ledger With Mark'!J227&gt;=50),"C+",IF(AND('[1]Ledger With Mark'!J227&gt;=40),"C",IF(AND('[1]Ledger With Mark'!J227&gt;=30),"D+",IF(AND('[1]Ledger With Mark'!J227&gt;=20),"D",IF(AND('[1]Ledger With Mark'!J227&gt;=1),"E","N")))))))))</f>
        <v>C</v>
      </c>
      <c r="K225" s="13">
        <f t="shared" si="30"/>
        <v>2</v>
      </c>
      <c r="L225" s="7" t="str">
        <f>IF(AND('[1]Ledger With Mark'!L227&gt;=67.5),"A+",IF(AND('[1]Ledger With Mark'!L227&gt;=60),"A",IF(AND('[1]Ledger With Mark'!L227&gt;=52.5),"B+",IF(AND('[1]Ledger With Mark'!L227&gt;=45),"B",IF(AND('[1]Ledger With Mark'!L227&gt;=37.5),"C+",IF(AND('[1]Ledger With Mark'!L227&gt;=30),"C",IF(AND('[1]Ledger With Mark'!L227&gt;=22.5),"D+",IF(AND('[1]Ledger With Mark'!L227&gt;=15),"D",IF(AND('[1]Ledger With Mark'!L227&gt;=1),"E","N")))))))))</f>
        <v>C</v>
      </c>
      <c r="M225" s="7" t="str">
        <f>IF(AND('[1]Ledger With Mark'!M227&gt;=22.5),"A+",IF(AND('[1]Ledger With Mark'!M227&gt;=20),"A",IF(AND('[1]Ledger With Mark'!M227&gt;=17.5),"B+",IF(AND('[1]Ledger With Mark'!M227&gt;=15),"B",IF(AND('[1]Ledger With Mark'!M227&gt;=12.5),"C+",IF(AND('[1]Ledger With Mark'!M227&gt;=10),"C",IF(AND('[1]Ledger With Mark'!M227&gt;=7.5),"D+",IF(AND('[1]Ledger With Mark'!M227&gt;=5),"D",IF(AND('[1]Ledger With Mark'!M227&gt;=1),"E","N")))))))))</f>
        <v>A</v>
      </c>
      <c r="N225" s="7" t="str">
        <f>IF(AND('[1]Ledger With Mark'!N227&gt;=90),"A+",IF(AND('[1]Ledger With Mark'!N227&gt;=80),"A",IF(AND('[1]Ledger With Mark'!N227&gt;=70),"B+",IF(AND('[1]Ledger With Mark'!N227&gt;=60),"B",IF(AND('[1]Ledger With Mark'!N227&gt;=50),"C+",IF(AND('[1]Ledger With Mark'!N227&gt;=40),"C",IF(AND('[1]Ledger With Mark'!N227&gt;=30),"D+",IF(AND('[1]Ledger With Mark'!N227&gt;=20),"D",IF(AND('[1]Ledger With Mark'!N227&gt;=1),"E","N")))))))))</f>
        <v>C+</v>
      </c>
      <c r="O225" s="13">
        <f t="shared" si="31"/>
        <v>2.4</v>
      </c>
      <c r="P225" s="7" t="str">
        <f>IF(AND('[1]Ledger With Mark'!P227&gt;=90),"A+",IF(AND('[1]Ledger With Mark'!P227&gt;=80),"A",IF(AND('[1]Ledger With Mark'!P227&gt;=70),"B+",IF(AND('[1]Ledger With Mark'!P227&gt;=60),"B",IF(AND('[1]Ledger With Mark'!P227&gt;=50),"C+",IF(AND('[1]Ledger With Mark'!P227&gt;=40),"C",IF(AND('[1]Ledger With Mark'!P227&gt;=30),"D+",IF(AND('[1]Ledger With Mark'!P227&gt;=20),"D",IF(AND('[1]Ledger With Mark'!P227&gt;=1),"E","N")))))))))</f>
        <v>C</v>
      </c>
      <c r="Q225" s="13">
        <f t="shared" si="32"/>
        <v>2</v>
      </c>
      <c r="R225" s="7" t="str">
        <f>IF(AND('[1]Ledger With Mark'!R227&gt;=67.5),"A+",IF(AND('[1]Ledger With Mark'!R227&gt;=60),"A",IF(AND('[1]Ledger With Mark'!R227&gt;=52.5),"B+",IF(AND('[1]Ledger With Mark'!R227&gt;=45),"B",IF(AND('[1]Ledger With Mark'!R227&gt;=37.5),"C+",IF(AND('[1]Ledger With Mark'!R227&gt;=30),"C",IF(AND('[1]Ledger With Mark'!R227&gt;=22.5),"D+",IF(AND('[1]Ledger With Mark'!R227&gt;=15),"D",IF(AND('[1]Ledger With Mark'!R227&gt;=1),"E","N")))))))))</f>
        <v>C</v>
      </c>
      <c r="S225" s="7" t="str">
        <f>IF(AND('[1]Ledger With Mark'!S227&gt;=22.5),"A+",IF(AND('[1]Ledger With Mark'!S227&gt;=20),"A",IF(AND('[1]Ledger With Mark'!S227&gt;=17.5),"B+",IF(AND('[1]Ledger With Mark'!S227&gt;=15),"B",IF(AND('[1]Ledger With Mark'!S227&gt;=12.5),"C+",IF(AND('[1]Ledger With Mark'!S227&gt;=10),"C",IF(AND('[1]Ledger With Mark'!S227&gt;=7.5),"D+",IF(AND('[1]Ledger With Mark'!S227&gt;=5),"D",IF(AND('[1]Ledger With Mark'!S227&gt;=1),"E","N")))))))))</f>
        <v>A</v>
      </c>
      <c r="T225" s="7" t="str">
        <f>IF(AND('[1]Ledger With Mark'!T227&gt;=90),"A+",IF(AND('[1]Ledger With Mark'!T227&gt;=80),"A",IF(AND('[1]Ledger With Mark'!T227&gt;=70),"B+",IF(AND('[1]Ledger With Mark'!T227&gt;=60),"B",IF(AND('[1]Ledger With Mark'!T227&gt;=50),"C+",IF(AND('[1]Ledger With Mark'!T227&gt;=40),"C",IF(AND('[1]Ledger With Mark'!T227&gt;=30),"D+",IF(AND('[1]Ledger With Mark'!T227&gt;=20),"D",IF(AND('[1]Ledger With Mark'!T227&gt;=1),"E","N")))))))))</f>
        <v>C+</v>
      </c>
      <c r="U225" s="13">
        <f t="shared" si="33"/>
        <v>2.4</v>
      </c>
      <c r="V225" s="7" t="str">
        <f>IF(AND('[1]Ledger With Mark'!V227&gt;=67.5),"A+",IF(AND('[1]Ledger With Mark'!V227&gt;=60),"A",IF(AND('[1]Ledger With Mark'!V227&gt;=52.5),"B+",IF(AND('[1]Ledger With Mark'!V227&gt;=45),"B",IF(AND('[1]Ledger With Mark'!V227&gt;=37.5),"C+",IF(AND('[1]Ledger With Mark'!V227&gt;=30),"C",IF(AND('[1]Ledger With Mark'!V227&gt;=22.5),"D+",IF(AND('[1]Ledger With Mark'!V227&gt;=15),"D",IF(AND('[1]Ledger With Mark'!V227&gt;=1),"E","N")))))))))</f>
        <v>C</v>
      </c>
      <c r="W225" s="7" t="str">
        <f>IF(AND('[1]Ledger With Mark'!W227&gt;=22.5),"A+",IF(AND('[1]Ledger With Mark'!W227&gt;=20),"A",IF(AND('[1]Ledger With Mark'!W227&gt;=17.5),"B+",IF(AND('[1]Ledger With Mark'!W227&gt;=15),"B",IF(AND('[1]Ledger With Mark'!W227&gt;=12.5),"C+",IF(AND('[1]Ledger With Mark'!W227&gt;=10),"C",IF(AND('[1]Ledger With Mark'!W227&gt;=7.5),"D+",IF(AND('[1]Ledger With Mark'!W227&gt;=5),"D",IF(AND('[1]Ledger With Mark'!W227&gt;=1),"E","N")))))))))</f>
        <v>A</v>
      </c>
      <c r="X225" s="7" t="str">
        <f>IF(AND('[1]Ledger With Mark'!X227&gt;=90),"A+",IF(AND('[1]Ledger With Mark'!X227&gt;=80),"A",IF(AND('[1]Ledger With Mark'!X227&gt;=70),"B+",IF(AND('[1]Ledger With Mark'!X227&gt;=60),"B",IF(AND('[1]Ledger With Mark'!X227&gt;=50),"C+",IF(AND('[1]Ledger With Mark'!X227&gt;=40),"C",IF(AND('[1]Ledger With Mark'!X227&gt;=30),"D+",IF(AND('[1]Ledger With Mark'!X227&gt;=20),"D",IF(AND('[1]Ledger With Mark'!X227&gt;=1),"E","N")))))))))</f>
        <v>C+</v>
      </c>
      <c r="Y225" s="13">
        <f t="shared" si="34"/>
        <v>2.4</v>
      </c>
      <c r="Z225" s="7" t="str">
        <f>IF(AND('[1]Ledger With Mark'!Z227&gt;=27),"A+",IF(AND('[1]Ledger With Mark'!Z227&gt;=24),"A",IF(AND('[1]Ledger With Mark'!Z227&gt;=21),"B+",IF(AND('[1]Ledger With Mark'!Z227&gt;=18),"B",IF(AND('[1]Ledger With Mark'!Z227&gt;=15),"C+",IF(AND('[1]Ledger With Mark'!Z227&gt;=12),"C",IF(AND('[1]Ledger With Mark'!Z227&gt;=9),"D+",IF(AND('[1]Ledger With Mark'!Z227&gt;=6),"D",IF(AND('[1]Ledger With Mark'!Z227&gt;=1),"E","N")))))))))</f>
        <v>B</v>
      </c>
      <c r="AA225" s="7" t="str">
        <f>IF(AND('[1]Ledger With Mark'!AA227&gt;=18),"A+",IF(AND('[1]Ledger With Mark'!AA227&gt;=16),"A",IF(AND('[1]Ledger With Mark'!AA227&gt;=14),"B+",IF(AND('[1]Ledger With Mark'!AA227&gt;=12),"B",IF(AND('[1]Ledger With Mark'!AA227&gt;=10),"C+",IF(AND('[1]Ledger With Mark'!AA227&gt;=8),"C",IF(AND('[1]Ledger With Mark'!AA227&gt;=6),"D+",IF(AND('[1]Ledger With Mark'!AA227&gt;=4),"D",IF(AND('[1]Ledger With Mark'!AA227&gt;=1),"E","N")))))))))</f>
        <v>B</v>
      </c>
      <c r="AB225" s="7" t="str">
        <f>IF(AND('[1]Ledger With Mark'!AB227&gt;=45),"A+",IF(AND('[1]Ledger With Mark'!AB227&gt;=40),"A",IF(AND('[1]Ledger With Mark'!AB227&gt;=35),"B+",IF(AND('[1]Ledger With Mark'!AB227&gt;=30),"B",IF(AND('[1]Ledger With Mark'!AB227&gt;=25),"C+",IF(AND('[1]Ledger With Mark'!AB227&gt;=20),"C",IF(AND('[1]Ledger With Mark'!AB227&gt;=15),"D+",IF(AND('[1]Ledger With Mark'!AB227&gt;=10),"D",IF(AND('[1]Ledger With Mark'!AB227&gt;=1),"E","N")))))))))</f>
        <v>B</v>
      </c>
      <c r="AC225" s="13">
        <f t="shared" si="35"/>
        <v>1.4</v>
      </c>
      <c r="AD225" s="7" t="str">
        <f>IF(AND('[1]Ledger With Mark'!AD227&gt;=22.5),"A+",IF(AND('[1]Ledger With Mark'!AD227&gt;=20),"A",IF(AND('[1]Ledger With Mark'!AD227&gt;=17.5),"B+",IF(AND('[1]Ledger With Mark'!AD227&gt;=15),"B",IF(AND('[1]Ledger With Mark'!AD227&gt;=12.5),"C+",IF(AND('[1]Ledger With Mark'!AD227&gt;=10),"C",IF(AND('[1]Ledger With Mark'!AD227&gt;=7.5),"D+",IF(AND('[1]Ledger With Mark'!AD227&gt;=5),"D",IF(AND('[1]Ledger With Mark'!AD227&gt;=1),"E","N")))))))))</f>
        <v>C</v>
      </c>
      <c r="AE225" s="7" t="str">
        <f>IF(AND('[1]Ledger With Mark'!AE227&gt;=22.5),"A+",IF(AND('[1]Ledger With Mark'!AE227&gt;=20),"A",IF(AND('[1]Ledger With Mark'!AE227&gt;=17.5),"B+",IF(AND('[1]Ledger With Mark'!AE227&gt;=15),"B",IF(AND('[1]Ledger With Mark'!AE227&gt;=12.5),"C+",IF(AND('[1]Ledger With Mark'!AE227&gt;=10),"C",IF(AND('[1]Ledger With Mark'!AE227&gt;=7.5),"D+",IF(AND('[1]Ledger With Mark'!AE227&gt;=5),"D",IF(AND('[1]Ledger With Mark'!AE227&gt;=1),"E","N")))))))))</f>
        <v>A</v>
      </c>
      <c r="AF225" s="7" t="str">
        <f>IF(AND('[1]Ledger With Mark'!AF227&gt;=45),"A+",IF(AND('[1]Ledger With Mark'!AF227&gt;=40),"A",IF(AND('[1]Ledger With Mark'!AF227&gt;=35),"B+",IF(AND('[1]Ledger With Mark'!AF227&gt;=30),"B",IF(AND('[1]Ledger With Mark'!AF227&gt;=25),"C+",IF(AND('[1]Ledger With Mark'!AF227&gt;=20),"C",IF(AND('[1]Ledger With Mark'!AF227&gt;=15),"D+",IF(AND('[1]Ledger With Mark'!AF227&gt;=10),"D",IF(AND('[1]Ledger With Mark'!AF227&gt;=1),"E","N")))))))))</f>
        <v>B</v>
      </c>
      <c r="AG225" s="13">
        <f t="shared" si="36"/>
        <v>1.4</v>
      </c>
      <c r="AH225" s="7" t="str">
        <f>IF(AND('[1]Ledger With Mark'!AH227&gt;=45),"A+",IF(AND('[1]Ledger With Mark'!AH227&gt;=40),"A",IF(AND('[1]Ledger With Mark'!AH227&gt;=35),"B+",IF(AND('[1]Ledger With Mark'!AH227&gt;=30),"B",IF(AND('[1]Ledger With Mark'!AH227&gt;=25),"C+",IF(AND('[1]Ledger With Mark'!AH227&gt;=20),"C",IF(AND('[1]Ledger With Mark'!AH227&gt;=15),"D+",IF(AND('[1]Ledger With Mark'!AH227&gt;=10),"D",IF(AND('[1]Ledger With Mark'!AH227&gt;=1),"E","N")))))))))</f>
        <v>B+</v>
      </c>
      <c r="AI225" s="7" t="str">
        <f>IF(AND('[1]Ledger With Mark'!AI227&gt;=45),"A+",IF(AND('[1]Ledger With Mark'!AI227&gt;=40),"A",IF(AND('[1]Ledger With Mark'!AI227&gt;=35),"B+",IF(AND('[1]Ledger With Mark'!AI227&gt;=30),"B",IF(AND('[1]Ledger With Mark'!AI227&gt;=25),"C+",IF(AND('[1]Ledger With Mark'!AI227&gt;=20),"C",IF(AND('[1]Ledger With Mark'!AI227&gt;=15),"D+",IF(AND('[1]Ledger With Mark'!AI227&gt;=10),"D",IF(AND('[1]Ledger With Mark'!AI227&gt;=1),"E","N")))))))))</f>
        <v>C</v>
      </c>
      <c r="AJ225" s="7" t="str">
        <f>IF(AND('[1]Ledger With Mark'!AJ227&gt;=90),"A+",IF(AND('[1]Ledger With Mark'!AJ227&gt;=80),"A",IF(AND('[1]Ledger With Mark'!AJ227&gt;=70),"B+",IF(AND('[1]Ledger With Mark'!AJ227&gt;=60),"B",IF(AND('[1]Ledger With Mark'!AJ227&gt;=50),"C+",IF(AND('[1]Ledger With Mark'!AJ227&gt;=40),"C",IF(AND('[1]Ledger With Mark'!AJ227&gt;=30),"D+",IF(AND('[1]Ledger With Mark'!AJ227&gt;=20),"D",IF(AND('[1]Ledger With Mark'!AJ227&gt;=1),"E","N")))))))))</f>
        <v>C+</v>
      </c>
      <c r="AK225" s="13">
        <f t="shared" si="37"/>
        <v>2.4</v>
      </c>
      <c r="AL225" s="7" t="str">
        <f>IF(AND('[1]Ledger With Mark'!AL227&gt;=45),"A+",IF(AND('[1]Ledger With Mark'!AL227&gt;=40),"A",IF(AND('[1]Ledger With Mark'!AL227&gt;=35),"B+",IF(AND('[1]Ledger With Mark'!AL227&gt;=30),"B",IF(AND('[1]Ledger With Mark'!AL227&gt;=25),"C+",IF(AND('[1]Ledger With Mark'!AL227&gt;=20),"C",IF(AND('[1]Ledger With Mark'!AL227&gt;=15),"D+",IF(AND('[1]Ledger With Mark'!AL227&gt;=10),"D",IF(AND('[1]Ledger With Mark'!AL227&gt;=1),"E","N")))))))))</f>
        <v>B</v>
      </c>
      <c r="AM225" s="7" t="str">
        <f>IF(AND('[1]Ledger With Mark'!AM227&gt;=45),"A+",IF(AND('[1]Ledger With Mark'!AM227&gt;=40),"A",IF(AND('[1]Ledger With Mark'!AM227&gt;=35),"B+",IF(AND('[1]Ledger With Mark'!AM227&gt;=30),"B",IF(AND('[1]Ledger With Mark'!AM227&gt;=25),"C+",IF(AND('[1]Ledger With Mark'!AM227&gt;=20),"C",IF(AND('[1]Ledger With Mark'!AM227&gt;=15),"D+",IF(AND('[1]Ledger With Mark'!AM227&gt;=10),"D",IF(AND('[1]Ledger With Mark'!AM227&gt;=1),"E","N")))))))))</f>
        <v>B+</v>
      </c>
      <c r="AN225" s="7" t="str">
        <f>IF(AND('[1]Ledger With Mark'!AN227&gt;=90),"A+",IF(AND('[1]Ledger With Mark'!AN227&gt;=80),"A",IF(AND('[1]Ledger With Mark'!AN227&gt;=70),"B+",IF(AND('[1]Ledger With Mark'!AN227&gt;=60),"B",IF(AND('[1]Ledger With Mark'!AN227&gt;=50),"C+",IF(AND('[1]Ledger With Mark'!AN227&gt;=40),"C",IF(AND('[1]Ledger With Mark'!AN227&gt;=30),"D+",IF(AND('[1]Ledger With Mark'!AN227&gt;=20),"D",IF(AND('[1]Ledger With Mark'!AN227&gt;=1),"E","N")))))))))</f>
        <v>B</v>
      </c>
      <c r="AO225" s="13">
        <f t="shared" si="38"/>
        <v>2.8</v>
      </c>
      <c r="AP225" s="14">
        <f t="shared" si="39"/>
        <v>2.4000000000000004</v>
      </c>
      <c r="AQ225" s="7"/>
      <c r="AR225" s="15" t="s">
        <v>245</v>
      </c>
      <c r="BB225" s="17">
        <v>227</v>
      </c>
    </row>
    <row r="226" spans="1:54" ht="15">
      <c r="A226" s="7">
        <f>'[1]Ledger With Mark'!A228</f>
        <v>225</v>
      </c>
      <c r="B226" s="8">
        <f>'[1]Ledger With Mark'!B228</f>
        <v>752225</v>
      </c>
      <c r="C226" s="9" t="str">
        <f>'[1]Ledger With Mark'!C228</f>
        <v>KARISHMA KHADKA</v>
      </c>
      <c r="D226" s="10" t="str">
        <f>'[1]Ledger With Mark'!D228</f>
        <v>2058/12/09</v>
      </c>
      <c r="E226" s="11" t="str">
        <f>'[1]Ledger With Mark'!E228</f>
        <v>BHAKTA BAHADUR KHADKA</v>
      </c>
      <c r="F226" s="11" t="str">
        <f>'[1]Ledger With Mark'!F228</f>
        <v>LALMATI OLI KHADKA</v>
      </c>
      <c r="G226" s="12" t="str">
        <f>'[1]Ledger With Mark'!G228</f>
        <v>BHUME 8 RUKUM EAST</v>
      </c>
      <c r="H226" s="7" t="str">
        <f>IF(AND('[1]Ledger With Mark'!H228&gt;=67.5),"A+",IF(AND('[1]Ledger With Mark'!H228&gt;=60),"A",IF(AND('[1]Ledger With Mark'!H228&gt;=52.5),"B+",IF(AND('[1]Ledger With Mark'!H228&gt;=45),"B",IF(AND('[1]Ledger With Mark'!H228&gt;=37.5),"C+",IF(AND('[1]Ledger With Mark'!H228&gt;=30),"C",IF(AND('[1]Ledger With Mark'!H228&gt;=22.5),"D+",IF(AND('[1]Ledger With Mark'!H228&gt;=15),"D",IF(AND('[1]Ledger With Mark'!H228&gt;=1),"E","N")))))))))</f>
        <v>C</v>
      </c>
      <c r="I226" s="7" t="str">
        <f>IF(AND('[1]Ledger With Mark'!I228&gt;=22.5),"A+",IF(AND('[1]Ledger With Mark'!I228&gt;=20),"A",IF(AND('[1]Ledger With Mark'!I228&gt;=17.5),"B+",IF(AND('[1]Ledger With Mark'!I228&gt;=15),"B",IF(AND('[1]Ledger With Mark'!I228&gt;=12.5),"C+",IF(AND('[1]Ledger With Mark'!I228&gt;=10),"C",IF(AND('[1]Ledger With Mark'!I228&gt;=7.5),"D+",IF(AND('[1]Ledger With Mark'!I228&gt;=5),"D",IF(AND('[1]Ledger With Mark'!I228&gt;=1),"E","N")))))))))</f>
        <v>C+</v>
      </c>
      <c r="J226" s="7" t="str">
        <f>IF(AND('[1]Ledger With Mark'!J228&gt;=90),"A+",IF(AND('[1]Ledger With Mark'!J228&gt;=80),"A",IF(AND('[1]Ledger With Mark'!J228&gt;=70),"B+",IF(AND('[1]Ledger With Mark'!J228&gt;=60),"B",IF(AND('[1]Ledger With Mark'!J228&gt;=50),"C+",IF(AND('[1]Ledger With Mark'!J228&gt;=40),"C",IF(AND('[1]Ledger With Mark'!J228&gt;=30),"D+",IF(AND('[1]Ledger With Mark'!J228&gt;=20),"D",IF(AND('[1]Ledger With Mark'!J228&gt;=1),"E","N")))))))))</f>
        <v>C</v>
      </c>
      <c r="K226" s="13">
        <f t="shared" si="30"/>
        <v>2</v>
      </c>
      <c r="L226" s="7" t="str">
        <f>IF(AND('[1]Ledger With Mark'!L228&gt;=67.5),"A+",IF(AND('[1]Ledger With Mark'!L228&gt;=60),"A",IF(AND('[1]Ledger With Mark'!L228&gt;=52.5),"B+",IF(AND('[1]Ledger With Mark'!L228&gt;=45),"B",IF(AND('[1]Ledger With Mark'!L228&gt;=37.5),"C+",IF(AND('[1]Ledger With Mark'!L228&gt;=30),"C",IF(AND('[1]Ledger With Mark'!L228&gt;=22.5),"D+",IF(AND('[1]Ledger With Mark'!L228&gt;=15),"D",IF(AND('[1]Ledger With Mark'!L228&gt;=1),"E","N")))))))))</f>
        <v>C</v>
      </c>
      <c r="M226" s="7" t="str">
        <f>IF(AND('[1]Ledger With Mark'!M228&gt;=22.5),"A+",IF(AND('[1]Ledger With Mark'!M228&gt;=20),"A",IF(AND('[1]Ledger With Mark'!M228&gt;=17.5),"B+",IF(AND('[1]Ledger With Mark'!M228&gt;=15),"B",IF(AND('[1]Ledger With Mark'!M228&gt;=12.5),"C+",IF(AND('[1]Ledger With Mark'!M228&gt;=10),"C",IF(AND('[1]Ledger With Mark'!M228&gt;=7.5),"D+",IF(AND('[1]Ledger With Mark'!M228&gt;=5),"D",IF(AND('[1]Ledger With Mark'!M228&gt;=1),"E","N")))))))))</f>
        <v>B+</v>
      </c>
      <c r="N226" s="7" t="str">
        <f>IF(AND('[1]Ledger With Mark'!N228&gt;=90),"A+",IF(AND('[1]Ledger With Mark'!N228&gt;=80),"A",IF(AND('[1]Ledger With Mark'!N228&gt;=70),"B+",IF(AND('[1]Ledger With Mark'!N228&gt;=60),"B",IF(AND('[1]Ledger With Mark'!N228&gt;=50),"C+",IF(AND('[1]Ledger With Mark'!N228&gt;=40),"C",IF(AND('[1]Ledger With Mark'!N228&gt;=30),"D+",IF(AND('[1]Ledger With Mark'!N228&gt;=20),"D",IF(AND('[1]Ledger With Mark'!N228&gt;=1),"E","N")))))))))</f>
        <v>C</v>
      </c>
      <c r="O226" s="13">
        <f t="shared" si="31"/>
        <v>2</v>
      </c>
      <c r="P226" s="7" t="str">
        <f>IF(AND('[1]Ledger With Mark'!P228&gt;=90),"A+",IF(AND('[1]Ledger With Mark'!P228&gt;=80),"A",IF(AND('[1]Ledger With Mark'!P228&gt;=70),"B+",IF(AND('[1]Ledger With Mark'!P228&gt;=60),"B",IF(AND('[1]Ledger With Mark'!P228&gt;=50),"C+",IF(AND('[1]Ledger With Mark'!P228&gt;=40),"C",IF(AND('[1]Ledger With Mark'!P228&gt;=30),"D+",IF(AND('[1]Ledger With Mark'!P228&gt;=20),"D",IF(AND('[1]Ledger With Mark'!P228&gt;=1),"E","N")))))))))</f>
        <v>C</v>
      </c>
      <c r="Q226" s="13">
        <f t="shared" si="32"/>
        <v>2</v>
      </c>
      <c r="R226" s="7" t="str">
        <f>IF(AND('[1]Ledger With Mark'!R228&gt;=67.5),"A+",IF(AND('[1]Ledger With Mark'!R228&gt;=60),"A",IF(AND('[1]Ledger With Mark'!R228&gt;=52.5),"B+",IF(AND('[1]Ledger With Mark'!R228&gt;=45),"B",IF(AND('[1]Ledger With Mark'!R228&gt;=37.5),"C+",IF(AND('[1]Ledger With Mark'!R228&gt;=30),"C",IF(AND('[1]Ledger With Mark'!R228&gt;=22.5),"D+",IF(AND('[1]Ledger With Mark'!R228&gt;=15),"D",IF(AND('[1]Ledger With Mark'!R228&gt;=1),"E","N")))))))))</f>
        <v>C</v>
      </c>
      <c r="S226" s="7" t="str">
        <f>IF(AND('[1]Ledger With Mark'!S228&gt;=22.5),"A+",IF(AND('[1]Ledger With Mark'!S228&gt;=20),"A",IF(AND('[1]Ledger With Mark'!S228&gt;=17.5),"B+",IF(AND('[1]Ledger With Mark'!S228&gt;=15),"B",IF(AND('[1]Ledger With Mark'!S228&gt;=12.5),"C+",IF(AND('[1]Ledger With Mark'!S228&gt;=10),"C",IF(AND('[1]Ledger With Mark'!S228&gt;=7.5),"D+",IF(AND('[1]Ledger With Mark'!S228&gt;=5),"D",IF(AND('[1]Ledger With Mark'!S228&gt;=1),"E","N")))))))))</f>
        <v>A</v>
      </c>
      <c r="T226" s="7" t="str">
        <f>IF(AND('[1]Ledger With Mark'!T228&gt;=90),"A+",IF(AND('[1]Ledger With Mark'!T228&gt;=80),"A",IF(AND('[1]Ledger With Mark'!T228&gt;=70),"B+",IF(AND('[1]Ledger With Mark'!T228&gt;=60),"B",IF(AND('[1]Ledger With Mark'!T228&gt;=50),"C+",IF(AND('[1]Ledger With Mark'!T228&gt;=40),"C",IF(AND('[1]Ledger With Mark'!T228&gt;=30),"D+",IF(AND('[1]Ledger With Mark'!T228&gt;=20),"D",IF(AND('[1]Ledger With Mark'!T228&gt;=1),"E","N")))))))))</f>
        <v>C+</v>
      </c>
      <c r="U226" s="13">
        <f t="shared" si="33"/>
        <v>2.4</v>
      </c>
      <c r="V226" s="7" t="str">
        <f>IF(AND('[1]Ledger With Mark'!V228&gt;=67.5),"A+",IF(AND('[1]Ledger With Mark'!V228&gt;=60),"A",IF(AND('[1]Ledger With Mark'!V228&gt;=52.5),"B+",IF(AND('[1]Ledger With Mark'!V228&gt;=45),"B",IF(AND('[1]Ledger With Mark'!V228&gt;=37.5),"C+",IF(AND('[1]Ledger With Mark'!V228&gt;=30),"C",IF(AND('[1]Ledger With Mark'!V228&gt;=22.5),"D+",IF(AND('[1]Ledger With Mark'!V228&gt;=15),"D",IF(AND('[1]Ledger With Mark'!V228&gt;=1),"E","N")))))))))</f>
        <v>C</v>
      </c>
      <c r="W226" s="7" t="str">
        <f>IF(AND('[1]Ledger With Mark'!W228&gt;=22.5),"A+",IF(AND('[1]Ledger With Mark'!W228&gt;=20),"A",IF(AND('[1]Ledger With Mark'!W228&gt;=17.5),"B+",IF(AND('[1]Ledger With Mark'!W228&gt;=15),"B",IF(AND('[1]Ledger With Mark'!W228&gt;=12.5),"C+",IF(AND('[1]Ledger With Mark'!W228&gt;=10),"C",IF(AND('[1]Ledger With Mark'!W228&gt;=7.5),"D+",IF(AND('[1]Ledger With Mark'!W228&gt;=5),"D",IF(AND('[1]Ledger With Mark'!W228&gt;=1),"E","N")))))))))</f>
        <v>B</v>
      </c>
      <c r="X226" s="7" t="str">
        <f>IF(AND('[1]Ledger With Mark'!X228&gt;=90),"A+",IF(AND('[1]Ledger With Mark'!X228&gt;=80),"A",IF(AND('[1]Ledger With Mark'!X228&gt;=70),"B+",IF(AND('[1]Ledger With Mark'!X228&gt;=60),"B",IF(AND('[1]Ledger With Mark'!X228&gt;=50),"C+",IF(AND('[1]Ledger With Mark'!X228&gt;=40),"C",IF(AND('[1]Ledger With Mark'!X228&gt;=30),"D+",IF(AND('[1]Ledger With Mark'!X228&gt;=20),"D",IF(AND('[1]Ledger With Mark'!X228&gt;=1),"E","N")))))))))</f>
        <v>C</v>
      </c>
      <c r="Y226" s="13">
        <f t="shared" si="34"/>
        <v>2</v>
      </c>
      <c r="Z226" s="7" t="str">
        <f>IF(AND('[1]Ledger With Mark'!Z228&gt;=27),"A+",IF(AND('[1]Ledger With Mark'!Z228&gt;=24),"A",IF(AND('[1]Ledger With Mark'!Z228&gt;=21),"B+",IF(AND('[1]Ledger With Mark'!Z228&gt;=18),"B",IF(AND('[1]Ledger With Mark'!Z228&gt;=15),"C+",IF(AND('[1]Ledger With Mark'!Z228&gt;=12),"C",IF(AND('[1]Ledger With Mark'!Z228&gt;=9),"D+",IF(AND('[1]Ledger With Mark'!Z228&gt;=6),"D",IF(AND('[1]Ledger With Mark'!Z228&gt;=1),"E","N")))))))))</f>
        <v>B</v>
      </c>
      <c r="AA226" s="7" t="str">
        <f>IF(AND('[1]Ledger With Mark'!AA228&gt;=18),"A+",IF(AND('[1]Ledger With Mark'!AA228&gt;=16),"A",IF(AND('[1]Ledger With Mark'!AA228&gt;=14),"B+",IF(AND('[1]Ledger With Mark'!AA228&gt;=12),"B",IF(AND('[1]Ledger With Mark'!AA228&gt;=10),"C+",IF(AND('[1]Ledger With Mark'!AA228&gt;=8),"C",IF(AND('[1]Ledger With Mark'!AA228&gt;=6),"D+",IF(AND('[1]Ledger With Mark'!AA228&gt;=4),"D",IF(AND('[1]Ledger With Mark'!AA228&gt;=1),"E","N")))))))))</f>
        <v>C+</v>
      </c>
      <c r="AB226" s="7" t="str">
        <f>IF(AND('[1]Ledger With Mark'!AB228&gt;=45),"A+",IF(AND('[1]Ledger With Mark'!AB228&gt;=40),"A",IF(AND('[1]Ledger With Mark'!AB228&gt;=35),"B+",IF(AND('[1]Ledger With Mark'!AB228&gt;=30),"B",IF(AND('[1]Ledger With Mark'!AB228&gt;=25),"C+",IF(AND('[1]Ledger With Mark'!AB228&gt;=20),"C",IF(AND('[1]Ledger With Mark'!AB228&gt;=15),"D+",IF(AND('[1]Ledger With Mark'!AB228&gt;=10),"D",IF(AND('[1]Ledger With Mark'!AB228&gt;=1),"E","N")))))))))</f>
        <v>B</v>
      </c>
      <c r="AC226" s="13">
        <f t="shared" si="35"/>
        <v>1.4</v>
      </c>
      <c r="AD226" s="7" t="str">
        <f>IF(AND('[1]Ledger With Mark'!AD228&gt;=22.5),"A+",IF(AND('[1]Ledger With Mark'!AD228&gt;=20),"A",IF(AND('[1]Ledger With Mark'!AD228&gt;=17.5),"B+",IF(AND('[1]Ledger With Mark'!AD228&gt;=15),"B",IF(AND('[1]Ledger With Mark'!AD228&gt;=12.5),"C+",IF(AND('[1]Ledger With Mark'!AD228&gt;=10),"C",IF(AND('[1]Ledger With Mark'!AD228&gt;=7.5),"D+",IF(AND('[1]Ledger With Mark'!AD228&gt;=5),"D",IF(AND('[1]Ledger With Mark'!AD228&gt;=1),"E","N")))))))))</f>
        <v>C+</v>
      </c>
      <c r="AE226" s="7" t="str">
        <f>IF(AND('[1]Ledger With Mark'!AE228&gt;=22.5),"A+",IF(AND('[1]Ledger With Mark'!AE228&gt;=20),"A",IF(AND('[1]Ledger With Mark'!AE228&gt;=17.5),"B+",IF(AND('[1]Ledger With Mark'!AE228&gt;=15),"B",IF(AND('[1]Ledger With Mark'!AE228&gt;=12.5),"C+",IF(AND('[1]Ledger With Mark'!AE228&gt;=10),"C",IF(AND('[1]Ledger With Mark'!AE228&gt;=7.5),"D+",IF(AND('[1]Ledger With Mark'!AE228&gt;=5),"D",IF(AND('[1]Ledger With Mark'!AE228&gt;=1),"E","N")))))))))</f>
        <v>A</v>
      </c>
      <c r="AF226" s="7" t="str">
        <f>IF(AND('[1]Ledger With Mark'!AF228&gt;=45),"A+",IF(AND('[1]Ledger With Mark'!AF228&gt;=40),"A",IF(AND('[1]Ledger With Mark'!AF228&gt;=35),"B+",IF(AND('[1]Ledger With Mark'!AF228&gt;=30),"B",IF(AND('[1]Ledger With Mark'!AF228&gt;=25),"C+",IF(AND('[1]Ledger With Mark'!AF228&gt;=20),"C",IF(AND('[1]Ledger With Mark'!AF228&gt;=15),"D+",IF(AND('[1]Ledger With Mark'!AF228&gt;=10),"D",IF(AND('[1]Ledger With Mark'!AF228&gt;=1),"E","N")))))))))</f>
        <v>B+</v>
      </c>
      <c r="AG226" s="13">
        <f t="shared" si="36"/>
        <v>1.6</v>
      </c>
      <c r="AH226" s="7" t="str">
        <f>IF(AND('[1]Ledger With Mark'!AH228&gt;=45),"A+",IF(AND('[1]Ledger With Mark'!AH228&gt;=40),"A",IF(AND('[1]Ledger With Mark'!AH228&gt;=35),"B+",IF(AND('[1]Ledger With Mark'!AH228&gt;=30),"B",IF(AND('[1]Ledger With Mark'!AH228&gt;=25),"C+",IF(AND('[1]Ledger With Mark'!AH228&gt;=20),"C",IF(AND('[1]Ledger With Mark'!AH228&gt;=15),"D+",IF(AND('[1]Ledger With Mark'!AH228&gt;=10),"D",IF(AND('[1]Ledger With Mark'!AH228&gt;=1),"E","N")))))))))</f>
        <v>C</v>
      </c>
      <c r="AI226" s="7" t="str">
        <f>IF(AND('[1]Ledger With Mark'!AI228&gt;=45),"A+",IF(AND('[1]Ledger With Mark'!AI228&gt;=40),"A",IF(AND('[1]Ledger With Mark'!AI228&gt;=35),"B+",IF(AND('[1]Ledger With Mark'!AI228&gt;=30),"B",IF(AND('[1]Ledger With Mark'!AI228&gt;=25),"C+",IF(AND('[1]Ledger With Mark'!AI228&gt;=20),"C",IF(AND('[1]Ledger With Mark'!AI228&gt;=15),"D+",IF(AND('[1]Ledger With Mark'!AI228&gt;=10),"D",IF(AND('[1]Ledger With Mark'!AI228&gt;=1),"E","N")))))))))</f>
        <v>C</v>
      </c>
      <c r="AJ226" s="7" t="str">
        <f>IF(AND('[1]Ledger With Mark'!AJ228&gt;=90),"A+",IF(AND('[1]Ledger With Mark'!AJ228&gt;=80),"A",IF(AND('[1]Ledger With Mark'!AJ228&gt;=70),"B+",IF(AND('[1]Ledger With Mark'!AJ228&gt;=60),"B",IF(AND('[1]Ledger With Mark'!AJ228&gt;=50),"C+",IF(AND('[1]Ledger With Mark'!AJ228&gt;=40),"C",IF(AND('[1]Ledger With Mark'!AJ228&gt;=30),"D+",IF(AND('[1]Ledger With Mark'!AJ228&gt;=20),"D",IF(AND('[1]Ledger With Mark'!AJ228&gt;=1),"E","N")))))))))</f>
        <v>C</v>
      </c>
      <c r="AK226" s="13">
        <f t="shared" si="37"/>
        <v>2</v>
      </c>
      <c r="AL226" s="7" t="str">
        <f>IF(AND('[1]Ledger With Mark'!AL228&gt;=45),"A+",IF(AND('[1]Ledger With Mark'!AL228&gt;=40),"A",IF(AND('[1]Ledger With Mark'!AL228&gt;=35),"B+",IF(AND('[1]Ledger With Mark'!AL228&gt;=30),"B",IF(AND('[1]Ledger With Mark'!AL228&gt;=25),"C+",IF(AND('[1]Ledger With Mark'!AL228&gt;=20),"C",IF(AND('[1]Ledger With Mark'!AL228&gt;=15),"D+",IF(AND('[1]Ledger With Mark'!AL228&gt;=10),"D",IF(AND('[1]Ledger With Mark'!AL228&gt;=1),"E","N")))))))))</f>
        <v>B</v>
      </c>
      <c r="AM226" s="7" t="str">
        <f>IF(AND('[1]Ledger With Mark'!AM228&gt;=45),"A+",IF(AND('[1]Ledger With Mark'!AM228&gt;=40),"A",IF(AND('[1]Ledger With Mark'!AM228&gt;=35),"B+",IF(AND('[1]Ledger With Mark'!AM228&gt;=30),"B",IF(AND('[1]Ledger With Mark'!AM228&gt;=25),"C+",IF(AND('[1]Ledger With Mark'!AM228&gt;=20),"C",IF(AND('[1]Ledger With Mark'!AM228&gt;=15),"D+",IF(AND('[1]Ledger With Mark'!AM228&gt;=10),"D",IF(AND('[1]Ledger With Mark'!AM228&gt;=1),"E","N")))))))))</f>
        <v>B+</v>
      </c>
      <c r="AN226" s="7" t="str">
        <f>IF(AND('[1]Ledger With Mark'!AN228&gt;=90),"A+",IF(AND('[1]Ledger With Mark'!AN228&gt;=80),"A",IF(AND('[1]Ledger With Mark'!AN228&gt;=70),"B+",IF(AND('[1]Ledger With Mark'!AN228&gt;=60),"B",IF(AND('[1]Ledger With Mark'!AN228&gt;=50),"C+",IF(AND('[1]Ledger With Mark'!AN228&gt;=40),"C",IF(AND('[1]Ledger With Mark'!AN228&gt;=30),"D+",IF(AND('[1]Ledger With Mark'!AN228&gt;=20),"D",IF(AND('[1]Ledger With Mark'!AN228&gt;=1),"E","N")))))))))</f>
        <v>B</v>
      </c>
      <c r="AO226" s="13">
        <f t="shared" si="38"/>
        <v>2.8</v>
      </c>
      <c r="AP226" s="14">
        <f t="shared" si="39"/>
        <v>2.2749999999999999</v>
      </c>
      <c r="AQ226" s="7"/>
      <c r="AR226" s="15" t="s">
        <v>245</v>
      </c>
      <c r="BB226" s="17">
        <v>228</v>
      </c>
    </row>
    <row r="227" spans="1:54" ht="15">
      <c r="A227" s="7">
        <f>'[1]Ledger With Mark'!A229</f>
        <v>226</v>
      </c>
      <c r="B227" s="8">
        <f>'[1]Ledger With Mark'!B229</f>
        <v>752226</v>
      </c>
      <c r="C227" s="9" t="str">
        <f>'[1]Ledger With Mark'!C229</f>
        <v>MADAN KUMAR KHADKA</v>
      </c>
      <c r="D227" s="10" t="str">
        <f>'[1]Ledger With Mark'!D229</f>
        <v>2061/10/14</v>
      </c>
      <c r="E227" s="11" t="str">
        <f>'[1]Ledger With Mark'!E229</f>
        <v>SURYA BAHADUR KHADKA</v>
      </c>
      <c r="F227" s="11" t="str">
        <f>'[1]Ledger With Mark'!F229</f>
        <v>SAMPURA KHADKA</v>
      </c>
      <c r="G227" s="12" t="str">
        <f>'[1]Ledger With Mark'!G229</f>
        <v>BHUME 8 RUKUM EAST</v>
      </c>
      <c r="H227" s="7" t="str">
        <f>IF(AND('[1]Ledger With Mark'!H229&gt;=67.5),"A+",IF(AND('[1]Ledger With Mark'!H229&gt;=60),"A",IF(AND('[1]Ledger With Mark'!H229&gt;=52.5),"B+",IF(AND('[1]Ledger With Mark'!H229&gt;=45),"B",IF(AND('[1]Ledger With Mark'!H229&gt;=37.5),"C+",IF(AND('[1]Ledger With Mark'!H229&gt;=30),"C",IF(AND('[1]Ledger With Mark'!H229&gt;=22.5),"D+",IF(AND('[1]Ledger With Mark'!H229&gt;=15),"D",IF(AND('[1]Ledger With Mark'!H229&gt;=1),"E","N")))))))))</f>
        <v>C</v>
      </c>
      <c r="I227" s="7" t="str">
        <f>IF(AND('[1]Ledger With Mark'!I229&gt;=22.5),"A+",IF(AND('[1]Ledger With Mark'!I229&gt;=20),"A",IF(AND('[1]Ledger With Mark'!I229&gt;=17.5),"B+",IF(AND('[1]Ledger With Mark'!I229&gt;=15),"B",IF(AND('[1]Ledger With Mark'!I229&gt;=12.5),"C+",IF(AND('[1]Ledger With Mark'!I229&gt;=10),"C",IF(AND('[1]Ledger With Mark'!I229&gt;=7.5),"D+",IF(AND('[1]Ledger With Mark'!I229&gt;=5),"D",IF(AND('[1]Ledger With Mark'!I229&gt;=1),"E","N")))))))))</f>
        <v>B</v>
      </c>
      <c r="J227" s="7" t="str">
        <f>IF(AND('[1]Ledger With Mark'!J229&gt;=90),"A+",IF(AND('[1]Ledger With Mark'!J229&gt;=80),"A",IF(AND('[1]Ledger With Mark'!J229&gt;=70),"B+",IF(AND('[1]Ledger With Mark'!J229&gt;=60),"B",IF(AND('[1]Ledger With Mark'!J229&gt;=50),"C+",IF(AND('[1]Ledger With Mark'!J229&gt;=40),"C",IF(AND('[1]Ledger With Mark'!J229&gt;=30),"D+",IF(AND('[1]Ledger With Mark'!J229&gt;=20),"D",IF(AND('[1]Ledger With Mark'!J229&gt;=1),"E","N")))))))))</f>
        <v>C</v>
      </c>
      <c r="K227" s="13">
        <f t="shared" si="30"/>
        <v>2</v>
      </c>
      <c r="L227" s="7" t="str">
        <f>IF(AND('[1]Ledger With Mark'!L229&gt;=67.5),"A+",IF(AND('[1]Ledger With Mark'!L229&gt;=60),"A",IF(AND('[1]Ledger With Mark'!L229&gt;=52.5),"B+",IF(AND('[1]Ledger With Mark'!L229&gt;=45),"B",IF(AND('[1]Ledger With Mark'!L229&gt;=37.5),"C+",IF(AND('[1]Ledger With Mark'!L229&gt;=30),"C",IF(AND('[1]Ledger With Mark'!L229&gt;=22.5),"D+",IF(AND('[1]Ledger With Mark'!L229&gt;=15),"D",IF(AND('[1]Ledger With Mark'!L229&gt;=1),"E","N")))))))))</f>
        <v>C</v>
      </c>
      <c r="M227" s="7" t="str">
        <f>IF(AND('[1]Ledger With Mark'!M229&gt;=22.5),"A+",IF(AND('[1]Ledger With Mark'!M229&gt;=20),"A",IF(AND('[1]Ledger With Mark'!M229&gt;=17.5),"B+",IF(AND('[1]Ledger With Mark'!M229&gt;=15),"B",IF(AND('[1]Ledger With Mark'!M229&gt;=12.5),"C+",IF(AND('[1]Ledger With Mark'!M229&gt;=10),"C",IF(AND('[1]Ledger With Mark'!M229&gt;=7.5),"D+",IF(AND('[1]Ledger With Mark'!M229&gt;=5),"D",IF(AND('[1]Ledger With Mark'!M229&gt;=1),"E","N")))))))))</f>
        <v>C+</v>
      </c>
      <c r="N227" s="7" t="str">
        <f>IF(AND('[1]Ledger With Mark'!N229&gt;=90),"A+",IF(AND('[1]Ledger With Mark'!N229&gt;=80),"A",IF(AND('[1]Ledger With Mark'!N229&gt;=70),"B+",IF(AND('[1]Ledger With Mark'!N229&gt;=60),"B",IF(AND('[1]Ledger With Mark'!N229&gt;=50),"C+",IF(AND('[1]Ledger With Mark'!N229&gt;=40),"C",IF(AND('[1]Ledger With Mark'!N229&gt;=30),"D+",IF(AND('[1]Ledger With Mark'!N229&gt;=20),"D",IF(AND('[1]Ledger With Mark'!N229&gt;=1),"E","N")))))))))</f>
        <v>C</v>
      </c>
      <c r="O227" s="13">
        <f t="shared" si="31"/>
        <v>2</v>
      </c>
      <c r="P227" s="7" t="str">
        <f>IF(AND('[1]Ledger With Mark'!P229&gt;=90),"A+",IF(AND('[1]Ledger With Mark'!P229&gt;=80),"A",IF(AND('[1]Ledger With Mark'!P229&gt;=70),"B+",IF(AND('[1]Ledger With Mark'!P229&gt;=60),"B",IF(AND('[1]Ledger With Mark'!P229&gt;=50),"C+",IF(AND('[1]Ledger With Mark'!P229&gt;=40),"C",IF(AND('[1]Ledger With Mark'!P229&gt;=30),"D+",IF(AND('[1]Ledger With Mark'!P229&gt;=20),"D",IF(AND('[1]Ledger With Mark'!P229&gt;=1),"E","N")))))))))</f>
        <v>C+</v>
      </c>
      <c r="Q227" s="13">
        <f t="shared" si="32"/>
        <v>2.4</v>
      </c>
      <c r="R227" s="7" t="str">
        <f>IF(AND('[1]Ledger With Mark'!R229&gt;=67.5),"A+",IF(AND('[1]Ledger With Mark'!R229&gt;=60),"A",IF(AND('[1]Ledger With Mark'!R229&gt;=52.5),"B+",IF(AND('[1]Ledger With Mark'!R229&gt;=45),"B",IF(AND('[1]Ledger With Mark'!R229&gt;=37.5),"C+",IF(AND('[1]Ledger With Mark'!R229&gt;=30),"C",IF(AND('[1]Ledger With Mark'!R229&gt;=22.5),"D+",IF(AND('[1]Ledger With Mark'!R229&gt;=15),"D",IF(AND('[1]Ledger With Mark'!R229&gt;=1),"E","N")))))))))</f>
        <v>C</v>
      </c>
      <c r="S227" s="7" t="str">
        <f>IF(AND('[1]Ledger With Mark'!S229&gt;=22.5),"A+",IF(AND('[1]Ledger With Mark'!S229&gt;=20),"A",IF(AND('[1]Ledger With Mark'!S229&gt;=17.5),"B+",IF(AND('[1]Ledger With Mark'!S229&gt;=15),"B",IF(AND('[1]Ledger With Mark'!S229&gt;=12.5),"C+",IF(AND('[1]Ledger With Mark'!S229&gt;=10),"C",IF(AND('[1]Ledger With Mark'!S229&gt;=7.5),"D+",IF(AND('[1]Ledger With Mark'!S229&gt;=5),"D",IF(AND('[1]Ledger With Mark'!S229&gt;=1),"E","N")))))))))</f>
        <v>A</v>
      </c>
      <c r="T227" s="7" t="str">
        <f>IF(AND('[1]Ledger With Mark'!T229&gt;=90),"A+",IF(AND('[1]Ledger With Mark'!T229&gt;=80),"A",IF(AND('[1]Ledger With Mark'!T229&gt;=70),"B+",IF(AND('[1]Ledger With Mark'!T229&gt;=60),"B",IF(AND('[1]Ledger With Mark'!T229&gt;=50),"C+",IF(AND('[1]Ledger With Mark'!T229&gt;=40),"C",IF(AND('[1]Ledger With Mark'!T229&gt;=30),"D+",IF(AND('[1]Ledger With Mark'!T229&gt;=20),"D",IF(AND('[1]Ledger With Mark'!T229&gt;=1),"E","N")))))))))</f>
        <v>C+</v>
      </c>
      <c r="U227" s="13">
        <f t="shared" si="33"/>
        <v>2.4</v>
      </c>
      <c r="V227" s="7" t="str">
        <f>IF(AND('[1]Ledger With Mark'!V229&gt;=67.5),"A+",IF(AND('[1]Ledger With Mark'!V229&gt;=60),"A",IF(AND('[1]Ledger With Mark'!V229&gt;=52.5),"B+",IF(AND('[1]Ledger With Mark'!V229&gt;=45),"B",IF(AND('[1]Ledger With Mark'!V229&gt;=37.5),"C+",IF(AND('[1]Ledger With Mark'!V229&gt;=30),"C",IF(AND('[1]Ledger With Mark'!V229&gt;=22.5),"D+",IF(AND('[1]Ledger With Mark'!V229&gt;=15),"D",IF(AND('[1]Ledger With Mark'!V229&gt;=1),"E","N")))))))))</f>
        <v>C</v>
      </c>
      <c r="W227" s="7" t="str">
        <f>IF(AND('[1]Ledger With Mark'!W229&gt;=22.5),"A+",IF(AND('[1]Ledger With Mark'!W229&gt;=20),"A",IF(AND('[1]Ledger With Mark'!W229&gt;=17.5),"B+",IF(AND('[1]Ledger With Mark'!W229&gt;=15),"B",IF(AND('[1]Ledger With Mark'!W229&gt;=12.5),"C+",IF(AND('[1]Ledger With Mark'!W229&gt;=10),"C",IF(AND('[1]Ledger With Mark'!W229&gt;=7.5),"D+",IF(AND('[1]Ledger With Mark'!W229&gt;=5),"D",IF(AND('[1]Ledger With Mark'!W229&gt;=1),"E","N")))))))))</f>
        <v>A</v>
      </c>
      <c r="X227" s="7" t="str">
        <f>IF(AND('[1]Ledger With Mark'!X229&gt;=90),"A+",IF(AND('[1]Ledger With Mark'!X229&gt;=80),"A",IF(AND('[1]Ledger With Mark'!X229&gt;=70),"B+",IF(AND('[1]Ledger With Mark'!X229&gt;=60),"B",IF(AND('[1]Ledger With Mark'!X229&gt;=50),"C+",IF(AND('[1]Ledger With Mark'!X229&gt;=40),"C",IF(AND('[1]Ledger With Mark'!X229&gt;=30),"D+",IF(AND('[1]Ledger With Mark'!X229&gt;=20),"D",IF(AND('[1]Ledger With Mark'!X229&gt;=1),"E","N")))))))))</f>
        <v>C+</v>
      </c>
      <c r="Y227" s="13">
        <f t="shared" si="34"/>
        <v>2.4</v>
      </c>
      <c r="Z227" s="7" t="str">
        <f>IF(AND('[1]Ledger With Mark'!Z229&gt;=27),"A+",IF(AND('[1]Ledger With Mark'!Z229&gt;=24),"A",IF(AND('[1]Ledger With Mark'!Z229&gt;=21),"B+",IF(AND('[1]Ledger With Mark'!Z229&gt;=18),"B",IF(AND('[1]Ledger With Mark'!Z229&gt;=15),"C+",IF(AND('[1]Ledger With Mark'!Z229&gt;=12),"C",IF(AND('[1]Ledger With Mark'!Z229&gt;=9),"D+",IF(AND('[1]Ledger With Mark'!Z229&gt;=6),"D",IF(AND('[1]Ledger With Mark'!Z229&gt;=1),"E","N")))))))))</f>
        <v>B</v>
      </c>
      <c r="AA227" s="7" t="str">
        <f>IF(AND('[1]Ledger With Mark'!AA229&gt;=18),"A+",IF(AND('[1]Ledger With Mark'!AA229&gt;=16),"A",IF(AND('[1]Ledger With Mark'!AA229&gt;=14),"B+",IF(AND('[1]Ledger With Mark'!AA229&gt;=12),"B",IF(AND('[1]Ledger With Mark'!AA229&gt;=10),"C+",IF(AND('[1]Ledger With Mark'!AA229&gt;=8),"C",IF(AND('[1]Ledger With Mark'!AA229&gt;=6),"D+",IF(AND('[1]Ledger With Mark'!AA229&gt;=4),"D",IF(AND('[1]Ledger With Mark'!AA229&gt;=1),"E","N")))))))))</f>
        <v>C+</v>
      </c>
      <c r="AB227" s="7" t="str">
        <f>IF(AND('[1]Ledger With Mark'!AB229&gt;=45),"A+",IF(AND('[1]Ledger With Mark'!AB229&gt;=40),"A",IF(AND('[1]Ledger With Mark'!AB229&gt;=35),"B+",IF(AND('[1]Ledger With Mark'!AB229&gt;=30),"B",IF(AND('[1]Ledger With Mark'!AB229&gt;=25),"C+",IF(AND('[1]Ledger With Mark'!AB229&gt;=20),"C",IF(AND('[1]Ledger With Mark'!AB229&gt;=15),"D+",IF(AND('[1]Ledger With Mark'!AB229&gt;=10),"D",IF(AND('[1]Ledger With Mark'!AB229&gt;=1),"E","N")))))))))</f>
        <v>B</v>
      </c>
      <c r="AC227" s="13">
        <f t="shared" si="35"/>
        <v>1.4</v>
      </c>
      <c r="AD227" s="7" t="str">
        <f>IF(AND('[1]Ledger With Mark'!AD229&gt;=22.5),"A+",IF(AND('[1]Ledger With Mark'!AD229&gt;=20),"A",IF(AND('[1]Ledger With Mark'!AD229&gt;=17.5),"B+",IF(AND('[1]Ledger With Mark'!AD229&gt;=15),"B",IF(AND('[1]Ledger With Mark'!AD229&gt;=12.5),"C+",IF(AND('[1]Ledger With Mark'!AD229&gt;=10),"C",IF(AND('[1]Ledger With Mark'!AD229&gt;=7.5),"D+",IF(AND('[1]Ledger With Mark'!AD229&gt;=5),"D",IF(AND('[1]Ledger With Mark'!AD229&gt;=1),"E","N")))))))))</f>
        <v>C</v>
      </c>
      <c r="AE227" s="7" t="str">
        <f>IF(AND('[1]Ledger With Mark'!AE229&gt;=22.5),"A+",IF(AND('[1]Ledger With Mark'!AE229&gt;=20),"A",IF(AND('[1]Ledger With Mark'!AE229&gt;=17.5),"B+",IF(AND('[1]Ledger With Mark'!AE229&gt;=15),"B",IF(AND('[1]Ledger With Mark'!AE229&gt;=12.5),"C+",IF(AND('[1]Ledger With Mark'!AE229&gt;=10),"C",IF(AND('[1]Ledger With Mark'!AE229&gt;=7.5),"D+",IF(AND('[1]Ledger With Mark'!AE229&gt;=5),"D",IF(AND('[1]Ledger With Mark'!AE229&gt;=1),"E","N")))))))))</f>
        <v>B+</v>
      </c>
      <c r="AF227" s="7" t="str">
        <f>IF(AND('[1]Ledger With Mark'!AF229&gt;=45),"A+",IF(AND('[1]Ledger With Mark'!AF229&gt;=40),"A",IF(AND('[1]Ledger With Mark'!AF229&gt;=35),"B+",IF(AND('[1]Ledger With Mark'!AF229&gt;=30),"B",IF(AND('[1]Ledger With Mark'!AF229&gt;=25),"C+",IF(AND('[1]Ledger With Mark'!AF229&gt;=20),"C",IF(AND('[1]Ledger With Mark'!AF229&gt;=15),"D+",IF(AND('[1]Ledger With Mark'!AF229&gt;=10),"D",IF(AND('[1]Ledger With Mark'!AF229&gt;=1),"E","N")))))))))</f>
        <v>B</v>
      </c>
      <c r="AG227" s="13">
        <f t="shared" si="36"/>
        <v>1.4</v>
      </c>
      <c r="AH227" s="7" t="str">
        <f>IF(AND('[1]Ledger With Mark'!AH229&gt;=45),"A+",IF(AND('[1]Ledger With Mark'!AH229&gt;=40),"A",IF(AND('[1]Ledger With Mark'!AH229&gt;=35),"B+",IF(AND('[1]Ledger With Mark'!AH229&gt;=30),"B",IF(AND('[1]Ledger With Mark'!AH229&gt;=25),"C+",IF(AND('[1]Ledger With Mark'!AH229&gt;=20),"C",IF(AND('[1]Ledger With Mark'!AH229&gt;=15),"D+",IF(AND('[1]Ledger With Mark'!AH229&gt;=10),"D",IF(AND('[1]Ledger With Mark'!AH229&gt;=1),"E","N")))))))))</f>
        <v>C</v>
      </c>
      <c r="AI227" s="7" t="str">
        <f>IF(AND('[1]Ledger With Mark'!AI229&gt;=45),"A+",IF(AND('[1]Ledger With Mark'!AI229&gt;=40),"A",IF(AND('[1]Ledger With Mark'!AI229&gt;=35),"B+",IF(AND('[1]Ledger With Mark'!AI229&gt;=30),"B",IF(AND('[1]Ledger With Mark'!AI229&gt;=25),"C+",IF(AND('[1]Ledger With Mark'!AI229&gt;=20),"C",IF(AND('[1]Ledger With Mark'!AI229&gt;=15),"D+",IF(AND('[1]Ledger With Mark'!AI229&gt;=10),"D",IF(AND('[1]Ledger With Mark'!AI229&gt;=1),"E","N")))))))))</f>
        <v>C</v>
      </c>
      <c r="AJ227" s="7" t="str">
        <f>IF(AND('[1]Ledger With Mark'!AJ229&gt;=90),"A+",IF(AND('[1]Ledger With Mark'!AJ229&gt;=80),"A",IF(AND('[1]Ledger With Mark'!AJ229&gt;=70),"B+",IF(AND('[1]Ledger With Mark'!AJ229&gt;=60),"B",IF(AND('[1]Ledger With Mark'!AJ229&gt;=50),"C+",IF(AND('[1]Ledger With Mark'!AJ229&gt;=40),"C",IF(AND('[1]Ledger With Mark'!AJ229&gt;=30),"D+",IF(AND('[1]Ledger With Mark'!AJ229&gt;=20),"D",IF(AND('[1]Ledger With Mark'!AJ229&gt;=1),"E","N")))))))))</f>
        <v>C</v>
      </c>
      <c r="AK227" s="13">
        <f t="shared" si="37"/>
        <v>2</v>
      </c>
      <c r="AL227" s="7" t="str">
        <f>IF(AND('[1]Ledger With Mark'!AL229&gt;=45),"A+",IF(AND('[1]Ledger With Mark'!AL229&gt;=40),"A",IF(AND('[1]Ledger With Mark'!AL229&gt;=35),"B+",IF(AND('[1]Ledger With Mark'!AL229&gt;=30),"B",IF(AND('[1]Ledger With Mark'!AL229&gt;=25),"C+",IF(AND('[1]Ledger With Mark'!AL229&gt;=20),"C",IF(AND('[1]Ledger With Mark'!AL229&gt;=15),"D+",IF(AND('[1]Ledger With Mark'!AL229&gt;=10),"D",IF(AND('[1]Ledger With Mark'!AL229&gt;=1),"E","N")))))))))</f>
        <v>C+</v>
      </c>
      <c r="AM227" s="7" t="str">
        <f>IF(AND('[1]Ledger With Mark'!AM229&gt;=45),"A+",IF(AND('[1]Ledger With Mark'!AM229&gt;=40),"A",IF(AND('[1]Ledger With Mark'!AM229&gt;=35),"B+",IF(AND('[1]Ledger With Mark'!AM229&gt;=30),"B",IF(AND('[1]Ledger With Mark'!AM229&gt;=25),"C+",IF(AND('[1]Ledger With Mark'!AM229&gt;=20),"C",IF(AND('[1]Ledger With Mark'!AM229&gt;=15),"D+",IF(AND('[1]Ledger With Mark'!AM229&gt;=10),"D",IF(AND('[1]Ledger With Mark'!AM229&gt;=1),"E","N")))))))))</f>
        <v>B+</v>
      </c>
      <c r="AN227" s="7" t="str">
        <f>IF(AND('[1]Ledger With Mark'!AN229&gt;=90),"A+",IF(AND('[1]Ledger With Mark'!AN229&gt;=80),"A",IF(AND('[1]Ledger With Mark'!AN229&gt;=70),"B+",IF(AND('[1]Ledger With Mark'!AN229&gt;=60),"B",IF(AND('[1]Ledger With Mark'!AN229&gt;=50),"C+",IF(AND('[1]Ledger With Mark'!AN229&gt;=40),"C",IF(AND('[1]Ledger With Mark'!AN229&gt;=30),"D+",IF(AND('[1]Ledger With Mark'!AN229&gt;=20),"D",IF(AND('[1]Ledger With Mark'!AN229&gt;=1),"E","N")))))))))</f>
        <v>B</v>
      </c>
      <c r="AO227" s="13">
        <f t="shared" si="38"/>
        <v>2.8</v>
      </c>
      <c r="AP227" s="14">
        <f t="shared" si="39"/>
        <v>2.35</v>
      </c>
      <c r="AQ227" s="7"/>
      <c r="AR227" s="15" t="s">
        <v>245</v>
      </c>
      <c r="BB227" s="17">
        <v>229</v>
      </c>
    </row>
    <row r="228" spans="1:54" ht="15">
      <c r="A228" s="7">
        <f>'[1]Ledger With Mark'!A230</f>
        <v>227</v>
      </c>
      <c r="B228" s="8">
        <f>'[1]Ledger With Mark'!B230</f>
        <v>752227</v>
      </c>
      <c r="C228" s="9" t="str">
        <f>'[1]Ledger With Mark'!C230</f>
        <v>MAHENDRA OLI</v>
      </c>
      <c r="D228" s="10" t="str">
        <f>'[1]Ledger With Mark'!D230</f>
        <v>2061/10/04</v>
      </c>
      <c r="E228" s="11" t="str">
        <f>'[1]Ledger With Mark'!E230</f>
        <v>OM PRASAD OLI</v>
      </c>
      <c r="F228" s="11" t="str">
        <f>'[1]Ledger With Mark'!F230</f>
        <v>DIL KUMARI OLI</v>
      </c>
      <c r="G228" s="12" t="str">
        <f>'[1]Ledger With Mark'!G230</f>
        <v>BHUME 8 RUKUM EAST</v>
      </c>
      <c r="H228" s="7" t="str">
        <f>IF(AND('[1]Ledger With Mark'!H230&gt;=67.5),"A+",IF(AND('[1]Ledger With Mark'!H230&gt;=60),"A",IF(AND('[1]Ledger With Mark'!H230&gt;=52.5),"B+",IF(AND('[1]Ledger With Mark'!H230&gt;=45),"B",IF(AND('[1]Ledger With Mark'!H230&gt;=37.5),"C+",IF(AND('[1]Ledger With Mark'!H230&gt;=30),"C",IF(AND('[1]Ledger With Mark'!H230&gt;=22.5),"D+",IF(AND('[1]Ledger With Mark'!H230&gt;=15),"D",IF(AND('[1]Ledger With Mark'!H230&gt;=1),"E","N")))))))))</f>
        <v>C</v>
      </c>
      <c r="I228" s="7" t="str">
        <f>IF(AND('[1]Ledger With Mark'!I230&gt;=22.5),"A+",IF(AND('[1]Ledger With Mark'!I230&gt;=20),"A",IF(AND('[1]Ledger With Mark'!I230&gt;=17.5),"B+",IF(AND('[1]Ledger With Mark'!I230&gt;=15),"B",IF(AND('[1]Ledger With Mark'!I230&gt;=12.5),"C+",IF(AND('[1]Ledger With Mark'!I230&gt;=10),"C",IF(AND('[1]Ledger With Mark'!I230&gt;=7.5),"D+",IF(AND('[1]Ledger With Mark'!I230&gt;=5),"D",IF(AND('[1]Ledger With Mark'!I230&gt;=1),"E","N")))))))))</f>
        <v>C+</v>
      </c>
      <c r="J228" s="7" t="str">
        <f>IF(AND('[1]Ledger With Mark'!J230&gt;=90),"A+",IF(AND('[1]Ledger With Mark'!J230&gt;=80),"A",IF(AND('[1]Ledger With Mark'!J230&gt;=70),"B+",IF(AND('[1]Ledger With Mark'!J230&gt;=60),"B",IF(AND('[1]Ledger With Mark'!J230&gt;=50),"C+",IF(AND('[1]Ledger With Mark'!J230&gt;=40),"C",IF(AND('[1]Ledger With Mark'!J230&gt;=30),"D+",IF(AND('[1]Ledger With Mark'!J230&gt;=20),"D",IF(AND('[1]Ledger With Mark'!J230&gt;=1),"E","N")))))))))</f>
        <v>C</v>
      </c>
      <c r="K228" s="13">
        <f t="shared" si="30"/>
        <v>2</v>
      </c>
      <c r="L228" s="7" t="str">
        <f>IF(AND('[1]Ledger With Mark'!L230&gt;=67.5),"A+",IF(AND('[1]Ledger With Mark'!L230&gt;=60),"A",IF(AND('[1]Ledger With Mark'!L230&gt;=52.5),"B+",IF(AND('[1]Ledger With Mark'!L230&gt;=45),"B",IF(AND('[1]Ledger With Mark'!L230&gt;=37.5),"C+",IF(AND('[1]Ledger With Mark'!L230&gt;=30),"C",IF(AND('[1]Ledger With Mark'!L230&gt;=22.5),"D+",IF(AND('[1]Ledger With Mark'!L230&gt;=15),"D",IF(AND('[1]Ledger With Mark'!L230&gt;=1),"E","N")))))))))</f>
        <v>C</v>
      </c>
      <c r="M228" s="7" t="str">
        <f>IF(AND('[1]Ledger With Mark'!M230&gt;=22.5),"A+",IF(AND('[1]Ledger With Mark'!M230&gt;=20),"A",IF(AND('[1]Ledger With Mark'!M230&gt;=17.5),"B+",IF(AND('[1]Ledger With Mark'!M230&gt;=15),"B",IF(AND('[1]Ledger With Mark'!M230&gt;=12.5),"C+",IF(AND('[1]Ledger With Mark'!M230&gt;=10),"C",IF(AND('[1]Ledger With Mark'!M230&gt;=7.5),"D+",IF(AND('[1]Ledger With Mark'!M230&gt;=5),"D",IF(AND('[1]Ledger With Mark'!M230&gt;=1),"E","N")))))))))</f>
        <v>C</v>
      </c>
      <c r="N228" s="7" t="str">
        <f>IF(AND('[1]Ledger With Mark'!N230&gt;=90),"A+",IF(AND('[1]Ledger With Mark'!N230&gt;=80),"A",IF(AND('[1]Ledger With Mark'!N230&gt;=70),"B+",IF(AND('[1]Ledger With Mark'!N230&gt;=60),"B",IF(AND('[1]Ledger With Mark'!N230&gt;=50),"C+",IF(AND('[1]Ledger With Mark'!N230&gt;=40),"C",IF(AND('[1]Ledger With Mark'!N230&gt;=30),"D+",IF(AND('[1]Ledger With Mark'!N230&gt;=20),"D",IF(AND('[1]Ledger With Mark'!N230&gt;=1),"E","N")))))))))</f>
        <v>C</v>
      </c>
      <c r="O228" s="13">
        <f t="shared" si="31"/>
        <v>2</v>
      </c>
      <c r="P228" s="7" t="str">
        <f>IF(AND('[1]Ledger With Mark'!P230&gt;=90),"A+",IF(AND('[1]Ledger With Mark'!P230&gt;=80),"A",IF(AND('[1]Ledger With Mark'!P230&gt;=70),"B+",IF(AND('[1]Ledger With Mark'!P230&gt;=60),"B",IF(AND('[1]Ledger With Mark'!P230&gt;=50),"C+",IF(AND('[1]Ledger With Mark'!P230&gt;=40),"C",IF(AND('[1]Ledger With Mark'!P230&gt;=30),"D+",IF(AND('[1]Ledger With Mark'!P230&gt;=20),"D",IF(AND('[1]Ledger With Mark'!P230&gt;=1),"E","N")))))))))</f>
        <v>C</v>
      </c>
      <c r="Q228" s="13">
        <f t="shared" si="32"/>
        <v>2</v>
      </c>
      <c r="R228" s="7" t="str">
        <f>IF(AND('[1]Ledger With Mark'!R230&gt;=67.5),"A+",IF(AND('[1]Ledger With Mark'!R230&gt;=60),"A",IF(AND('[1]Ledger With Mark'!R230&gt;=52.5),"B+",IF(AND('[1]Ledger With Mark'!R230&gt;=45),"B",IF(AND('[1]Ledger With Mark'!R230&gt;=37.5),"C+",IF(AND('[1]Ledger With Mark'!R230&gt;=30),"C",IF(AND('[1]Ledger With Mark'!R230&gt;=22.5),"D+",IF(AND('[1]Ledger With Mark'!R230&gt;=15),"D",IF(AND('[1]Ledger With Mark'!R230&gt;=1),"E","N")))))))))</f>
        <v>C</v>
      </c>
      <c r="S228" s="7" t="str">
        <f>IF(AND('[1]Ledger With Mark'!S230&gt;=22.5),"A+",IF(AND('[1]Ledger With Mark'!S230&gt;=20),"A",IF(AND('[1]Ledger With Mark'!S230&gt;=17.5),"B+",IF(AND('[1]Ledger With Mark'!S230&gt;=15),"B",IF(AND('[1]Ledger With Mark'!S230&gt;=12.5),"C+",IF(AND('[1]Ledger With Mark'!S230&gt;=10),"C",IF(AND('[1]Ledger With Mark'!S230&gt;=7.5),"D+",IF(AND('[1]Ledger With Mark'!S230&gt;=5),"D",IF(AND('[1]Ledger With Mark'!S230&gt;=1),"E","N")))))))))</f>
        <v>C</v>
      </c>
      <c r="T228" s="7" t="str">
        <f>IF(AND('[1]Ledger With Mark'!T230&gt;=90),"A+",IF(AND('[1]Ledger With Mark'!T230&gt;=80),"A",IF(AND('[1]Ledger With Mark'!T230&gt;=70),"B+",IF(AND('[1]Ledger With Mark'!T230&gt;=60),"B",IF(AND('[1]Ledger With Mark'!T230&gt;=50),"C+",IF(AND('[1]Ledger With Mark'!T230&gt;=40),"C",IF(AND('[1]Ledger With Mark'!T230&gt;=30),"D+",IF(AND('[1]Ledger With Mark'!T230&gt;=20),"D",IF(AND('[1]Ledger With Mark'!T230&gt;=1),"E","N")))))))))</f>
        <v>C</v>
      </c>
      <c r="U228" s="13">
        <f t="shared" si="33"/>
        <v>2</v>
      </c>
      <c r="V228" s="7" t="str">
        <f>IF(AND('[1]Ledger With Mark'!V230&gt;=67.5),"A+",IF(AND('[1]Ledger With Mark'!V230&gt;=60),"A",IF(AND('[1]Ledger With Mark'!V230&gt;=52.5),"B+",IF(AND('[1]Ledger With Mark'!V230&gt;=45),"B",IF(AND('[1]Ledger With Mark'!V230&gt;=37.5),"C+",IF(AND('[1]Ledger With Mark'!V230&gt;=30),"C",IF(AND('[1]Ledger With Mark'!V230&gt;=22.5),"D+",IF(AND('[1]Ledger With Mark'!V230&gt;=15),"D",IF(AND('[1]Ledger With Mark'!V230&gt;=1),"E","N")))))))))</f>
        <v>C</v>
      </c>
      <c r="W228" s="7" t="str">
        <f>IF(AND('[1]Ledger With Mark'!W230&gt;=22.5),"A+",IF(AND('[1]Ledger With Mark'!W230&gt;=20),"A",IF(AND('[1]Ledger With Mark'!W230&gt;=17.5),"B+",IF(AND('[1]Ledger With Mark'!W230&gt;=15),"B",IF(AND('[1]Ledger With Mark'!W230&gt;=12.5),"C+",IF(AND('[1]Ledger With Mark'!W230&gt;=10),"C",IF(AND('[1]Ledger With Mark'!W230&gt;=7.5),"D+",IF(AND('[1]Ledger With Mark'!W230&gt;=5),"D",IF(AND('[1]Ledger With Mark'!W230&gt;=1),"E","N")))))))))</f>
        <v>C</v>
      </c>
      <c r="X228" s="7" t="str">
        <f>IF(AND('[1]Ledger With Mark'!X230&gt;=90),"A+",IF(AND('[1]Ledger With Mark'!X230&gt;=80),"A",IF(AND('[1]Ledger With Mark'!X230&gt;=70),"B+",IF(AND('[1]Ledger With Mark'!X230&gt;=60),"B",IF(AND('[1]Ledger With Mark'!X230&gt;=50),"C+",IF(AND('[1]Ledger With Mark'!X230&gt;=40),"C",IF(AND('[1]Ledger With Mark'!X230&gt;=30),"D+",IF(AND('[1]Ledger With Mark'!X230&gt;=20),"D",IF(AND('[1]Ledger With Mark'!X230&gt;=1),"E","N")))))))))</f>
        <v>C</v>
      </c>
      <c r="Y228" s="13">
        <f t="shared" si="34"/>
        <v>2</v>
      </c>
      <c r="Z228" s="7" t="str">
        <f>IF(AND('[1]Ledger With Mark'!Z230&gt;=27),"A+",IF(AND('[1]Ledger With Mark'!Z230&gt;=24),"A",IF(AND('[1]Ledger With Mark'!Z230&gt;=21),"B+",IF(AND('[1]Ledger With Mark'!Z230&gt;=18),"B",IF(AND('[1]Ledger With Mark'!Z230&gt;=15),"C+",IF(AND('[1]Ledger With Mark'!Z230&gt;=12),"C",IF(AND('[1]Ledger With Mark'!Z230&gt;=9),"D+",IF(AND('[1]Ledger With Mark'!Z230&gt;=6),"D",IF(AND('[1]Ledger With Mark'!Z230&gt;=1),"E","N")))))))))</f>
        <v>B+</v>
      </c>
      <c r="AA228" s="7" t="str">
        <f>IF(AND('[1]Ledger With Mark'!AA230&gt;=18),"A+",IF(AND('[1]Ledger With Mark'!AA230&gt;=16),"A",IF(AND('[1]Ledger With Mark'!AA230&gt;=14),"B+",IF(AND('[1]Ledger With Mark'!AA230&gt;=12),"B",IF(AND('[1]Ledger With Mark'!AA230&gt;=10),"C+",IF(AND('[1]Ledger With Mark'!AA230&gt;=8),"C",IF(AND('[1]Ledger With Mark'!AA230&gt;=6),"D+",IF(AND('[1]Ledger With Mark'!AA230&gt;=4),"D",IF(AND('[1]Ledger With Mark'!AA230&gt;=1),"E","N")))))))))</f>
        <v>C+</v>
      </c>
      <c r="AB228" s="7" t="str">
        <f>IF(AND('[1]Ledger With Mark'!AB230&gt;=45),"A+",IF(AND('[1]Ledger With Mark'!AB230&gt;=40),"A",IF(AND('[1]Ledger With Mark'!AB230&gt;=35),"B+",IF(AND('[1]Ledger With Mark'!AB230&gt;=30),"B",IF(AND('[1]Ledger With Mark'!AB230&gt;=25),"C+",IF(AND('[1]Ledger With Mark'!AB230&gt;=20),"C",IF(AND('[1]Ledger With Mark'!AB230&gt;=15),"D+",IF(AND('[1]Ledger With Mark'!AB230&gt;=10),"D",IF(AND('[1]Ledger With Mark'!AB230&gt;=1),"E","N")))))))))</f>
        <v>B</v>
      </c>
      <c r="AC228" s="13">
        <f t="shared" si="35"/>
        <v>1.4</v>
      </c>
      <c r="AD228" s="7" t="str">
        <f>IF(AND('[1]Ledger With Mark'!AD230&gt;=22.5),"A+",IF(AND('[1]Ledger With Mark'!AD230&gt;=20),"A",IF(AND('[1]Ledger With Mark'!AD230&gt;=17.5),"B+",IF(AND('[1]Ledger With Mark'!AD230&gt;=15),"B",IF(AND('[1]Ledger With Mark'!AD230&gt;=12.5),"C+",IF(AND('[1]Ledger With Mark'!AD230&gt;=10),"C",IF(AND('[1]Ledger With Mark'!AD230&gt;=7.5),"D+",IF(AND('[1]Ledger With Mark'!AD230&gt;=5),"D",IF(AND('[1]Ledger With Mark'!AD230&gt;=1),"E","N")))))))))</f>
        <v>C+</v>
      </c>
      <c r="AE228" s="7" t="str">
        <f>IF(AND('[1]Ledger With Mark'!AE230&gt;=22.5),"A+",IF(AND('[1]Ledger With Mark'!AE230&gt;=20),"A",IF(AND('[1]Ledger With Mark'!AE230&gt;=17.5),"B+",IF(AND('[1]Ledger With Mark'!AE230&gt;=15),"B",IF(AND('[1]Ledger With Mark'!AE230&gt;=12.5),"C+",IF(AND('[1]Ledger With Mark'!AE230&gt;=10),"C",IF(AND('[1]Ledger With Mark'!AE230&gt;=7.5),"D+",IF(AND('[1]Ledger With Mark'!AE230&gt;=5),"D",IF(AND('[1]Ledger With Mark'!AE230&gt;=1),"E","N")))))))))</f>
        <v>A</v>
      </c>
      <c r="AF228" s="7" t="str">
        <f>IF(AND('[1]Ledger With Mark'!AF230&gt;=45),"A+",IF(AND('[1]Ledger With Mark'!AF230&gt;=40),"A",IF(AND('[1]Ledger With Mark'!AF230&gt;=35),"B+",IF(AND('[1]Ledger With Mark'!AF230&gt;=30),"B",IF(AND('[1]Ledger With Mark'!AF230&gt;=25),"C+",IF(AND('[1]Ledger With Mark'!AF230&gt;=20),"C",IF(AND('[1]Ledger With Mark'!AF230&gt;=15),"D+",IF(AND('[1]Ledger With Mark'!AF230&gt;=10),"D",IF(AND('[1]Ledger With Mark'!AF230&gt;=1),"E","N")))))))))</f>
        <v>B</v>
      </c>
      <c r="AG228" s="13">
        <f t="shared" si="36"/>
        <v>1.4</v>
      </c>
      <c r="AH228" s="7" t="str">
        <f>IF(AND('[1]Ledger With Mark'!AH230&gt;=45),"A+",IF(AND('[1]Ledger With Mark'!AH230&gt;=40),"A",IF(AND('[1]Ledger With Mark'!AH230&gt;=35),"B+",IF(AND('[1]Ledger With Mark'!AH230&gt;=30),"B",IF(AND('[1]Ledger With Mark'!AH230&gt;=25),"C+",IF(AND('[1]Ledger With Mark'!AH230&gt;=20),"C",IF(AND('[1]Ledger With Mark'!AH230&gt;=15),"D+",IF(AND('[1]Ledger With Mark'!AH230&gt;=10),"D",IF(AND('[1]Ledger With Mark'!AH230&gt;=1),"E","N")))))))))</f>
        <v>C+</v>
      </c>
      <c r="AI228" s="7" t="str">
        <f>IF(AND('[1]Ledger With Mark'!AI230&gt;=45),"A+",IF(AND('[1]Ledger With Mark'!AI230&gt;=40),"A",IF(AND('[1]Ledger With Mark'!AI230&gt;=35),"B+",IF(AND('[1]Ledger With Mark'!AI230&gt;=30),"B",IF(AND('[1]Ledger With Mark'!AI230&gt;=25),"C+",IF(AND('[1]Ledger With Mark'!AI230&gt;=20),"C",IF(AND('[1]Ledger With Mark'!AI230&gt;=15),"D+",IF(AND('[1]Ledger With Mark'!AI230&gt;=10),"D",IF(AND('[1]Ledger With Mark'!AI230&gt;=1),"E","N")))))))))</f>
        <v>C</v>
      </c>
      <c r="AJ228" s="7" t="str">
        <f>IF(AND('[1]Ledger With Mark'!AJ230&gt;=90),"A+",IF(AND('[1]Ledger With Mark'!AJ230&gt;=80),"A",IF(AND('[1]Ledger With Mark'!AJ230&gt;=70),"B+",IF(AND('[1]Ledger With Mark'!AJ230&gt;=60),"B",IF(AND('[1]Ledger With Mark'!AJ230&gt;=50),"C+",IF(AND('[1]Ledger With Mark'!AJ230&gt;=40),"C",IF(AND('[1]Ledger With Mark'!AJ230&gt;=30),"D+",IF(AND('[1]Ledger With Mark'!AJ230&gt;=20),"D",IF(AND('[1]Ledger With Mark'!AJ230&gt;=1),"E","N")))))))))</f>
        <v>C+</v>
      </c>
      <c r="AK228" s="13">
        <f t="shared" si="37"/>
        <v>2.4</v>
      </c>
      <c r="AL228" s="7" t="str">
        <f>IF(AND('[1]Ledger With Mark'!AL230&gt;=45),"A+",IF(AND('[1]Ledger With Mark'!AL230&gt;=40),"A",IF(AND('[1]Ledger With Mark'!AL230&gt;=35),"B+",IF(AND('[1]Ledger With Mark'!AL230&gt;=30),"B",IF(AND('[1]Ledger With Mark'!AL230&gt;=25),"C+",IF(AND('[1]Ledger With Mark'!AL230&gt;=20),"C",IF(AND('[1]Ledger With Mark'!AL230&gt;=15),"D+",IF(AND('[1]Ledger With Mark'!AL230&gt;=10),"D",IF(AND('[1]Ledger With Mark'!AL230&gt;=1),"E","N")))))))))</f>
        <v>C+</v>
      </c>
      <c r="AM228" s="7" t="str">
        <f>IF(AND('[1]Ledger With Mark'!AM230&gt;=45),"A+",IF(AND('[1]Ledger With Mark'!AM230&gt;=40),"A",IF(AND('[1]Ledger With Mark'!AM230&gt;=35),"B+",IF(AND('[1]Ledger With Mark'!AM230&gt;=30),"B",IF(AND('[1]Ledger With Mark'!AM230&gt;=25),"C+",IF(AND('[1]Ledger With Mark'!AM230&gt;=20),"C",IF(AND('[1]Ledger With Mark'!AM230&gt;=15),"D+",IF(AND('[1]Ledger With Mark'!AM230&gt;=10),"D",IF(AND('[1]Ledger With Mark'!AM230&gt;=1),"E","N")))))))))</f>
        <v>B+</v>
      </c>
      <c r="AN228" s="7" t="str">
        <f>IF(AND('[1]Ledger With Mark'!AN230&gt;=90),"A+",IF(AND('[1]Ledger With Mark'!AN230&gt;=80),"A",IF(AND('[1]Ledger With Mark'!AN230&gt;=70),"B+",IF(AND('[1]Ledger With Mark'!AN230&gt;=60),"B",IF(AND('[1]Ledger With Mark'!AN230&gt;=50),"C+",IF(AND('[1]Ledger With Mark'!AN230&gt;=40),"C",IF(AND('[1]Ledger With Mark'!AN230&gt;=30),"D+",IF(AND('[1]Ledger With Mark'!AN230&gt;=20),"D",IF(AND('[1]Ledger With Mark'!AN230&gt;=1),"E","N")))))))))</f>
        <v>B</v>
      </c>
      <c r="AO228" s="13">
        <f t="shared" si="38"/>
        <v>2.8</v>
      </c>
      <c r="AP228" s="14">
        <f t="shared" si="39"/>
        <v>2.25</v>
      </c>
      <c r="AQ228" s="7"/>
      <c r="AR228" s="15" t="s">
        <v>245</v>
      </c>
      <c r="BB228" s="17">
        <v>230</v>
      </c>
    </row>
    <row r="229" spans="1:54" ht="15">
      <c r="A229" s="7">
        <f>'[1]Ledger With Mark'!A231</f>
        <v>228</v>
      </c>
      <c r="B229" s="8">
        <f>'[1]Ledger With Mark'!B231</f>
        <v>752228</v>
      </c>
      <c r="C229" s="9" t="str">
        <f>'[1]Ledger With Mark'!C231</f>
        <v>NISA PUN MAGAR</v>
      </c>
      <c r="D229" s="10" t="str">
        <f>'[1]Ledger With Mark'!D231</f>
        <v>2058/02/05</v>
      </c>
      <c r="E229" s="11" t="str">
        <f>'[1]Ledger With Mark'!E231</f>
        <v>JOKHE PUN</v>
      </c>
      <c r="F229" s="11" t="str">
        <f>'[1]Ledger With Mark'!F231</f>
        <v>SAMJITA PUN</v>
      </c>
      <c r="G229" s="12" t="str">
        <f>'[1]Ledger With Mark'!G231</f>
        <v>BHUME 8 RUKUM EAST</v>
      </c>
      <c r="H229" s="7" t="str">
        <f>IF(AND('[1]Ledger With Mark'!H231&gt;=67.5),"A+",IF(AND('[1]Ledger With Mark'!H231&gt;=60),"A",IF(AND('[1]Ledger With Mark'!H231&gt;=52.5),"B+",IF(AND('[1]Ledger With Mark'!H231&gt;=45),"B",IF(AND('[1]Ledger With Mark'!H231&gt;=37.5),"C+",IF(AND('[1]Ledger With Mark'!H231&gt;=30),"C",IF(AND('[1]Ledger With Mark'!H231&gt;=22.5),"D+",IF(AND('[1]Ledger With Mark'!H231&gt;=15),"D",IF(AND('[1]Ledger With Mark'!H231&gt;=1),"E","N")))))))))</f>
        <v>C</v>
      </c>
      <c r="I229" s="7" t="str">
        <f>IF(AND('[1]Ledger With Mark'!I231&gt;=22.5),"A+",IF(AND('[1]Ledger With Mark'!I231&gt;=20),"A",IF(AND('[1]Ledger With Mark'!I231&gt;=17.5),"B+",IF(AND('[1]Ledger With Mark'!I231&gt;=15),"B",IF(AND('[1]Ledger With Mark'!I231&gt;=12.5),"C+",IF(AND('[1]Ledger With Mark'!I231&gt;=10),"C",IF(AND('[1]Ledger With Mark'!I231&gt;=7.5),"D+",IF(AND('[1]Ledger With Mark'!I231&gt;=5),"D",IF(AND('[1]Ledger With Mark'!I231&gt;=1),"E","N")))))))))</f>
        <v>C+</v>
      </c>
      <c r="J229" s="7" t="str">
        <f>IF(AND('[1]Ledger With Mark'!J231&gt;=90),"A+",IF(AND('[1]Ledger With Mark'!J231&gt;=80),"A",IF(AND('[1]Ledger With Mark'!J231&gt;=70),"B+",IF(AND('[1]Ledger With Mark'!J231&gt;=60),"B",IF(AND('[1]Ledger With Mark'!J231&gt;=50),"C+",IF(AND('[1]Ledger With Mark'!J231&gt;=40),"C",IF(AND('[1]Ledger With Mark'!J231&gt;=30),"D+",IF(AND('[1]Ledger With Mark'!J231&gt;=20),"D",IF(AND('[1]Ledger With Mark'!J231&gt;=1),"E","N")))))))))</f>
        <v>C</v>
      </c>
      <c r="K229" s="13">
        <f t="shared" si="30"/>
        <v>2</v>
      </c>
      <c r="L229" s="7" t="str">
        <f>IF(AND('[1]Ledger With Mark'!L231&gt;=67.5),"A+",IF(AND('[1]Ledger With Mark'!L231&gt;=60),"A",IF(AND('[1]Ledger With Mark'!L231&gt;=52.5),"B+",IF(AND('[1]Ledger With Mark'!L231&gt;=45),"B",IF(AND('[1]Ledger With Mark'!L231&gt;=37.5),"C+",IF(AND('[1]Ledger With Mark'!L231&gt;=30),"C",IF(AND('[1]Ledger With Mark'!L231&gt;=22.5),"D+",IF(AND('[1]Ledger With Mark'!L231&gt;=15),"D",IF(AND('[1]Ledger With Mark'!L231&gt;=1),"E","N")))))))))</f>
        <v>C</v>
      </c>
      <c r="M229" s="7" t="str">
        <f>IF(AND('[1]Ledger With Mark'!M231&gt;=22.5),"A+",IF(AND('[1]Ledger With Mark'!M231&gt;=20),"A",IF(AND('[1]Ledger With Mark'!M231&gt;=17.5),"B+",IF(AND('[1]Ledger With Mark'!M231&gt;=15),"B",IF(AND('[1]Ledger With Mark'!M231&gt;=12.5),"C+",IF(AND('[1]Ledger With Mark'!M231&gt;=10),"C",IF(AND('[1]Ledger With Mark'!M231&gt;=7.5),"D+",IF(AND('[1]Ledger With Mark'!M231&gt;=5),"D",IF(AND('[1]Ledger With Mark'!M231&gt;=1),"E","N")))))))))</f>
        <v>C</v>
      </c>
      <c r="N229" s="7" t="str">
        <f>IF(AND('[1]Ledger With Mark'!N231&gt;=90),"A+",IF(AND('[1]Ledger With Mark'!N231&gt;=80),"A",IF(AND('[1]Ledger With Mark'!N231&gt;=70),"B+",IF(AND('[1]Ledger With Mark'!N231&gt;=60),"B",IF(AND('[1]Ledger With Mark'!N231&gt;=50),"C+",IF(AND('[1]Ledger With Mark'!N231&gt;=40),"C",IF(AND('[1]Ledger With Mark'!N231&gt;=30),"D+",IF(AND('[1]Ledger With Mark'!N231&gt;=20),"D",IF(AND('[1]Ledger With Mark'!N231&gt;=1),"E","N")))))))))</f>
        <v>C</v>
      </c>
      <c r="O229" s="13">
        <f t="shared" si="31"/>
        <v>2</v>
      </c>
      <c r="P229" s="7" t="str">
        <f>IF(AND('[1]Ledger With Mark'!P231&gt;=90),"A+",IF(AND('[1]Ledger With Mark'!P231&gt;=80),"A",IF(AND('[1]Ledger With Mark'!P231&gt;=70),"B+",IF(AND('[1]Ledger With Mark'!P231&gt;=60),"B",IF(AND('[1]Ledger With Mark'!P231&gt;=50),"C+",IF(AND('[1]Ledger With Mark'!P231&gt;=40),"C",IF(AND('[1]Ledger With Mark'!P231&gt;=30),"D+",IF(AND('[1]Ledger With Mark'!P231&gt;=20),"D",IF(AND('[1]Ledger With Mark'!P231&gt;=1),"E","N")))))))))</f>
        <v>C</v>
      </c>
      <c r="Q229" s="13">
        <f t="shared" si="32"/>
        <v>2</v>
      </c>
      <c r="R229" s="7" t="str">
        <f>IF(AND('[1]Ledger With Mark'!R231&gt;=67.5),"A+",IF(AND('[1]Ledger With Mark'!R231&gt;=60),"A",IF(AND('[1]Ledger With Mark'!R231&gt;=52.5),"B+",IF(AND('[1]Ledger With Mark'!R231&gt;=45),"B",IF(AND('[1]Ledger With Mark'!R231&gt;=37.5),"C+",IF(AND('[1]Ledger With Mark'!R231&gt;=30),"C",IF(AND('[1]Ledger With Mark'!R231&gt;=22.5),"D+",IF(AND('[1]Ledger With Mark'!R231&gt;=15),"D",IF(AND('[1]Ledger With Mark'!R231&gt;=1),"E","N")))))))))</f>
        <v>C</v>
      </c>
      <c r="S229" s="7" t="str">
        <f>IF(AND('[1]Ledger With Mark'!S231&gt;=22.5),"A+",IF(AND('[1]Ledger With Mark'!S231&gt;=20),"A",IF(AND('[1]Ledger With Mark'!S231&gt;=17.5),"B+",IF(AND('[1]Ledger With Mark'!S231&gt;=15),"B",IF(AND('[1]Ledger With Mark'!S231&gt;=12.5),"C+",IF(AND('[1]Ledger With Mark'!S231&gt;=10),"C",IF(AND('[1]Ledger With Mark'!S231&gt;=7.5),"D+",IF(AND('[1]Ledger With Mark'!S231&gt;=5),"D",IF(AND('[1]Ledger With Mark'!S231&gt;=1),"E","N")))))))))</f>
        <v>C</v>
      </c>
      <c r="T229" s="7" t="str">
        <f>IF(AND('[1]Ledger With Mark'!T231&gt;=90),"A+",IF(AND('[1]Ledger With Mark'!T231&gt;=80),"A",IF(AND('[1]Ledger With Mark'!T231&gt;=70),"B+",IF(AND('[1]Ledger With Mark'!T231&gt;=60),"B",IF(AND('[1]Ledger With Mark'!T231&gt;=50),"C+",IF(AND('[1]Ledger With Mark'!T231&gt;=40),"C",IF(AND('[1]Ledger With Mark'!T231&gt;=30),"D+",IF(AND('[1]Ledger With Mark'!T231&gt;=20),"D",IF(AND('[1]Ledger With Mark'!T231&gt;=1),"E","N")))))))))</f>
        <v>C</v>
      </c>
      <c r="U229" s="13">
        <f t="shared" si="33"/>
        <v>2</v>
      </c>
      <c r="V229" s="7" t="str">
        <f>IF(AND('[1]Ledger With Mark'!V231&gt;=67.5),"A+",IF(AND('[1]Ledger With Mark'!V231&gt;=60),"A",IF(AND('[1]Ledger With Mark'!V231&gt;=52.5),"B+",IF(AND('[1]Ledger With Mark'!V231&gt;=45),"B",IF(AND('[1]Ledger With Mark'!V231&gt;=37.5),"C+",IF(AND('[1]Ledger With Mark'!V231&gt;=30),"C",IF(AND('[1]Ledger With Mark'!V231&gt;=22.5),"D+",IF(AND('[1]Ledger With Mark'!V231&gt;=15),"D",IF(AND('[1]Ledger With Mark'!V231&gt;=1),"E","N")))))))))</f>
        <v>C</v>
      </c>
      <c r="W229" s="7" t="str">
        <f>IF(AND('[1]Ledger With Mark'!W231&gt;=22.5),"A+",IF(AND('[1]Ledger With Mark'!W231&gt;=20),"A",IF(AND('[1]Ledger With Mark'!W231&gt;=17.5),"B+",IF(AND('[1]Ledger With Mark'!W231&gt;=15),"B",IF(AND('[1]Ledger With Mark'!W231&gt;=12.5),"C+",IF(AND('[1]Ledger With Mark'!W231&gt;=10),"C",IF(AND('[1]Ledger With Mark'!W231&gt;=7.5),"D+",IF(AND('[1]Ledger With Mark'!W231&gt;=5),"D",IF(AND('[1]Ledger With Mark'!W231&gt;=1),"E","N")))))))))</f>
        <v>A</v>
      </c>
      <c r="X229" s="7" t="str">
        <f>IF(AND('[1]Ledger With Mark'!X231&gt;=90),"A+",IF(AND('[1]Ledger With Mark'!X231&gt;=80),"A",IF(AND('[1]Ledger With Mark'!X231&gt;=70),"B+",IF(AND('[1]Ledger With Mark'!X231&gt;=60),"B",IF(AND('[1]Ledger With Mark'!X231&gt;=50),"C+",IF(AND('[1]Ledger With Mark'!X231&gt;=40),"C",IF(AND('[1]Ledger With Mark'!X231&gt;=30),"D+",IF(AND('[1]Ledger With Mark'!X231&gt;=20),"D",IF(AND('[1]Ledger With Mark'!X231&gt;=1),"E","N")))))))))</f>
        <v>C+</v>
      </c>
      <c r="Y229" s="13">
        <f t="shared" si="34"/>
        <v>2.4</v>
      </c>
      <c r="Z229" s="7" t="str">
        <f>IF(AND('[1]Ledger With Mark'!Z231&gt;=27),"A+",IF(AND('[1]Ledger With Mark'!Z231&gt;=24),"A",IF(AND('[1]Ledger With Mark'!Z231&gt;=21),"B+",IF(AND('[1]Ledger With Mark'!Z231&gt;=18),"B",IF(AND('[1]Ledger With Mark'!Z231&gt;=15),"C+",IF(AND('[1]Ledger With Mark'!Z231&gt;=12),"C",IF(AND('[1]Ledger With Mark'!Z231&gt;=9),"D+",IF(AND('[1]Ledger With Mark'!Z231&gt;=6),"D",IF(AND('[1]Ledger With Mark'!Z231&gt;=1),"E","N")))))))))</f>
        <v>A</v>
      </c>
      <c r="AA229" s="7" t="str">
        <f>IF(AND('[1]Ledger With Mark'!AA231&gt;=18),"A+",IF(AND('[1]Ledger With Mark'!AA231&gt;=16),"A",IF(AND('[1]Ledger With Mark'!AA231&gt;=14),"B+",IF(AND('[1]Ledger With Mark'!AA231&gt;=12),"B",IF(AND('[1]Ledger With Mark'!AA231&gt;=10),"C+",IF(AND('[1]Ledger With Mark'!AA231&gt;=8),"C",IF(AND('[1]Ledger With Mark'!AA231&gt;=6),"D+",IF(AND('[1]Ledger With Mark'!AA231&gt;=4),"D",IF(AND('[1]Ledger With Mark'!AA231&gt;=1),"E","N")))))))))</f>
        <v>C+</v>
      </c>
      <c r="AB229" s="7" t="str">
        <f>IF(AND('[1]Ledger With Mark'!AB231&gt;=45),"A+",IF(AND('[1]Ledger With Mark'!AB231&gt;=40),"A",IF(AND('[1]Ledger With Mark'!AB231&gt;=35),"B+",IF(AND('[1]Ledger With Mark'!AB231&gt;=30),"B",IF(AND('[1]Ledger With Mark'!AB231&gt;=25),"C+",IF(AND('[1]Ledger With Mark'!AB231&gt;=20),"C",IF(AND('[1]Ledger With Mark'!AB231&gt;=15),"D+",IF(AND('[1]Ledger With Mark'!AB231&gt;=10),"D",IF(AND('[1]Ledger With Mark'!AB231&gt;=1),"E","N")))))))))</f>
        <v>B+</v>
      </c>
      <c r="AC229" s="13">
        <f t="shared" si="35"/>
        <v>1.6</v>
      </c>
      <c r="AD229" s="7" t="str">
        <f>IF(AND('[1]Ledger With Mark'!AD231&gt;=22.5),"A+",IF(AND('[1]Ledger With Mark'!AD231&gt;=20),"A",IF(AND('[1]Ledger With Mark'!AD231&gt;=17.5),"B+",IF(AND('[1]Ledger With Mark'!AD231&gt;=15),"B",IF(AND('[1]Ledger With Mark'!AD231&gt;=12.5),"C+",IF(AND('[1]Ledger With Mark'!AD231&gt;=10),"C",IF(AND('[1]Ledger With Mark'!AD231&gt;=7.5),"D+",IF(AND('[1]Ledger With Mark'!AD231&gt;=5),"D",IF(AND('[1]Ledger With Mark'!AD231&gt;=1),"E","N")))))))))</f>
        <v>B</v>
      </c>
      <c r="AE229" s="7" t="str">
        <f>IF(AND('[1]Ledger With Mark'!AE231&gt;=22.5),"A+",IF(AND('[1]Ledger With Mark'!AE231&gt;=20),"A",IF(AND('[1]Ledger With Mark'!AE231&gt;=17.5),"B+",IF(AND('[1]Ledger With Mark'!AE231&gt;=15),"B",IF(AND('[1]Ledger With Mark'!AE231&gt;=12.5),"C+",IF(AND('[1]Ledger With Mark'!AE231&gt;=10),"C",IF(AND('[1]Ledger With Mark'!AE231&gt;=7.5),"D+",IF(AND('[1]Ledger With Mark'!AE231&gt;=5),"D",IF(AND('[1]Ledger With Mark'!AE231&gt;=1),"E","N")))))))))</f>
        <v>A</v>
      </c>
      <c r="AF229" s="7" t="str">
        <f>IF(AND('[1]Ledger With Mark'!AF231&gt;=45),"A+",IF(AND('[1]Ledger With Mark'!AF231&gt;=40),"A",IF(AND('[1]Ledger With Mark'!AF231&gt;=35),"B+",IF(AND('[1]Ledger With Mark'!AF231&gt;=30),"B",IF(AND('[1]Ledger With Mark'!AF231&gt;=25),"C+",IF(AND('[1]Ledger With Mark'!AF231&gt;=20),"C",IF(AND('[1]Ledger With Mark'!AF231&gt;=15),"D+",IF(AND('[1]Ledger With Mark'!AF231&gt;=10),"D",IF(AND('[1]Ledger With Mark'!AF231&gt;=1),"E","N")))))))))</f>
        <v>B+</v>
      </c>
      <c r="AG229" s="13">
        <f t="shared" si="36"/>
        <v>1.6</v>
      </c>
      <c r="AH229" s="7" t="str">
        <f>IF(AND('[1]Ledger With Mark'!AH231&gt;=45),"A+",IF(AND('[1]Ledger With Mark'!AH231&gt;=40),"A",IF(AND('[1]Ledger With Mark'!AH231&gt;=35),"B+",IF(AND('[1]Ledger With Mark'!AH231&gt;=30),"B",IF(AND('[1]Ledger With Mark'!AH231&gt;=25),"C+",IF(AND('[1]Ledger With Mark'!AH231&gt;=20),"C",IF(AND('[1]Ledger With Mark'!AH231&gt;=15),"D+",IF(AND('[1]Ledger With Mark'!AH231&gt;=10),"D",IF(AND('[1]Ledger With Mark'!AH231&gt;=1),"E","N")))))))))</f>
        <v>C+</v>
      </c>
      <c r="AI229" s="7" t="str">
        <f>IF(AND('[1]Ledger With Mark'!AI231&gt;=45),"A+",IF(AND('[1]Ledger With Mark'!AI231&gt;=40),"A",IF(AND('[1]Ledger With Mark'!AI231&gt;=35),"B+",IF(AND('[1]Ledger With Mark'!AI231&gt;=30),"B",IF(AND('[1]Ledger With Mark'!AI231&gt;=25),"C+",IF(AND('[1]Ledger With Mark'!AI231&gt;=20),"C",IF(AND('[1]Ledger With Mark'!AI231&gt;=15),"D+",IF(AND('[1]Ledger With Mark'!AI231&gt;=10),"D",IF(AND('[1]Ledger With Mark'!AI231&gt;=1),"E","N")))))))))</f>
        <v>C</v>
      </c>
      <c r="AJ229" s="7" t="str">
        <f>IF(AND('[1]Ledger With Mark'!AJ231&gt;=90),"A+",IF(AND('[1]Ledger With Mark'!AJ231&gt;=80),"A",IF(AND('[1]Ledger With Mark'!AJ231&gt;=70),"B+",IF(AND('[1]Ledger With Mark'!AJ231&gt;=60),"B",IF(AND('[1]Ledger With Mark'!AJ231&gt;=50),"C+",IF(AND('[1]Ledger With Mark'!AJ231&gt;=40),"C",IF(AND('[1]Ledger With Mark'!AJ231&gt;=30),"D+",IF(AND('[1]Ledger With Mark'!AJ231&gt;=20),"D",IF(AND('[1]Ledger With Mark'!AJ231&gt;=1),"E","N")))))))))</f>
        <v>C</v>
      </c>
      <c r="AK229" s="13">
        <f t="shared" si="37"/>
        <v>2</v>
      </c>
      <c r="AL229" s="7" t="str">
        <f>IF(AND('[1]Ledger With Mark'!AL231&gt;=45),"A+",IF(AND('[1]Ledger With Mark'!AL231&gt;=40),"A",IF(AND('[1]Ledger With Mark'!AL231&gt;=35),"B+",IF(AND('[1]Ledger With Mark'!AL231&gt;=30),"B",IF(AND('[1]Ledger With Mark'!AL231&gt;=25),"C+",IF(AND('[1]Ledger With Mark'!AL231&gt;=20),"C",IF(AND('[1]Ledger With Mark'!AL231&gt;=15),"D+",IF(AND('[1]Ledger With Mark'!AL231&gt;=10),"D",IF(AND('[1]Ledger With Mark'!AL231&gt;=1),"E","N")))))))))</f>
        <v>C+</v>
      </c>
      <c r="AM229" s="7" t="str">
        <f>IF(AND('[1]Ledger With Mark'!AM231&gt;=45),"A+",IF(AND('[1]Ledger With Mark'!AM231&gt;=40),"A",IF(AND('[1]Ledger With Mark'!AM231&gt;=35),"B+",IF(AND('[1]Ledger With Mark'!AM231&gt;=30),"B",IF(AND('[1]Ledger With Mark'!AM231&gt;=25),"C+",IF(AND('[1]Ledger With Mark'!AM231&gt;=20),"C",IF(AND('[1]Ledger With Mark'!AM231&gt;=15),"D+",IF(AND('[1]Ledger With Mark'!AM231&gt;=10),"D",IF(AND('[1]Ledger With Mark'!AM231&gt;=1),"E","N")))))))))</f>
        <v>B+</v>
      </c>
      <c r="AN229" s="7" t="str">
        <f>IF(AND('[1]Ledger With Mark'!AN231&gt;=90),"A+",IF(AND('[1]Ledger With Mark'!AN231&gt;=80),"A",IF(AND('[1]Ledger With Mark'!AN231&gt;=70),"B+",IF(AND('[1]Ledger With Mark'!AN231&gt;=60),"B",IF(AND('[1]Ledger With Mark'!AN231&gt;=50),"C+",IF(AND('[1]Ledger With Mark'!AN231&gt;=40),"C",IF(AND('[1]Ledger With Mark'!AN231&gt;=30),"D+",IF(AND('[1]Ledger With Mark'!AN231&gt;=20),"D",IF(AND('[1]Ledger With Mark'!AN231&gt;=1),"E","N")))))))))</f>
        <v>B</v>
      </c>
      <c r="AO229" s="13">
        <f t="shared" si="38"/>
        <v>2.8</v>
      </c>
      <c r="AP229" s="14">
        <f t="shared" si="39"/>
        <v>2.2999999999999998</v>
      </c>
      <c r="AQ229" s="7"/>
      <c r="AR229" s="15" t="s">
        <v>245</v>
      </c>
      <c r="BB229" s="17">
        <v>231</v>
      </c>
    </row>
    <row r="230" spans="1:54" ht="15">
      <c r="A230" s="7">
        <f>'[1]Ledger With Mark'!A232</f>
        <v>229</v>
      </c>
      <c r="B230" s="8">
        <f>'[1]Ledger With Mark'!B232</f>
        <v>752229</v>
      </c>
      <c r="C230" s="9" t="str">
        <f>'[1]Ledger With Mark'!C232</f>
        <v>PRIYA B.K.</v>
      </c>
      <c r="D230" s="10" t="str">
        <f>'[1]Ledger With Mark'!D232</f>
        <v>2059/06/15</v>
      </c>
      <c r="E230" s="11" t="str">
        <f>'[1]Ledger With Mark'!E232</f>
        <v>JIT BAHADUR KAMI</v>
      </c>
      <c r="F230" s="11" t="str">
        <f>'[1]Ledger With Mark'!F232</f>
        <v>LILA KAMI</v>
      </c>
      <c r="G230" s="12" t="str">
        <f>'[1]Ledger With Mark'!G232</f>
        <v>BHUME 8 RUKUM EAST</v>
      </c>
      <c r="H230" s="7" t="str">
        <f>IF(AND('[1]Ledger With Mark'!H232&gt;=67.5),"A+",IF(AND('[1]Ledger With Mark'!H232&gt;=60),"A",IF(AND('[1]Ledger With Mark'!H232&gt;=52.5),"B+",IF(AND('[1]Ledger With Mark'!H232&gt;=45),"B",IF(AND('[1]Ledger With Mark'!H232&gt;=37.5),"C+",IF(AND('[1]Ledger With Mark'!H232&gt;=30),"C",IF(AND('[1]Ledger With Mark'!H232&gt;=22.5),"D+",IF(AND('[1]Ledger With Mark'!H232&gt;=15),"D",IF(AND('[1]Ledger With Mark'!H232&gt;=1),"E","N")))))))))</f>
        <v>C</v>
      </c>
      <c r="I230" s="7" t="str">
        <f>IF(AND('[1]Ledger With Mark'!I232&gt;=22.5),"A+",IF(AND('[1]Ledger With Mark'!I232&gt;=20),"A",IF(AND('[1]Ledger With Mark'!I232&gt;=17.5),"B+",IF(AND('[1]Ledger With Mark'!I232&gt;=15),"B",IF(AND('[1]Ledger With Mark'!I232&gt;=12.5),"C+",IF(AND('[1]Ledger With Mark'!I232&gt;=10),"C",IF(AND('[1]Ledger With Mark'!I232&gt;=7.5),"D+",IF(AND('[1]Ledger With Mark'!I232&gt;=5),"D",IF(AND('[1]Ledger With Mark'!I232&gt;=1),"E","N")))))))))</f>
        <v>B</v>
      </c>
      <c r="J230" s="7" t="str">
        <f>IF(AND('[1]Ledger With Mark'!J232&gt;=90),"A+",IF(AND('[1]Ledger With Mark'!J232&gt;=80),"A",IF(AND('[1]Ledger With Mark'!J232&gt;=70),"B+",IF(AND('[1]Ledger With Mark'!J232&gt;=60),"B",IF(AND('[1]Ledger With Mark'!J232&gt;=50),"C+",IF(AND('[1]Ledger With Mark'!J232&gt;=40),"C",IF(AND('[1]Ledger With Mark'!J232&gt;=30),"D+",IF(AND('[1]Ledger With Mark'!J232&gt;=20),"D",IF(AND('[1]Ledger With Mark'!J232&gt;=1),"E","N")))))))))</f>
        <v>C</v>
      </c>
      <c r="K230" s="13">
        <f t="shared" si="30"/>
        <v>2</v>
      </c>
      <c r="L230" s="7" t="str">
        <f>IF(AND('[1]Ledger With Mark'!L232&gt;=67.5),"A+",IF(AND('[1]Ledger With Mark'!L232&gt;=60),"A",IF(AND('[1]Ledger With Mark'!L232&gt;=52.5),"B+",IF(AND('[1]Ledger With Mark'!L232&gt;=45),"B",IF(AND('[1]Ledger With Mark'!L232&gt;=37.5),"C+",IF(AND('[1]Ledger With Mark'!L232&gt;=30),"C",IF(AND('[1]Ledger With Mark'!L232&gt;=22.5),"D+",IF(AND('[1]Ledger With Mark'!L232&gt;=15),"D",IF(AND('[1]Ledger With Mark'!L232&gt;=1),"E","N")))))))))</f>
        <v>C</v>
      </c>
      <c r="M230" s="7" t="str">
        <f>IF(AND('[1]Ledger With Mark'!M232&gt;=22.5),"A+",IF(AND('[1]Ledger With Mark'!M232&gt;=20),"A",IF(AND('[1]Ledger With Mark'!M232&gt;=17.5),"B+",IF(AND('[1]Ledger With Mark'!M232&gt;=15),"B",IF(AND('[1]Ledger With Mark'!M232&gt;=12.5),"C+",IF(AND('[1]Ledger With Mark'!M232&gt;=10),"C",IF(AND('[1]Ledger With Mark'!M232&gt;=7.5),"D+",IF(AND('[1]Ledger With Mark'!M232&gt;=5),"D",IF(AND('[1]Ledger With Mark'!M232&gt;=1),"E","N")))))))))</f>
        <v>B</v>
      </c>
      <c r="N230" s="7" t="str">
        <f>IF(AND('[1]Ledger With Mark'!N232&gt;=90),"A+",IF(AND('[1]Ledger With Mark'!N232&gt;=80),"A",IF(AND('[1]Ledger With Mark'!N232&gt;=70),"B+",IF(AND('[1]Ledger With Mark'!N232&gt;=60),"B",IF(AND('[1]Ledger With Mark'!N232&gt;=50),"C+",IF(AND('[1]Ledger With Mark'!N232&gt;=40),"C",IF(AND('[1]Ledger With Mark'!N232&gt;=30),"D+",IF(AND('[1]Ledger With Mark'!N232&gt;=20),"D",IF(AND('[1]Ledger With Mark'!N232&gt;=1),"E","N")))))))))</f>
        <v>C</v>
      </c>
      <c r="O230" s="13">
        <f t="shared" si="31"/>
        <v>2</v>
      </c>
      <c r="P230" s="7" t="str">
        <f>IF(AND('[1]Ledger With Mark'!P232&gt;=90),"A+",IF(AND('[1]Ledger With Mark'!P232&gt;=80),"A",IF(AND('[1]Ledger With Mark'!P232&gt;=70),"B+",IF(AND('[1]Ledger With Mark'!P232&gt;=60),"B",IF(AND('[1]Ledger With Mark'!P232&gt;=50),"C+",IF(AND('[1]Ledger With Mark'!P232&gt;=40),"C",IF(AND('[1]Ledger With Mark'!P232&gt;=30),"D+",IF(AND('[1]Ledger With Mark'!P232&gt;=20),"D",IF(AND('[1]Ledger With Mark'!P232&gt;=1),"E","N")))))))))</f>
        <v>C</v>
      </c>
      <c r="Q230" s="13">
        <f t="shared" si="32"/>
        <v>2</v>
      </c>
      <c r="R230" s="7" t="str">
        <f>IF(AND('[1]Ledger With Mark'!R232&gt;=67.5),"A+",IF(AND('[1]Ledger With Mark'!R232&gt;=60),"A",IF(AND('[1]Ledger With Mark'!R232&gt;=52.5),"B+",IF(AND('[1]Ledger With Mark'!R232&gt;=45),"B",IF(AND('[1]Ledger With Mark'!R232&gt;=37.5),"C+",IF(AND('[1]Ledger With Mark'!R232&gt;=30),"C",IF(AND('[1]Ledger With Mark'!R232&gt;=22.5),"D+",IF(AND('[1]Ledger With Mark'!R232&gt;=15),"D",IF(AND('[1]Ledger With Mark'!R232&gt;=1),"E","N")))))))))</f>
        <v>C</v>
      </c>
      <c r="S230" s="7" t="str">
        <f>IF(AND('[1]Ledger With Mark'!S232&gt;=22.5),"A+",IF(AND('[1]Ledger With Mark'!S232&gt;=20),"A",IF(AND('[1]Ledger With Mark'!S232&gt;=17.5),"B+",IF(AND('[1]Ledger With Mark'!S232&gt;=15),"B",IF(AND('[1]Ledger With Mark'!S232&gt;=12.5),"C+",IF(AND('[1]Ledger With Mark'!S232&gt;=10),"C",IF(AND('[1]Ledger With Mark'!S232&gt;=7.5),"D+",IF(AND('[1]Ledger With Mark'!S232&gt;=5),"D",IF(AND('[1]Ledger With Mark'!S232&gt;=1),"E","N")))))))))</f>
        <v>A</v>
      </c>
      <c r="T230" s="7" t="str">
        <f>IF(AND('[1]Ledger With Mark'!T232&gt;=90),"A+",IF(AND('[1]Ledger With Mark'!T232&gt;=80),"A",IF(AND('[1]Ledger With Mark'!T232&gt;=70),"B+",IF(AND('[1]Ledger With Mark'!T232&gt;=60),"B",IF(AND('[1]Ledger With Mark'!T232&gt;=50),"C+",IF(AND('[1]Ledger With Mark'!T232&gt;=40),"C",IF(AND('[1]Ledger With Mark'!T232&gt;=30),"D+",IF(AND('[1]Ledger With Mark'!T232&gt;=20),"D",IF(AND('[1]Ledger With Mark'!T232&gt;=1),"E","N")))))))))</f>
        <v>C+</v>
      </c>
      <c r="U230" s="13">
        <f t="shared" si="33"/>
        <v>2.4</v>
      </c>
      <c r="V230" s="7" t="str">
        <f>IF(AND('[1]Ledger With Mark'!V232&gt;=67.5),"A+",IF(AND('[1]Ledger With Mark'!V232&gt;=60),"A",IF(AND('[1]Ledger With Mark'!V232&gt;=52.5),"B+",IF(AND('[1]Ledger With Mark'!V232&gt;=45),"B",IF(AND('[1]Ledger With Mark'!V232&gt;=37.5),"C+",IF(AND('[1]Ledger With Mark'!V232&gt;=30),"C",IF(AND('[1]Ledger With Mark'!V232&gt;=22.5),"D+",IF(AND('[1]Ledger With Mark'!V232&gt;=15),"D",IF(AND('[1]Ledger With Mark'!V232&gt;=1),"E","N")))))))))</f>
        <v>C</v>
      </c>
      <c r="W230" s="7" t="str">
        <f>IF(AND('[1]Ledger With Mark'!W232&gt;=22.5),"A+",IF(AND('[1]Ledger With Mark'!W232&gt;=20),"A",IF(AND('[1]Ledger With Mark'!W232&gt;=17.5),"B+",IF(AND('[1]Ledger With Mark'!W232&gt;=15),"B",IF(AND('[1]Ledger With Mark'!W232&gt;=12.5),"C+",IF(AND('[1]Ledger With Mark'!W232&gt;=10),"C",IF(AND('[1]Ledger With Mark'!W232&gt;=7.5),"D+",IF(AND('[1]Ledger With Mark'!W232&gt;=5),"D",IF(AND('[1]Ledger With Mark'!W232&gt;=1),"E","N")))))))))</f>
        <v>A</v>
      </c>
      <c r="X230" s="7" t="str">
        <f>IF(AND('[1]Ledger With Mark'!X232&gt;=90),"A+",IF(AND('[1]Ledger With Mark'!X232&gt;=80),"A",IF(AND('[1]Ledger With Mark'!X232&gt;=70),"B+",IF(AND('[1]Ledger With Mark'!X232&gt;=60),"B",IF(AND('[1]Ledger With Mark'!X232&gt;=50),"C+",IF(AND('[1]Ledger With Mark'!X232&gt;=40),"C",IF(AND('[1]Ledger With Mark'!X232&gt;=30),"D+",IF(AND('[1]Ledger With Mark'!X232&gt;=20),"D",IF(AND('[1]Ledger With Mark'!X232&gt;=1),"E","N")))))))))</f>
        <v>C+</v>
      </c>
      <c r="Y230" s="13">
        <f t="shared" si="34"/>
        <v>2.4</v>
      </c>
      <c r="Z230" s="7" t="str">
        <f>IF(AND('[1]Ledger With Mark'!Z232&gt;=27),"A+",IF(AND('[1]Ledger With Mark'!Z232&gt;=24),"A",IF(AND('[1]Ledger With Mark'!Z232&gt;=21),"B+",IF(AND('[1]Ledger With Mark'!Z232&gt;=18),"B",IF(AND('[1]Ledger With Mark'!Z232&gt;=15),"C+",IF(AND('[1]Ledger With Mark'!Z232&gt;=12),"C",IF(AND('[1]Ledger With Mark'!Z232&gt;=9),"D+",IF(AND('[1]Ledger With Mark'!Z232&gt;=6),"D",IF(AND('[1]Ledger With Mark'!Z232&gt;=1),"E","N")))))))))</f>
        <v>A</v>
      </c>
      <c r="AA230" s="7" t="str">
        <f>IF(AND('[1]Ledger With Mark'!AA232&gt;=18),"A+",IF(AND('[1]Ledger With Mark'!AA232&gt;=16),"A",IF(AND('[1]Ledger With Mark'!AA232&gt;=14),"B+",IF(AND('[1]Ledger With Mark'!AA232&gt;=12),"B",IF(AND('[1]Ledger With Mark'!AA232&gt;=10),"C+",IF(AND('[1]Ledger With Mark'!AA232&gt;=8),"C",IF(AND('[1]Ledger With Mark'!AA232&gt;=6),"D+",IF(AND('[1]Ledger With Mark'!AA232&gt;=4),"D",IF(AND('[1]Ledger With Mark'!AA232&gt;=1),"E","N")))))))))</f>
        <v>C+</v>
      </c>
      <c r="AB230" s="7" t="str">
        <f>IF(AND('[1]Ledger With Mark'!AB232&gt;=45),"A+",IF(AND('[1]Ledger With Mark'!AB232&gt;=40),"A",IF(AND('[1]Ledger With Mark'!AB232&gt;=35),"B+",IF(AND('[1]Ledger With Mark'!AB232&gt;=30),"B",IF(AND('[1]Ledger With Mark'!AB232&gt;=25),"C+",IF(AND('[1]Ledger With Mark'!AB232&gt;=20),"C",IF(AND('[1]Ledger With Mark'!AB232&gt;=15),"D+",IF(AND('[1]Ledger With Mark'!AB232&gt;=10),"D",IF(AND('[1]Ledger With Mark'!AB232&gt;=1),"E","N")))))))))</f>
        <v>B+</v>
      </c>
      <c r="AC230" s="13">
        <f t="shared" si="35"/>
        <v>1.6</v>
      </c>
      <c r="AD230" s="7" t="str">
        <f>IF(AND('[1]Ledger With Mark'!AD232&gt;=22.5),"A+",IF(AND('[1]Ledger With Mark'!AD232&gt;=20),"A",IF(AND('[1]Ledger With Mark'!AD232&gt;=17.5),"B+",IF(AND('[1]Ledger With Mark'!AD232&gt;=15),"B",IF(AND('[1]Ledger With Mark'!AD232&gt;=12.5),"C+",IF(AND('[1]Ledger With Mark'!AD232&gt;=10),"C",IF(AND('[1]Ledger With Mark'!AD232&gt;=7.5),"D+",IF(AND('[1]Ledger With Mark'!AD232&gt;=5),"D",IF(AND('[1]Ledger With Mark'!AD232&gt;=1),"E","N")))))))))</f>
        <v>C</v>
      </c>
      <c r="AE230" s="7" t="str">
        <f>IF(AND('[1]Ledger With Mark'!AE232&gt;=22.5),"A+",IF(AND('[1]Ledger With Mark'!AE232&gt;=20),"A",IF(AND('[1]Ledger With Mark'!AE232&gt;=17.5),"B+",IF(AND('[1]Ledger With Mark'!AE232&gt;=15),"B",IF(AND('[1]Ledger With Mark'!AE232&gt;=12.5),"C+",IF(AND('[1]Ledger With Mark'!AE232&gt;=10),"C",IF(AND('[1]Ledger With Mark'!AE232&gt;=7.5),"D+",IF(AND('[1]Ledger With Mark'!AE232&gt;=5),"D",IF(AND('[1]Ledger With Mark'!AE232&gt;=1),"E","N")))))))))</f>
        <v>A</v>
      </c>
      <c r="AF230" s="7" t="str">
        <f>IF(AND('[1]Ledger With Mark'!AF232&gt;=45),"A+",IF(AND('[1]Ledger With Mark'!AF232&gt;=40),"A",IF(AND('[1]Ledger With Mark'!AF232&gt;=35),"B+",IF(AND('[1]Ledger With Mark'!AF232&gt;=30),"B",IF(AND('[1]Ledger With Mark'!AF232&gt;=25),"C+",IF(AND('[1]Ledger With Mark'!AF232&gt;=20),"C",IF(AND('[1]Ledger With Mark'!AF232&gt;=15),"D+",IF(AND('[1]Ledger With Mark'!AF232&gt;=10),"D",IF(AND('[1]Ledger With Mark'!AF232&gt;=1),"E","N")))))))))</f>
        <v>B</v>
      </c>
      <c r="AG230" s="13">
        <f t="shared" si="36"/>
        <v>1.4</v>
      </c>
      <c r="AH230" s="7" t="str">
        <f>IF(AND('[1]Ledger With Mark'!AH232&gt;=45),"A+",IF(AND('[1]Ledger With Mark'!AH232&gt;=40),"A",IF(AND('[1]Ledger With Mark'!AH232&gt;=35),"B+",IF(AND('[1]Ledger With Mark'!AH232&gt;=30),"B",IF(AND('[1]Ledger With Mark'!AH232&gt;=25),"C+",IF(AND('[1]Ledger With Mark'!AH232&gt;=20),"C",IF(AND('[1]Ledger With Mark'!AH232&gt;=15),"D+",IF(AND('[1]Ledger With Mark'!AH232&gt;=10),"D",IF(AND('[1]Ledger With Mark'!AH232&gt;=1),"E","N")))))))))</f>
        <v>B</v>
      </c>
      <c r="AI230" s="7" t="str">
        <f>IF(AND('[1]Ledger With Mark'!AI232&gt;=45),"A+",IF(AND('[1]Ledger With Mark'!AI232&gt;=40),"A",IF(AND('[1]Ledger With Mark'!AI232&gt;=35),"B+",IF(AND('[1]Ledger With Mark'!AI232&gt;=30),"B",IF(AND('[1]Ledger With Mark'!AI232&gt;=25),"C+",IF(AND('[1]Ledger With Mark'!AI232&gt;=20),"C",IF(AND('[1]Ledger With Mark'!AI232&gt;=15),"D+",IF(AND('[1]Ledger With Mark'!AI232&gt;=10),"D",IF(AND('[1]Ledger With Mark'!AI232&gt;=1),"E","N")))))))))</f>
        <v>C</v>
      </c>
      <c r="AJ230" s="7" t="str">
        <f>IF(AND('[1]Ledger With Mark'!AJ232&gt;=90),"A+",IF(AND('[1]Ledger With Mark'!AJ232&gt;=80),"A",IF(AND('[1]Ledger With Mark'!AJ232&gt;=70),"B+",IF(AND('[1]Ledger With Mark'!AJ232&gt;=60),"B",IF(AND('[1]Ledger With Mark'!AJ232&gt;=50),"C+",IF(AND('[1]Ledger With Mark'!AJ232&gt;=40),"C",IF(AND('[1]Ledger With Mark'!AJ232&gt;=30),"D+",IF(AND('[1]Ledger With Mark'!AJ232&gt;=20),"D",IF(AND('[1]Ledger With Mark'!AJ232&gt;=1),"E","N")))))))))</f>
        <v>C+</v>
      </c>
      <c r="AK230" s="13">
        <f t="shared" si="37"/>
        <v>2.4</v>
      </c>
      <c r="AL230" s="7" t="str">
        <f>IF(AND('[1]Ledger With Mark'!AL232&gt;=45),"A+",IF(AND('[1]Ledger With Mark'!AL232&gt;=40),"A",IF(AND('[1]Ledger With Mark'!AL232&gt;=35),"B+",IF(AND('[1]Ledger With Mark'!AL232&gt;=30),"B",IF(AND('[1]Ledger With Mark'!AL232&gt;=25),"C+",IF(AND('[1]Ledger With Mark'!AL232&gt;=20),"C",IF(AND('[1]Ledger With Mark'!AL232&gt;=15),"D+",IF(AND('[1]Ledger With Mark'!AL232&gt;=10),"D",IF(AND('[1]Ledger With Mark'!AL232&gt;=1),"E","N")))))))))</f>
        <v>B</v>
      </c>
      <c r="AM230" s="7" t="str">
        <f>IF(AND('[1]Ledger With Mark'!AM232&gt;=45),"A+",IF(AND('[1]Ledger With Mark'!AM232&gt;=40),"A",IF(AND('[1]Ledger With Mark'!AM232&gt;=35),"B+",IF(AND('[1]Ledger With Mark'!AM232&gt;=30),"B",IF(AND('[1]Ledger With Mark'!AM232&gt;=25),"C+",IF(AND('[1]Ledger With Mark'!AM232&gt;=20),"C",IF(AND('[1]Ledger With Mark'!AM232&gt;=15),"D+",IF(AND('[1]Ledger With Mark'!AM232&gt;=10),"D",IF(AND('[1]Ledger With Mark'!AM232&gt;=1),"E","N")))))))))</f>
        <v>B+</v>
      </c>
      <c r="AN230" s="7" t="str">
        <f>IF(AND('[1]Ledger With Mark'!AN232&gt;=90),"A+",IF(AND('[1]Ledger With Mark'!AN232&gt;=80),"A",IF(AND('[1]Ledger With Mark'!AN232&gt;=70),"B+",IF(AND('[1]Ledger With Mark'!AN232&gt;=60),"B",IF(AND('[1]Ledger With Mark'!AN232&gt;=50),"C+",IF(AND('[1]Ledger With Mark'!AN232&gt;=40),"C",IF(AND('[1]Ledger With Mark'!AN232&gt;=30),"D+",IF(AND('[1]Ledger With Mark'!AN232&gt;=20),"D",IF(AND('[1]Ledger With Mark'!AN232&gt;=1),"E","N")))))))))</f>
        <v>B</v>
      </c>
      <c r="AO230" s="13">
        <f t="shared" si="38"/>
        <v>2.8</v>
      </c>
      <c r="AP230" s="14">
        <f t="shared" si="39"/>
        <v>2.375</v>
      </c>
      <c r="AQ230" s="7"/>
      <c r="AR230" s="15" t="s">
        <v>245</v>
      </c>
      <c r="BB230" s="17">
        <v>232</v>
      </c>
    </row>
    <row r="231" spans="1:54" ht="15">
      <c r="A231" s="7">
        <f>'[1]Ledger With Mark'!A233</f>
        <v>230</v>
      </c>
      <c r="B231" s="8">
        <f>'[1]Ledger With Mark'!B233</f>
        <v>752230</v>
      </c>
      <c r="C231" s="9" t="str">
        <f>'[1]Ledger With Mark'!C233</f>
        <v>RACHANA ROKA</v>
      </c>
      <c r="D231" s="10" t="str">
        <f>'[1]Ledger With Mark'!D233</f>
        <v>2061/10/18</v>
      </c>
      <c r="E231" s="11" t="str">
        <f>'[1]Ledger With Mark'!E233</f>
        <v>AASHA RAM ROKA</v>
      </c>
      <c r="F231" s="11" t="str">
        <f>'[1]Ledger With Mark'!F233</f>
        <v>SARITA ROKA</v>
      </c>
      <c r="G231" s="12" t="str">
        <f>'[1]Ledger With Mark'!G233</f>
        <v>BHUME 6 RUKUM EAST</v>
      </c>
      <c r="H231" s="7" t="str">
        <f>IF(AND('[1]Ledger With Mark'!H233&gt;=67.5),"A+",IF(AND('[1]Ledger With Mark'!H233&gt;=60),"A",IF(AND('[1]Ledger With Mark'!H233&gt;=52.5),"B+",IF(AND('[1]Ledger With Mark'!H233&gt;=45),"B",IF(AND('[1]Ledger With Mark'!H233&gt;=37.5),"C+",IF(AND('[1]Ledger With Mark'!H233&gt;=30),"C",IF(AND('[1]Ledger With Mark'!H233&gt;=22.5),"D+",IF(AND('[1]Ledger With Mark'!H233&gt;=15),"D",IF(AND('[1]Ledger With Mark'!H233&gt;=1),"E","N")))))))))</f>
        <v>C</v>
      </c>
      <c r="I231" s="7" t="str">
        <f>IF(AND('[1]Ledger With Mark'!I233&gt;=22.5),"A+",IF(AND('[1]Ledger With Mark'!I233&gt;=20),"A",IF(AND('[1]Ledger With Mark'!I233&gt;=17.5),"B+",IF(AND('[1]Ledger With Mark'!I233&gt;=15),"B",IF(AND('[1]Ledger With Mark'!I233&gt;=12.5),"C+",IF(AND('[1]Ledger With Mark'!I233&gt;=10),"C",IF(AND('[1]Ledger With Mark'!I233&gt;=7.5),"D+",IF(AND('[1]Ledger With Mark'!I233&gt;=5),"D",IF(AND('[1]Ledger With Mark'!I233&gt;=1),"E","N")))))))))</f>
        <v>B</v>
      </c>
      <c r="J231" s="7" t="str">
        <f>IF(AND('[1]Ledger With Mark'!J233&gt;=90),"A+",IF(AND('[1]Ledger With Mark'!J233&gt;=80),"A",IF(AND('[1]Ledger With Mark'!J233&gt;=70),"B+",IF(AND('[1]Ledger With Mark'!J233&gt;=60),"B",IF(AND('[1]Ledger With Mark'!J233&gt;=50),"C+",IF(AND('[1]Ledger With Mark'!J233&gt;=40),"C",IF(AND('[1]Ledger With Mark'!J233&gt;=30),"D+",IF(AND('[1]Ledger With Mark'!J233&gt;=20),"D",IF(AND('[1]Ledger With Mark'!J233&gt;=1),"E","N")))))))))</f>
        <v>C</v>
      </c>
      <c r="K231" s="13">
        <f t="shared" si="30"/>
        <v>2</v>
      </c>
      <c r="L231" s="7" t="str">
        <f>IF(AND('[1]Ledger With Mark'!L233&gt;=67.5),"A+",IF(AND('[1]Ledger With Mark'!L233&gt;=60),"A",IF(AND('[1]Ledger With Mark'!L233&gt;=52.5),"B+",IF(AND('[1]Ledger With Mark'!L233&gt;=45),"B",IF(AND('[1]Ledger With Mark'!L233&gt;=37.5),"C+",IF(AND('[1]Ledger With Mark'!L233&gt;=30),"C",IF(AND('[1]Ledger With Mark'!L233&gt;=22.5),"D+",IF(AND('[1]Ledger With Mark'!L233&gt;=15),"D",IF(AND('[1]Ledger With Mark'!L233&gt;=1),"E","N")))))))))</f>
        <v>C</v>
      </c>
      <c r="M231" s="7" t="str">
        <f>IF(AND('[1]Ledger With Mark'!M233&gt;=22.5),"A+",IF(AND('[1]Ledger With Mark'!M233&gt;=20),"A",IF(AND('[1]Ledger With Mark'!M233&gt;=17.5),"B+",IF(AND('[1]Ledger With Mark'!M233&gt;=15),"B",IF(AND('[1]Ledger With Mark'!M233&gt;=12.5),"C+",IF(AND('[1]Ledger With Mark'!M233&gt;=10),"C",IF(AND('[1]Ledger With Mark'!M233&gt;=7.5),"D+",IF(AND('[1]Ledger With Mark'!M233&gt;=5),"D",IF(AND('[1]Ledger With Mark'!M233&gt;=1),"E","N")))))))))</f>
        <v>B</v>
      </c>
      <c r="N231" s="7" t="str">
        <f>IF(AND('[1]Ledger With Mark'!N233&gt;=90),"A+",IF(AND('[1]Ledger With Mark'!N233&gt;=80),"A",IF(AND('[1]Ledger With Mark'!N233&gt;=70),"B+",IF(AND('[1]Ledger With Mark'!N233&gt;=60),"B",IF(AND('[1]Ledger With Mark'!N233&gt;=50),"C+",IF(AND('[1]Ledger With Mark'!N233&gt;=40),"C",IF(AND('[1]Ledger With Mark'!N233&gt;=30),"D+",IF(AND('[1]Ledger With Mark'!N233&gt;=20),"D",IF(AND('[1]Ledger With Mark'!N233&gt;=1),"E","N")))))))))</f>
        <v>C</v>
      </c>
      <c r="O231" s="13">
        <f t="shared" si="31"/>
        <v>2</v>
      </c>
      <c r="P231" s="7" t="str">
        <f>IF(AND('[1]Ledger With Mark'!P233&gt;=90),"A+",IF(AND('[1]Ledger With Mark'!P233&gt;=80),"A",IF(AND('[1]Ledger With Mark'!P233&gt;=70),"B+",IF(AND('[1]Ledger With Mark'!P233&gt;=60),"B",IF(AND('[1]Ledger With Mark'!P233&gt;=50),"C+",IF(AND('[1]Ledger With Mark'!P233&gt;=40),"C",IF(AND('[1]Ledger With Mark'!P233&gt;=30),"D+",IF(AND('[1]Ledger With Mark'!P233&gt;=20),"D",IF(AND('[1]Ledger With Mark'!P233&gt;=1),"E","N")))))))))</f>
        <v>C</v>
      </c>
      <c r="Q231" s="13">
        <f t="shared" si="32"/>
        <v>2</v>
      </c>
      <c r="R231" s="7" t="str">
        <f>IF(AND('[1]Ledger With Mark'!R233&gt;=67.5),"A+",IF(AND('[1]Ledger With Mark'!R233&gt;=60),"A",IF(AND('[1]Ledger With Mark'!R233&gt;=52.5),"B+",IF(AND('[1]Ledger With Mark'!R233&gt;=45),"B",IF(AND('[1]Ledger With Mark'!R233&gt;=37.5),"C+",IF(AND('[1]Ledger With Mark'!R233&gt;=30),"C",IF(AND('[1]Ledger With Mark'!R233&gt;=22.5),"D+",IF(AND('[1]Ledger With Mark'!R233&gt;=15),"D",IF(AND('[1]Ledger With Mark'!R233&gt;=1),"E","N")))))))))</f>
        <v>C</v>
      </c>
      <c r="S231" s="7" t="str">
        <f>IF(AND('[1]Ledger With Mark'!S233&gt;=22.5),"A+",IF(AND('[1]Ledger With Mark'!S233&gt;=20),"A",IF(AND('[1]Ledger With Mark'!S233&gt;=17.5),"B+",IF(AND('[1]Ledger With Mark'!S233&gt;=15),"B",IF(AND('[1]Ledger With Mark'!S233&gt;=12.5),"C+",IF(AND('[1]Ledger With Mark'!S233&gt;=10),"C",IF(AND('[1]Ledger With Mark'!S233&gt;=7.5),"D+",IF(AND('[1]Ledger With Mark'!S233&gt;=5),"D",IF(AND('[1]Ledger With Mark'!S233&gt;=1),"E","N")))))))))</f>
        <v>A</v>
      </c>
      <c r="T231" s="7" t="str">
        <f>IF(AND('[1]Ledger With Mark'!T233&gt;=90),"A+",IF(AND('[1]Ledger With Mark'!T233&gt;=80),"A",IF(AND('[1]Ledger With Mark'!T233&gt;=70),"B+",IF(AND('[1]Ledger With Mark'!T233&gt;=60),"B",IF(AND('[1]Ledger With Mark'!T233&gt;=50),"C+",IF(AND('[1]Ledger With Mark'!T233&gt;=40),"C",IF(AND('[1]Ledger With Mark'!T233&gt;=30),"D+",IF(AND('[1]Ledger With Mark'!T233&gt;=20),"D",IF(AND('[1]Ledger With Mark'!T233&gt;=1),"E","N")))))))))</f>
        <v>C+</v>
      </c>
      <c r="U231" s="13">
        <f t="shared" si="33"/>
        <v>2.4</v>
      </c>
      <c r="V231" s="7" t="str">
        <f>IF(AND('[1]Ledger With Mark'!V233&gt;=67.5),"A+",IF(AND('[1]Ledger With Mark'!V233&gt;=60),"A",IF(AND('[1]Ledger With Mark'!V233&gt;=52.5),"B+",IF(AND('[1]Ledger With Mark'!V233&gt;=45),"B",IF(AND('[1]Ledger With Mark'!V233&gt;=37.5),"C+",IF(AND('[1]Ledger With Mark'!V233&gt;=30),"C",IF(AND('[1]Ledger With Mark'!V233&gt;=22.5),"D+",IF(AND('[1]Ledger With Mark'!V233&gt;=15),"D",IF(AND('[1]Ledger With Mark'!V233&gt;=1),"E","N")))))))))</f>
        <v>C</v>
      </c>
      <c r="W231" s="7" t="str">
        <f>IF(AND('[1]Ledger With Mark'!W233&gt;=22.5),"A+",IF(AND('[1]Ledger With Mark'!W233&gt;=20),"A",IF(AND('[1]Ledger With Mark'!W233&gt;=17.5),"B+",IF(AND('[1]Ledger With Mark'!W233&gt;=15),"B",IF(AND('[1]Ledger With Mark'!W233&gt;=12.5),"C+",IF(AND('[1]Ledger With Mark'!W233&gt;=10),"C",IF(AND('[1]Ledger With Mark'!W233&gt;=7.5),"D+",IF(AND('[1]Ledger With Mark'!W233&gt;=5),"D",IF(AND('[1]Ledger With Mark'!W233&gt;=1),"E","N")))))))))</f>
        <v>A</v>
      </c>
      <c r="X231" s="7" t="str">
        <f>IF(AND('[1]Ledger With Mark'!X233&gt;=90),"A+",IF(AND('[1]Ledger With Mark'!X233&gt;=80),"A",IF(AND('[1]Ledger With Mark'!X233&gt;=70),"B+",IF(AND('[1]Ledger With Mark'!X233&gt;=60),"B",IF(AND('[1]Ledger With Mark'!X233&gt;=50),"C+",IF(AND('[1]Ledger With Mark'!X233&gt;=40),"C",IF(AND('[1]Ledger With Mark'!X233&gt;=30),"D+",IF(AND('[1]Ledger With Mark'!X233&gt;=20),"D",IF(AND('[1]Ledger With Mark'!X233&gt;=1),"E","N")))))))))</f>
        <v>C+</v>
      </c>
      <c r="Y231" s="13">
        <f t="shared" si="34"/>
        <v>2.4</v>
      </c>
      <c r="Z231" s="7" t="str">
        <f>IF(AND('[1]Ledger With Mark'!Z233&gt;=27),"A+",IF(AND('[1]Ledger With Mark'!Z233&gt;=24),"A",IF(AND('[1]Ledger With Mark'!Z233&gt;=21),"B+",IF(AND('[1]Ledger With Mark'!Z233&gt;=18),"B",IF(AND('[1]Ledger With Mark'!Z233&gt;=15),"C+",IF(AND('[1]Ledger With Mark'!Z233&gt;=12),"C",IF(AND('[1]Ledger With Mark'!Z233&gt;=9),"D+",IF(AND('[1]Ledger With Mark'!Z233&gt;=6),"D",IF(AND('[1]Ledger With Mark'!Z233&gt;=1),"E","N")))))))))</f>
        <v>B</v>
      </c>
      <c r="AA231" s="7" t="str">
        <f>IF(AND('[1]Ledger With Mark'!AA233&gt;=18),"A+",IF(AND('[1]Ledger With Mark'!AA233&gt;=16),"A",IF(AND('[1]Ledger With Mark'!AA233&gt;=14),"B+",IF(AND('[1]Ledger With Mark'!AA233&gt;=12),"B",IF(AND('[1]Ledger With Mark'!AA233&gt;=10),"C+",IF(AND('[1]Ledger With Mark'!AA233&gt;=8),"C",IF(AND('[1]Ledger With Mark'!AA233&gt;=6),"D+",IF(AND('[1]Ledger With Mark'!AA233&gt;=4),"D",IF(AND('[1]Ledger With Mark'!AA233&gt;=1),"E","N")))))))))</f>
        <v>C+</v>
      </c>
      <c r="AB231" s="7" t="str">
        <f>IF(AND('[1]Ledger With Mark'!AB233&gt;=45),"A+",IF(AND('[1]Ledger With Mark'!AB233&gt;=40),"A",IF(AND('[1]Ledger With Mark'!AB233&gt;=35),"B+",IF(AND('[1]Ledger With Mark'!AB233&gt;=30),"B",IF(AND('[1]Ledger With Mark'!AB233&gt;=25),"C+",IF(AND('[1]Ledger With Mark'!AB233&gt;=20),"C",IF(AND('[1]Ledger With Mark'!AB233&gt;=15),"D+",IF(AND('[1]Ledger With Mark'!AB233&gt;=10),"D",IF(AND('[1]Ledger With Mark'!AB233&gt;=1),"E","N")))))))))</f>
        <v>B</v>
      </c>
      <c r="AC231" s="13">
        <f t="shared" si="35"/>
        <v>1.4</v>
      </c>
      <c r="AD231" s="7" t="str">
        <f>IF(AND('[1]Ledger With Mark'!AD233&gt;=22.5),"A+",IF(AND('[1]Ledger With Mark'!AD233&gt;=20),"A",IF(AND('[1]Ledger With Mark'!AD233&gt;=17.5),"B+",IF(AND('[1]Ledger With Mark'!AD233&gt;=15),"B",IF(AND('[1]Ledger With Mark'!AD233&gt;=12.5),"C+",IF(AND('[1]Ledger With Mark'!AD233&gt;=10),"C",IF(AND('[1]Ledger With Mark'!AD233&gt;=7.5),"D+",IF(AND('[1]Ledger With Mark'!AD233&gt;=5),"D",IF(AND('[1]Ledger With Mark'!AD233&gt;=1),"E","N")))))))))</f>
        <v>C+</v>
      </c>
      <c r="AE231" s="7" t="str">
        <f>IF(AND('[1]Ledger With Mark'!AE233&gt;=22.5),"A+",IF(AND('[1]Ledger With Mark'!AE233&gt;=20),"A",IF(AND('[1]Ledger With Mark'!AE233&gt;=17.5),"B+",IF(AND('[1]Ledger With Mark'!AE233&gt;=15),"B",IF(AND('[1]Ledger With Mark'!AE233&gt;=12.5),"C+",IF(AND('[1]Ledger With Mark'!AE233&gt;=10),"C",IF(AND('[1]Ledger With Mark'!AE233&gt;=7.5),"D+",IF(AND('[1]Ledger With Mark'!AE233&gt;=5),"D",IF(AND('[1]Ledger With Mark'!AE233&gt;=1),"E","N")))))))))</f>
        <v>A</v>
      </c>
      <c r="AF231" s="7" t="str">
        <f>IF(AND('[1]Ledger With Mark'!AF233&gt;=45),"A+",IF(AND('[1]Ledger With Mark'!AF233&gt;=40),"A",IF(AND('[1]Ledger With Mark'!AF233&gt;=35),"B+",IF(AND('[1]Ledger With Mark'!AF233&gt;=30),"B",IF(AND('[1]Ledger With Mark'!AF233&gt;=25),"C+",IF(AND('[1]Ledger With Mark'!AF233&gt;=20),"C",IF(AND('[1]Ledger With Mark'!AF233&gt;=15),"D+",IF(AND('[1]Ledger With Mark'!AF233&gt;=10),"D",IF(AND('[1]Ledger With Mark'!AF233&gt;=1),"E","N")))))))))</f>
        <v>B</v>
      </c>
      <c r="AG231" s="13">
        <f t="shared" si="36"/>
        <v>1.4</v>
      </c>
      <c r="AH231" s="7" t="str">
        <f>IF(AND('[1]Ledger With Mark'!AH233&gt;=45),"A+",IF(AND('[1]Ledger With Mark'!AH233&gt;=40),"A",IF(AND('[1]Ledger With Mark'!AH233&gt;=35),"B+",IF(AND('[1]Ledger With Mark'!AH233&gt;=30),"B",IF(AND('[1]Ledger With Mark'!AH233&gt;=25),"C+",IF(AND('[1]Ledger With Mark'!AH233&gt;=20),"C",IF(AND('[1]Ledger With Mark'!AH233&gt;=15),"D+",IF(AND('[1]Ledger With Mark'!AH233&gt;=10),"D",IF(AND('[1]Ledger With Mark'!AH233&gt;=1),"E","N")))))))))</f>
        <v>B</v>
      </c>
      <c r="AI231" s="7" t="str">
        <f>IF(AND('[1]Ledger With Mark'!AI233&gt;=45),"A+",IF(AND('[1]Ledger With Mark'!AI233&gt;=40),"A",IF(AND('[1]Ledger With Mark'!AI233&gt;=35),"B+",IF(AND('[1]Ledger With Mark'!AI233&gt;=30),"B",IF(AND('[1]Ledger With Mark'!AI233&gt;=25),"C+",IF(AND('[1]Ledger With Mark'!AI233&gt;=20),"C",IF(AND('[1]Ledger With Mark'!AI233&gt;=15),"D+",IF(AND('[1]Ledger With Mark'!AI233&gt;=10),"D",IF(AND('[1]Ledger With Mark'!AI233&gt;=1),"E","N")))))))))</f>
        <v>C</v>
      </c>
      <c r="AJ231" s="7" t="str">
        <f>IF(AND('[1]Ledger With Mark'!AJ233&gt;=90),"A+",IF(AND('[1]Ledger With Mark'!AJ233&gt;=80),"A",IF(AND('[1]Ledger With Mark'!AJ233&gt;=70),"B+",IF(AND('[1]Ledger With Mark'!AJ233&gt;=60),"B",IF(AND('[1]Ledger With Mark'!AJ233&gt;=50),"C+",IF(AND('[1]Ledger With Mark'!AJ233&gt;=40),"C",IF(AND('[1]Ledger With Mark'!AJ233&gt;=30),"D+",IF(AND('[1]Ledger With Mark'!AJ233&gt;=20),"D",IF(AND('[1]Ledger With Mark'!AJ233&gt;=1),"E","N")))))))))</f>
        <v>C+</v>
      </c>
      <c r="AK231" s="13">
        <f t="shared" si="37"/>
        <v>2.4</v>
      </c>
      <c r="AL231" s="7" t="str">
        <f>IF(AND('[1]Ledger With Mark'!AL233&gt;=45),"A+",IF(AND('[1]Ledger With Mark'!AL233&gt;=40),"A",IF(AND('[1]Ledger With Mark'!AL233&gt;=35),"B+",IF(AND('[1]Ledger With Mark'!AL233&gt;=30),"B",IF(AND('[1]Ledger With Mark'!AL233&gt;=25),"C+",IF(AND('[1]Ledger With Mark'!AL233&gt;=20),"C",IF(AND('[1]Ledger With Mark'!AL233&gt;=15),"D+",IF(AND('[1]Ledger With Mark'!AL233&gt;=10),"D",IF(AND('[1]Ledger With Mark'!AL233&gt;=1),"E","N")))))))))</f>
        <v>C+</v>
      </c>
      <c r="AM231" s="7" t="str">
        <f>IF(AND('[1]Ledger With Mark'!AM233&gt;=45),"A+",IF(AND('[1]Ledger With Mark'!AM233&gt;=40),"A",IF(AND('[1]Ledger With Mark'!AM233&gt;=35),"B+",IF(AND('[1]Ledger With Mark'!AM233&gt;=30),"B",IF(AND('[1]Ledger With Mark'!AM233&gt;=25),"C+",IF(AND('[1]Ledger With Mark'!AM233&gt;=20),"C",IF(AND('[1]Ledger With Mark'!AM233&gt;=15),"D+",IF(AND('[1]Ledger With Mark'!AM233&gt;=10),"D",IF(AND('[1]Ledger With Mark'!AM233&gt;=1),"E","N")))))))))</f>
        <v>B+</v>
      </c>
      <c r="AN231" s="7" t="str">
        <f>IF(AND('[1]Ledger With Mark'!AN233&gt;=90),"A+",IF(AND('[1]Ledger With Mark'!AN233&gt;=80),"A",IF(AND('[1]Ledger With Mark'!AN233&gt;=70),"B+",IF(AND('[1]Ledger With Mark'!AN233&gt;=60),"B",IF(AND('[1]Ledger With Mark'!AN233&gt;=50),"C+",IF(AND('[1]Ledger With Mark'!AN233&gt;=40),"C",IF(AND('[1]Ledger With Mark'!AN233&gt;=30),"D+",IF(AND('[1]Ledger With Mark'!AN233&gt;=20),"D",IF(AND('[1]Ledger With Mark'!AN233&gt;=1),"E","N")))))))))</f>
        <v>B</v>
      </c>
      <c r="AO231" s="13">
        <f t="shared" si="38"/>
        <v>2.8</v>
      </c>
      <c r="AP231" s="14">
        <f t="shared" si="39"/>
        <v>2.35</v>
      </c>
      <c r="AQ231" s="7"/>
      <c r="AR231" s="15" t="s">
        <v>245</v>
      </c>
      <c r="BB231" s="17">
        <v>233</v>
      </c>
    </row>
    <row r="232" spans="1:54" ht="15">
      <c r="A232" s="7">
        <f>'[1]Ledger With Mark'!A234</f>
        <v>231</v>
      </c>
      <c r="B232" s="8">
        <f>'[1]Ledger With Mark'!B234</f>
        <v>752231</v>
      </c>
      <c r="C232" s="9" t="str">
        <f>'[1]Ledger With Mark'!C234</f>
        <v>RIBHANS BUDHA</v>
      </c>
      <c r="D232" s="10" t="str">
        <f>'[1]Ledger With Mark'!D234</f>
        <v>2061/02/08</v>
      </c>
      <c r="E232" s="11" t="str">
        <f>'[1]Ledger With Mark'!E234</f>
        <v>RAN BAHADUR BUDHA</v>
      </c>
      <c r="F232" s="11" t="str">
        <f>'[1]Ledger With Mark'!F234</f>
        <v>DILMAYA BUDHA</v>
      </c>
      <c r="G232" s="12" t="str">
        <f>'[1]Ledger With Mark'!G234</f>
        <v>BHUME 8 RUKUM EAST</v>
      </c>
      <c r="H232" s="7" t="str">
        <f>IF(AND('[1]Ledger With Mark'!H234&gt;=67.5),"A+",IF(AND('[1]Ledger With Mark'!H234&gt;=60),"A",IF(AND('[1]Ledger With Mark'!H234&gt;=52.5),"B+",IF(AND('[1]Ledger With Mark'!H234&gt;=45),"B",IF(AND('[1]Ledger With Mark'!H234&gt;=37.5),"C+",IF(AND('[1]Ledger With Mark'!H234&gt;=30),"C",IF(AND('[1]Ledger With Mark'!H234&gt;=22.5),"D+",IF(AND('[1]Ledger With Mark'!H234&gt;=15),"D",IF(AND('[1]Ledger With Mark'!H234&gt;=1),"E","N")))))))))</f>
        <v>B</v>
      </c>
      <c r="I232" s="7" t="str">
        <f>IF(AND('[1]Ledger With Mark'!I234&gt;=22.5),"A+",IF(AND('[1]Ledger With Mark'!I234&gt;=20),"A",IF(AND('[1]Ledger With Mark'!I234&gt;=17.5),"B+",IF(AND('[1]Ledger With Mark'!I234&gt;=15),"B",IF(AND('[1]Ledger With Mark'!I234&gt;=12.5),"C+",IF(AND('[1]Ledger With Mark'!I234&gt;=10),"C",IF(AND('[1]Ledger With Mark'!I234&gt;=7.5),"D+",IF(AND('[1]Ledger With Mark'!I234&gt;=5),"D",IF(AND('[1]Ledger With Mark'!I234&gt;=1),"E","N")))))))))</f>
        <v>A</v>
      </c>
      <c r="J232" s="7" t="str">
        <f>IF(AND('[1]Ledger With Mark'!J234&gt;=90),"A+",IF(AND('[1]Ledger With Mark'!J234&gt;=80),"A",IF(AND('[1]Ledger With Mark'!J234&gt;=70),"B+",IF(AND('[1]Ledger With Mark'!J234&gt;=60),"B",IF(AND('[1]Ledger With Mark'!J234&gt;=50),"C+",IF(AND('[1]Ledger With Mark'!J234&gt;=40),"C",IF(AND('[1]Ledger With Mark'!J234&gt;=30),"D+",IF(AND('[1]Ledger With Mark'!J234&gt;=20),"D",IF(AND('[1]Ledger With Mark'!J234&gt;=1),"E","N")))))))))</f>
        <v>B</v>
      </c>
      <c r="K232" s="13">
        <f t="shared" si="30"/>
        <v>2.8</v>
      </c>
      <c r="L232" s="7" t="str">
        <f>IF(AND('[1]Ledger With Mark'!L234&gt;=67.5),"A+",IF(AND('[1]Ledger With Mark'!L234&gt;=60),"A",IF(AND('[1]Ledger With Mark'!L234&gt;=52.5),"B+",IF(AND('[1]Ledger With Mark'!L234&gt;=45),"B",IF(AND('[1]Ledger With Mark'!L234&gt;=37.5),"C+",IF(AND('[1]Ledger With Mark'!L234&gt;=30),"C",IF(AND('[1]Ledger With Mark'!L234&gt;=22.5),"D+",IF(AND('[1]Ledger With Mark'!L234&gt;=15),"D",IF(AND('[1]Ledger With Mark'!L234&gt;=1),"E","N")))))))))</f>
        <v>C</v>
      </c>
      <c r="M232" s="7" t="str">
        <f>IF(AND('[1]Ledger With Mark'!M234&gt;=22.5),"A+",IF(AND('[1]Ledger With Mark'!M234&gt;=20),"A",IF(AND('[1]Ledger With Mark'!M234&gt;=17.5),"B+",IF(AND('[1]Ledger With Mark'!M234&gt;=15),"B",IF(AND('[1]Ledger With Mark'!M234&gt;=12.5),"C+",IF(AND('[1]Ledger With Mark'!M234&gt;=10),"C",IF(AND('[1]Ledger With Mark'!M234&gt;=7.5),"D+",IF(AND('[1]Ledger With Mark'!M234&gt;=5),"D",IF(AND('[1]Ledger With Mark'!M234&gt;=1),"E","N")))))))))</f>
        <v>A</v>
      </c>
      <c r="N232" s="7" t="str">
        <f>IF(AND('[1]Ledger With Mark'!N234&gt;=90),"A+",IF(AND('[1]Ledger With Mark'!N234&gt;=80),"A",IF(AND('[1]Ledger With Mark'!N234&gt;=70),"B+",IF(AND('[1]Ledger With Mark'!N234&gt;=60),"B",IF(AND('[1]Ledger With Mark'!N234&gt;=50),"C+",IF(AND('[1]Ledger With Mark'!N234&gt;=40),"C",IF(AND('[1]Ledger With Mark'!N234&gt;=30),"D+",IF(AND('[1]Ledger With Mark'!N234&gt;=20),"D",IF(AND('[1]Ledger With Mark'!N234&gt;=1),"E","N")))))))))</f>
        <v>C+</v>
      </c>
      <c r="O232" s="13">
        <f t="shared" si="31"/>
        <v>2.4</v>
      </c>
      <c r="P232" s="7" t="str">
        <f>IF(AND('[1]Ledger With Mark'!P234&gt;=90),"A+",IF(AND('[1]Ledger With Mark'!P234&gt;=80),"A",IF(AND('[1]Ledger With Mark'!P234&gt;=70),"B+",IF(AND('[1]Ledger With Mark'!P234&gt;=60),"B",IF(AND('[1]Ledger With Mark'!P234&gt;=50),"C+",IF(AND('[1]Ledger With Mark'!P234&gt;=40),"C",IF(AND('[1]Ledger With Mark'!P234&gt;=30),"D+",IF(AND('[1]Ledger With Mark'!P234&gt;=20),"D",IF(AND('[1]Ledger With Mark'!P234&gt;=1),"E","N")))))))))</f>
        <v>B</v>
      </c>
      <c r="Q232" s="13">
        <f t="shared" si="32"/>
        <v>2.8</v>
      </c>
      <c r="R232" s="7" t="str">
        <f>IF(AND('[1]Ledger With Mark'!R234&gt;=67.5),"A+",IF(AND('[1]Ledger With Mark'!R234&gt;=60),"A",IF(AND('[1]Ledger With Mark'!R234&gt;=52.5),"B+",IF(AND('[1]Ledger With Mark'!R234&gt;=45),"B",IF(AND('[1]Ledger With Mark'!R234&gt;=37.5),"C+",IF(AND('[1]Ledger With Mark'!R234&gt;=30),"C",IF(AND('[1]Ledger With Mark'!R234&gt;=22.5),"D+",IF(AND('[1]Ledger With Mark'!R234&gt;=15),"D",IF(AND('[1]Ledger With Mark'!R234&gt;=1),"E","N")))))))))</f>
        <v>B</v>
      </c>
      <c r="S232" s="7" t="str">
        <f>IF(AND('[1]Ledger With Mark'!S234&gt;=22.5),"A+",IF(AND('[1]Ledger With Mark'!S234&gt;=20),"A",IF(AND('[1]Ledger With Mark'!S234&gt;=17.5),"B+",IF(AND('[1]Ledger With Mark'!S234&gt;=15),"B",IF(AND('[1]Ledger With Mark'!S234&gt;=12.5),"C+",IF(AND('[1]Ledger With Mark'!S234&gt;=10),"C",IF(AND('[1]Ledger With Mark'!S234&gt;=7.5),"D+",IF(AND('[1]Ledger With Mark'!S234&gt;=5),"D",IF(AND('[1]Ledger With Mark'!S234&gt;=1),"E","N")))))))))</f>
        <v>A</v>
      </c>
      <c r="T232" s="7" t="str">
        <f>IF(AND('[1]Ledger With Mark'!T234&gt;=90),"A+",IF(AND('[1]Ledger With Mark'!T234&gt;=80),"A",IF(AND('[1]Ledger With Mark'!T234&gt;=70),"B+",IF(AND('[1]Ledger With Mark'!T234&gt;=60),"B",IF(AND('[1]Ledger With Mark'!T234&gt;=50),"C+",IF(AND('[1]Ledger With Mark'!T234&gt;=40),"C",IF(AND('[1]Ledger With Mark'!T234&gt;=30),"D+",IF(AND('[1]Ledger With Mark'!T234&gt;=20),"D",IF(AND('[1]Ledger With Mark'!T234&gt;=1),"E","N")))))))))</f>
        <v>B+</v>
      </c>
      <c r="U232" s="13">
        <f t="shared" si="33"/>
        <v>3.2</v>
      </c>
      <c r="V232" s="7" t="str">
        <f>IF(AND('[1]Ledger With Mark'!V234&gt;=67.5),"A+",IF(AND('[1]Ledger With Mark'!V234&gt;=60),"A",IF(AND('[1]Ledger With Mark'!V234&gt;=52.5),"B+",IF(AND('[1]Ledger With Mark'!V234&gt;=45),"B",IF(AND('[1]Ledger With Mark'!V234&gt;=37.5),"C+",IF(AND('[1]Ledger With Mark'!V234&gt;=30),"C",IF(AND('[1]Ledger With Mark'!V234&gt;=22.5),"D+",IF(AND('[1]Ledger With Mark'!V234&gt;=15),"D",IF(AND('[1]Ledger With Mark'!V234&gt;=1),"E","N")))))))))</f>
        <v>C+</v>
      </c>
      <c r="W232" s="7" t="str">
        <f>IF(AND('[1]Ledger With Mark'!W234&gt;=22.5),"A+",IF(AND('[1]Ledger With Mark'!W234&gt;=20),"A",IF(AND('[1]Ledger With Mark'!W234&gt;=17.5),"B+",IF(AND('[1]Ledger With Mark'!W234&gt;=15),"B",IF(AND('[1]Ledger With Mark'!W234&gt;=12.5),"C+",IF(AND('[1]Ledger With Mark'!W234&gt;=10),"C",IF(AND('[1]Ledger With Mark'!W234&gt;=7.5),"D+",IF(AND('[1]Ledger With Mark'!W234&gt;=5),"D",IF(AND('[1]Ledger With Mark'!W234&gt;=1),"E","N")))))))))</f>
        <v>A</v>
      </c>
      <c r="X232" s="7" t="str">
        <f>IF(AND('[1]Ledger With Mark'!X234&gt;=90),"A+",IF(AND('[1]Ledger With Mark'!X234&gt;=80),"A",IF(AND('[1]Ledger With Mark'!X234&gt;=70),"B+",IF(AND('[1]Ledger With Mark'!X234&gt;=60),"B",IF(AND('[1]Ledger With Mark'!X234&gt;=50),"C+",IF(AND('[1]Ledger With Mark'!X234&gt;=40),"C",IF(AND('[1]Ledger With Mark'!X234&gt;=30),"D+",IF(AND('[1]Ledger With Mark'!X234&gt;=20),"D",IF(AND('[1]Ledger With Mark'!X234&gt;=1),"E","N")))))))))</f>
        <v>B</v>
      </c>
      <c r="Y232" s="13">
        <f t="shared" si="34"/>
        <v>2.8</v>
      </c>
      <c r="Z232" s="7" t="str">
        <f>IF(AND('[1]Ledger With Mark'!Z234&gt;=27),"A+",IF(AND('[1]Ledger With Mark'!Z234&gt;=24),"A",IF(AND('[1]Ledger With Mark'!Z234&gt;=21),"B+",IF(AND('[1]Ledger With Mark'!Z234&gt;=18),"B",IF(AND('[1]Ledger With Mark'!Z234&gt;=15),"C+",IF(AND('[1]Ledger With Mark'!Z234&gt;=12),"C",IF(AND('[1]Ledger With Mark'!Z234&gt;=9),"D+",IF(AND('[1]Ledger With Mark'!Z234&gt;=6),"D",IF(AND('[1]Ledger With Mark'!Z234&gt;=1),"E","N")))))))))</f>
        <v>B</v>
      </c>
      <c r="AA232" s="7" t="str">
        <f>IF(AND('[1]Ledger With Mark'!AA234&gt;=18),"A+",IF(AND('[1]Ledger With Mark'!AA234&gt;=16),"A",IF(AND('[1]Ledger With Mark'!AA234&gt;=14),"B+",IF(AND('[1]Ledger With Mark'!AA234&gt;=12),"B",IF(AND('[1]Ledger With Mark'!AA234&gt;=10),"C+",IF(AND('[1]Ledger With Mark'!AA234&gt;=8),"C",IF(AND('[1]Ledger With Mark'!AA234&gt;=6),"D+",IF(AND('[1]Ledger With Mark'!AA234&gt;=4),"D",IF(AND('[1]Ledger With Mark'!AA234&gt;=1),"E","N")))))))))</f>
        <v>C+</v>
      </c>
      <c r="AB232" s="7" t="str">
        <f>IF(AND('[1]Ledger With Mark'!AB234&gt;=45),"A+",IF(AND('[1]Ledger With Mark'!AB234&gt;=40),"A",IF(AND('[1]Ledger With Mark'!AB234&gt;=35),"B+",IF(AND('[1]Ledger With Mark'!AB234&gt;=30),"B",IF(AND('[1]Ledger With Mark'!AB234&gt;=25),"C+",IF(AND('[1]Ledger With Mark'!AB234&gt;=20),"C",IF(AND('[1]Ledger With Mark'!AB234&gt;=15),"D+",IF(AND('[1]Ledger With Mark'!AB234&gt;=10),"D",IF(AND('[1]Ledger With Mark'!AB234&gt;=1),"E","N")))))))))</f>
        <v>B</v>
      </c>
      <c r="AC232" s="13">
        <f t="shared" si="35"/>
        <v>1.4</v>
      </c>
      <c r="AD232" s="7" t="str">
        <f>IF(AND('[1]Ledger With Mark'!AD234&gt;=22.5),"A+",IF(AND('[1]Ledger With Mark'!AD234&gt;=20),"A",IF(AND('[1]Ledger With Mark'!AD234&gt;=17.5),"B+",IF(AND('[1]Ledger With Mark'!AD234&gt;=15),"B",IF(AND('[1]Ledger With Mark'!AD234&gt;=12.5),"C+",IF(AND('[1]Ledger With Mark'!AD234&gt;=10),"C",IF(AND('[1]Ledger With Mark'!AD234&gt;=7.5),"D+",IF(AND('[1]Ledger With Mark'!AD234&gt;=5),"D",IF(AND('[1]Ledger With Mark'!AD234&gt;=1),"E","N")))))))))</f>
        <v>C</v>
      </c>
      <c r="AE232" s="7" t="str">
        <f>IF(AND('[1]Ledger With Mark'!AE234&gt;=22.5),"A+",IF(AND('[1]Ledger With Mark'!AE234&gt;=20),"A",IF(AND('[1]Ledger With Mark'!AE234&gt;=17.5),"B+",IF(AND('[1]Ledger With Mark'!AE234&gt;=15),"B",IF(AND('[1]Ledger With Mark'!AE234&gt;=12.5),"C+",IF(AND('[1]Ledger With Mark'!AE234&gt;=10),"C",IF(AND('[1]Ledger With Mark'!AE234&gt;=7.5),"D+",IF(AND('[1]Ledger With Mark'!AE234&gt;=5),"D",IF(AND('[1]Ledger With Mark'!AE234&gt;=1),"E","N")))))))))</f>
        <v>B+</v>
      </c>
      <c r="AF232" s="7" t="str">
        <f>IF(AND('[1]Ledger With Mark'!AF234&gt;=45),"A+",IF(AND('[1]Ledger With Mark'!AF234&gt;=40),"A",IF(AND('[1]Ledger With Mark'!AF234&gt;=35),"B+",IF(AND('[1]Ledger With Mark'!AF234&gt;=30),"B",IF(AND('[1]Ledger With Mark'!AF234&gt;=25),"C+",IF(AND('[1]Ledger With Mark'!AF234&gt;=20),"C",IF(AND('[1]Ledger With Mark'!AF234&gt;=15),"D+",IF(AND('[1]Ledger With Mark'!AF234&gt;=10),"D",IF(AND('[1]Ledger With Mark'!AF234&gt;=1),"E","N")))))))))</f>
        <v>B</v>
      </c>
      <c r="AG232" s="13">
        <f t="shared" si="36"/>
        <v>1.4</v>
      </c>
      <c r="AH232" s="7" t="str">
        <f>IF(AND('[1]Ledger With Mark'!AH234&gt;=45),"A+",IF(AND('[1]Ledger With Mark'!AH234&gt;=40),"A",IF(AND('[1]Ledger With Mark'!AH234&gt;=35),"B+",IF(AND('[1]Ledger With Mark'!AH234&gt;=30),"B",IF(AND('[1]Ledger With Mark'!AH234&gt;=25),"C+",IF(AND('[1]Ledger With Mark'!AH234&gt;=20),"C",IF(AND('[1]Ledger With Mark'!AH234&gt;=15),"D+",IF(AND('[1]Ledger With Mark'!AH234&gt;=10),"D",IF(AND('[1]Ledger With Mark'!AH234&gt;=1),"E","N")))))))))</f>
        <v>B</v>
      </c>
      <c r="AI232" s="7" t="str">
        <f>IF(AND('[1]Ledger With Mark'!AI234&gt;=45),"A+",IF(AND('[1]Ledger With Mark'!AI234&gt;=40),"A",IF(AND('[1]Ledger With Mark'!AI234&gt;=35),"B+",IF(AND('[1]Ledger With Mark'!AI234&gt;=30),"B",IF(AND('[1]Ledger With Mark'!AI234&gt;=25),"C+",IF(AND('[1]Ledger With Mark'!AI234&gt;=20),"C",IF(AND('[1]Ledger With Mark'!AI234&gt;=15),"D+",IF(AND('[1]Ledger With Mark'!AI234&gt;=10),"D",IF(AND('[1]Ledger With Mark'!AI234&gt;=1),"E","N")))))))))</f>
        <v>C</v>
      </c>
      <c r="AJ232" s="7" t="str">
        <f>IF(AND('[1]Ledger With Mark'!AJ234&gt;=90),"A+",IF(AND('[1]Ledger With Mark'!AJ234&gt;=80),"A",IF(AND('[1]Ledger With Mark'!AJ234&gt;=70),"B+",IF(AND('[1]Ledger With Mark'!AJ234&gt;=60),"B",IF(AND('[1]Ledger With Mark'!AJ234&gt;=50),"C+",IF(AND('[1]Ledger With Mark'!AJ234&gt;=40),"C",IF(AND('[1]Ledger With Mark'!AJ234&gt;=30),"D+",IF(AND('[1]Ledger With Mark'!AJ234&gt;=20),"D",IF(AND('[1]Ledger With Mark'!AJ234&gt;=1),"E","N")))))))))</f>
        <v>C+</v>
      </c>
      <c r="AK232" s="13">
        <f t="shared" si="37"/>
        <v>2.4</v>
      </c>
      <c r="AL232" s="7" t="str">
        <f>IF(AND('[1]Ledger With Mark'!AL234&gt;=45),"A+",IF(AND('[1]Ledger With Mark'!AL234&gt;=40),"A",IF(AND('[1]Ledger With Mark'!AL234&gt;=35),"B+",IF(AND('[1]Ledger With Mark'!AL234&gt;=30),"B",IF(AND('[1]Ledger With Mark'!AL234&gt;=25),"C+",IF(AND('[1]Ledger With Mark'!AL234&gt;=20),"C",IF(AND('[1]Ledger With Mark'!AL234&gt;=15),"D+",IF(AND('[1]Ledger With Mark'!AL234&gt;=10),"D",IF(AND('[1]Ledger With Mark'!AL234&gt;=1),"E","N")))))))))</f>
        <v>C+</v>
      </c>
      <c r="AM232" s="7" t="str">
        <f>IF(AND('[1]Ledger With Mark'!AM234&gt;=45),"A+",IF(AND('[1]Ledger With Mark'!AM234&gt;=40),"A",IF(AND('[1]Ledger With Mark'!AM234&gt;=35),"B+",IF(AND('[1]Ledger With Mark'!AM234&gt;=30),"B",IF(AND('[1]Ledger With Mark'!AM234&gt;=25),"C+",IF(AND('[1]Ledger With Mark'!AM234&gt;=20),"C",IF(AND('[1]Ledger With Mark'!AM234&gt;=15),"D+",IF(AND('[1]Ledger With Mark'!AM234&gt;=10),"D",IF(AND('[1]Ledger With Mark'!AM234&gt;=1),"E","N")))))))))</f>
        <v>B+</v>
      </c>
      <c r="AN232" s="7" t="str">
        <f>IF(AND('[1]Ledger With Mark'!AN234&gt;=90),"A+",IF(AND('[1]Ledger With Mark'!AN234&gt;=80),"A",IF(AND('[1]Ledger With Mark'!AN234&gt;=70),"B+",IF(AND('[1]Ledger With Mark'!AN234&gt;=60),"B",IF(AND('[1]Ledger With Mark'!AN234&gt;=50),"C+",IF(AND('[1]Ledger With Mark'!AN234&gt;=40),"C",IF(AND('[1]Ledger With Mark'!AN234&gt;=30),"D+",IF(AND('[1]Ledger With Mark'!AN234&gt;=20),"D",IF(AND('[1]Ledger With Mark'!AN234&gt;=1),"E","N")))))))))</f>
        <v>B</v>
      </c>
      <c r="AO232" s="13">
        <f t="shared" si="38"/>
        <v>2.8</v>
      </c>
      <c r="AP232" s="14">
        <f t="shared" si="39"/>
        <v>2.75</v>
      </c>
      <c r="AQ232" s="7"/>
      <c r="AR232" s="15" t="s">
        <v>245</v>
      </c>
      <c r="BB232" s="17">
        <v>234</v>
      </c>
    </row>
    <row r="233" spans="1:54" ht="15">
      <c r="A233" s="7">
        <f>'[1]Ledger With Mark'!A235</f>
        <v>232</v>
      </c>
      <c r="B233" s="8">
        <f>'[1]Ledger With Mark'!B235</f>
        <v>752232</v>
      </c>
      <c r="C233" s="9" t="str">
        <f>'[1]Ledger With Mark'!C235</f>
        <v>ROMAN B.K.</v>
      </c>
      <c r="D233" s="10" t="str">
        <f>'[1]Ledger With Mark'!D235</f>
        <v>2058/10/01</v>
      </c>
      <c r="E233" s="11" t="str">
        <f>'[1]Ledger With Mark'!E235</f>
        <v>JIT BAHADUR KAMI</v>
      </c>
      <c r="F233" s="11" t="str">
        <f>'[1]Ledger With Mark'!F235</f>
        <v>JUN KUMARI KAMI</v>
      </c>
      <c r="G233" s="12" t="str">
        <f>'[1]Ledger With Mark'!G235</f>
        <v>BHUME 8 RUKUM EAST</v>
      </c>
      <c r="H233" s="7" t="str">
        <f>IF(AND('[1]Ledger With Mark'!H235&gt;=67.5),"A+",IF(AND('[1]Ledger With Mark'!H235&gt;=60),"A",IF(AND('[1]Ledger With Mark'!H235&gt;=52.5),"B+",IF(AND('[1]Ledger With Mark'!H235&gt;=45),"B",IF(AND('[1]Ledger With Mark'!H235&gt;=37.5),"C+",IF(AND('[1]Ledger With Mark'!H235&gt;=30),"C",IF(AND('[1]Ledger With Mark'!H235&gt;=22.5),"D+",IF(AND('[1]Ledger With Mark'!H235&gt;=15),"D",IF(AND('[1]Ledger With Mark'!H235&gt;=1),"E","N")))))))))</f>
        <v>C</v>
      </c>
      <c r="I233" s="7" t="str">
        <f>IF(AND('[1]Ledger With Mark'!I235&gt;=22.5),"A+",IF(AND('[1]Ledger With Mark'!I235&gt;=20),"A",IF(AND('[1]Ledger With Mark'!I235&gt;=17.5),"B+",IF(AND('[1]Ledger With Mark'!I235&gt;=15),"B",IF(AND('[1]Ledger With Mark'!I235&gt;=12.5),"C+",IF(AND('[1]Ledger With Mark'!I235&gt;=10),"C",IF(AND('[1]Ledger With Mark'!I235&gt;=7.5),"D+",IF(AND('[1]Ledger With Mark'!I235&gt;=5),"D",IF(AND('[1]Ledger With Mark'!I235&gt;=1),"E","N")))))))))</f>
        <v>C</v>
      </c>
      <c r="J233" s="7" t="str">
        <f>IF(AND('[1]Ledger With Mark'!J235&gt;=90),"A+",IF(AND('[1]Ledger With Mark'!J235&gt;=80),"A",IF(AND('[1]Ledger With Mark'!J235&gt;=70),"B+",IF(AND('[1]Ledger With Mark'!J235&gt;=60),"B",IF(AND('[1]Ledger With Mark'!J235&gt;=50),"C+",IF(AND('[1]Ledger With Mark'!J235&gt;=40),"C",IF(AND('[1]Ledger With Mark'!J235&gt;=30),"D+",IF(AND('[1]Ledger With Mark'!J235&gt;=20),"D",IF(AND('[1]Ledger With Mark'!J235&gt;=1),"E","N")))))))))</f>
        <v>C</v>
      </c>
      <c r="K233" s="13">
        <f t="shared" si="30"/>
        <v>2</v>
      </c>
      <c r="L233" s="7" t="str">
        <f>IF(AND('[1]Ledger With Mark'!L235&gt;=67.5),"A+",IF(AND('[1]Ledger With Mark'!L235&gt;=60),"A",IF(AND('[1]Ledger With Mark'!L235&gt;=52.5),"B+",IF(AND('[1]Ledger With Mark'!L235&gt;=45),"B",IF(AND('[1]Ledger With Mark'!L235&gt;=37.5),"C+",IF(AND('[1]Ledger With Mark'!L235&gt;=30),"C",IF(AND('[1]Ledger With Mark'!L235&gt;=22.5),"D+",IF(AND('[1]Ledger With Mark'!L235&gt;=15),"D",IF(AND('[1]Ledger With Mark'!L235&gt;=1),"E","N")))))))))</f>
        <v>C</v>
      </c>
      <c r="M233" s="7" t="str">
        <f>IF(AND('[1]Ledger With Mark'!M235&gt;=22.5),"A+",IF(AND('[1]Ledger With Mark'!M235&gt;=20),"A",IF(AND('[1]Ledger With Mark'!M235&gt;=17.5),"B+",IF(AND('[1]Ledger With Mark'!M235&gt;=15),"B",IF(AND('[1]Ledger With Mark'!M235&gt;=12.5),"C+",IF(AND('[1]Ledger With Mark'!M235&gt;=10),"C",IF(AND('[1]Ledger With Mark'!M235&gt;=7.5),"D+",IF(AND('[1]Ledger With Mark'!M235&gt;=5),"D",IF(AND('[1]Ledger With Mark'!M235&gt;=1),"E","N")))))))))</f>
        <v>B</v>
      </c>
      <c r="N233" s="7" t="str">
        <f>IF(AND('[1]Ledger With Mark'!N235&gt;=90),"A+",IF(AND('[1]Ledger With Mark'!N235&gt;=80),"A",IF(AND('[1]Ledger With Mark'!N235&gt;=70),"B+",IF(AND('[1]Ledger With Mark'!N235&gt;=60),"B",IF(AND('[1]Ledger With Mark'!N235&gt;=50),"C+",IF(AND('[1]Ledger With Mark'!N235&gt;=40),"C",IF(AND('[1]Ledger With Mark'!N235&gt;=30),"D+",IF(AND('[1]Ledger With Mark'!N235&gt;=20),"D",IF(AND('[1]Ledger With Mark'!N235&gt;=1),"E","N")))))))))</f>
        <v>C</v>
      </c>
      <c r="O233" s="13">
        <f t="shared" si="31"/>
        <v>2</v>
      </c>
      <c r="P233" s="7" t="str">
        <f>IF(AND('[1]Ledger With Mark'!P235&gt;=90),"A+",IF(AND('[1]Ledger With Mark'!P235&gt;=80),"A",IF(AND('[1]Ledger With Mark'!P235&gt;=70),"B+",IF(AND('[1]Ledger With Mark'!P235&gt;=60),"B",IF(AND('[1]Ledger With Mark'!P235&gt;=50),"C+",IF(AND('[1]Ledger With Mark'!P235&gt;=40),"C",IF(AND('[1]Ledger With Mark'!P235&gt;=30),"D+",IF(AND('[1]Ledger With Mark'!P235&gt;=20),"D",IF(AND('[1]Ledger With Mark'!P235&gt;=1),"E","N")))))))))</f>
        <v>C</v>
      </c>
      <c r="Q233" s="13">
        <f t="shared" si="32"/>
        <v>2</v>
      </c>
      <c r="R233" s="7" t="str">
        <f>IF(AND('[1]Ledger With Mark'!R235&gt;=67.5),"A+",IF(AND('[1]Ledger With Mark'!R235&gt;=60),"A",IF(AND('[1]Ledger With Mark'!R235&gt;=52.5),"B+",IF(AND('[1]Ledger With Mark'!R235&gt;=45),"B",IF(AND('[1]Ledger With Mark'!R235&gt;=37.5),"C+",IF(AND('[1]Ledger With Mark'!R235&gt;=30),"C",IF(AND('[1]Ledger With Mark'!R235&gt;=22.5),"D+",IF(AND('[1]Ledger With Mark'!R235&gt;=15),"D",IF(AND('[1]Ledger With Mark'!R235&gt;=1),"E","N")))))))))</f>
        <v>C</v>
      </c>
      <c r="S233" s="7" t="str">
        <f>IF(AND('[1]Ledger With Mark'!S235&gt;=22.5),"A+",IF(AND('[1]Ledger With Mark'!S235&gt;=20),"A",IF(AND('[1]Ledger With Mark'!S235&gt;=17.5),"B+",IF(AND('[1]Ledger With Mark'!S235&gt;=15),"B",IF(AND('[1]Ledger With Mark'!S235&gt;=12.5),"C+",IF(AND('[1]Ledger With Mark'!S235&gt;=10),"C",IF(AND('[1]Ledger With Mark'!S235&gt;=7.5),"D+",IF(AND('[1]Ledger With Mark'!S235&gt;=5),"D",IF(AND('[1]Ledger With Mark'!S235&gt;=1),"E","N")))))))))</f>
        <v>A</v>
      </c>
      <c r="T233" s="7" t="str">
        <f>IF(AND('[1]Ledger With Mark'!T235&gt;=90),"A+",IF(AND('[1]Ledger With Mark'!T235&gt;=80),"A",IF(AND('[1]Ledger With Mark'!T235&gt;=70),"B+",IF(AND('[1]Ledger With Mark'!T235&gt;=60),"B",IF(AND('[1]Ledger With Mark'!T235&gt;=50),"C+",IF(AND('[1]Ledger With Mark'!T235&gt;=40),"C",IF(AND('[1]Ledger With Mark'!T235&gt;=30),"D+",IF(AND('[1]Ledger With Mark'!T235&gt;=20),"D",IF(AND('[1]Ledger With Mark'!T235&gt;=1),"E","N")))))))))</f>
        <v>C+</v>
      </c>
      <c r="U233" s="13">
        <f t="shared" si="33"/>
        <v>2.4</v>
      </c>
      <c r="V233" s="7" t="str">
        <f>IF(AND('[1]Ledger With Mark'!V235&gt;=67.5),"A+",IF(AND('[1]Ledger With Mark'!V235&gt;=60),"A",IF(AND('[1]Ledger With Mark'!V235&gt;=52.5),"B+",IF(AND('[1]Ledger With Mark'!V235&gt;=45),"B",IF(AND('[1]Ledger With Mark'!V235&gt;=37.5),"C+",IF(AND('[1]Ledger With Mark'!V235&gt;=30),"C",IF(AND('[1]Ledger With Mark'!V235&gt;=22.5),"D+",IF(AND('[1]Ledger With Mark'!V235&gt;=15),"D",IF(AND('[1]Ledger With Mark'!V235&gt;=1),"E","N")))))))))</f>
        <v>C</v>
      </c>
      <c r="W233" s="7" t="str">
        <f>IF(AND('[1]Ledger With Mark'!W235&gt;=22.5),"A+",IF(AND('[1]Ledger With Mark'!W235&gt;=20),"A",IF(AND('[1]Ledger With Mark'!W235&gt;=17.5),"B+",IF(AND('[1]Ledger With Mark'!W235&gt;=15),"B",IF(AND('[1]Ledger With Mark'!W235&gt;=12.5),"C+",IF(AND('[1]Ledger With Mark'!W235&gt;=10),"C",IF(AND('[1]Ledger With Mark'!W235&gt;=7.5),"D+",IF(AND('[1]Ledger With Mark'!W235&gt;=5),"D",IF(AND('[1]Ledger With Mark'!W235&gt;=1),"E","N")))))))))</f>
        <v>A</v>
      </c>
      <c r="X233" s="7" t="str">
        <f>IF(AND('[1]Ledger With Mark'!X235&gt;=90),"A+",IF(AND('[1]Ledger With Mark'!X235&gt;=80),"A",IF(AND('[1]Ledger With Mark'!X235&gt;=70),"B+",IF(AND('[1]Ledger With Mark'!X235&gt;=60),"B",IF(AND('[1]Ledger With Mark'!X235&gt;=50),"C+",IF(AND('[1]Ledger With Mark'!X235&gt;=40),"C",IF(AND('[1]Ledger With Mark'!X235&gt;=30),"D+",IF(AND('[1]Ledger With Mark'!X235&gt;=20),"D",IF(AND('[1]Ledger With Mark'!X235&gt;=1),"E","N")))))))))</f>
        <v>C+</v>
      </c>
      <c r="Y233" s="13">
        <f t="shared" si="34"/>
        <v>2.4</v>
      </c>
      <c r="Z233" s="7" t="str">
        <f>IF(AND('[1]Ledger With Mark'!Z235&gt;=27),"A+",IF(AND('[1]Ledger With Mark'!Z235&gt;=24),"A",IF(AND('[1]Ledger With Mark'!Z235&gt;=21),"B+",IF(AND('[1]Ledger With Mark'!Z235&gt;=18),"B",IF(AND('[1]Ledger With Mark'!Z235&gt;=15),"C+",IF(AND('[1]Ledger With Mark'!Z235&gt;=12),"C",IF(AND('[1]Ledger With Mark'!Z235&gt;=9),"D+",IF(AND('[1]Ledger With Mark'!Z235&gt;=6),"D",IF(AND('[1]Ledger With Mark'!Z235&gt;=1),"E","N")))))))))</f>
        <v>B</v>
      </c>
      <c r="AA233" s="7" t="str">
        <f>IF(AND('[1]Ledger With Mark'!AA235&gt;=18),"A+",IF(AND('[1]Ledger With Mark'!AA235&gt;=16),"A",IF(AND('[1]Ledger With Mark'!AA235&gt;=14),"B+",IF(AND('[1]Ledger With Mark'!AA235&gt;=12),"B",IF(AND('[1]Ledger With Mark'!AA235&gt;=10),"C+",IF(AND('[1]Ledger With Mark'!AA235&gt;=8),"C",IF(AND('[1]Ledger With Mark'!AA235&gt;=6),"D+",IF(AND('[1]Ledger With Mark'!AA235&gt;=4),"D",IF(AND('[1]Ledger With Mark'!AA235&gt;=1),"E","N")))))))))</f>
        <v>C+</v>
      </c>
      <c r="AB233" s="7" t="str">
        <f>IF(AND('[1]Ledger With Mark'!AB235&gt;=45),"A+",IF(AND('[1]Ledger With Mark'!AB235&gt;=40),"A",IF(AND('[1]Ledger With Mark'!AB235&gt;=35),"B+",IF(AND('[1]Ledger With Mark'!AB235&gt;=30),"B",IF(AND('[1]Ledger With Mark'!AB235&gt;=25),"C+",IF(AND('[1]Ledger With Mark'!AB235&gt;=20),"C",IF(AND('[1]Ledger With Mark'!AB235&gt;=15),"D+",IF(AND('[1]Ledger With Mark'!AB235&gt;=10),"D",IF(AND('[1]Ledger With Mark'!AB235&gt;=1),"E","N")))))))))</f>
        <v>B</v>
      </c>
      <c r="AC233" s="13">
        <f t="shared" si="35"/>
        <v>1.4</v>
      </c>
      <c r="AD233" s="7" t="str">
        <f>IF(AND('[1]Ledger With Mark'!AD235&gt;=22.5),"A+",IF(AND('[1]Ledger With Mark'!AD235&gt;=20),"A",IF(AND('[1]Ledger With Mark'!AD235&gt;=17.5),"B+",IF(AND('[1]Ledger With Mark'!AD235&gt;=15),"B",IF(AND('[1]Ledger With Mark'!AD235&gt;=12.5),"C+",IF(AND('[1]Ledger With Mark'!AD235&gt;=10),"C",IF(AND('[1]Ledger With Mark'!AD235&gt;=7.5),"D+",IF(AND('[1]Ledger With Mark'!AD235&gt;=5),"D",IF(AND('[1]Ledger With Mark'!AD235&gt;=1),"E","N")))))))))</f>
        <v>C+</v>
      </c>
      <c r="AE233" s="7" t="str">
        <f>IF(AND('[1]Ledger With Mark'!AE235&gt;=22.5),"A+",IF(AND('[1]Ledger With Mark'!AE235&gt;=20),"A",IF(AND('[1]Ledger With Mark'!AE235&gt;=17.5),"B+",IF(AND('[1]Ledger With Mark'!AE235&gt;=15),"B",IF(AND('[1]Ledger With Mark'!AE235&gt;=12.5),"C+",IF(AND('[1]Ledger With Mark'!AE235&gt;=10),"C",IF(AND('[1]Ledger With Mark'!AE235&gt;=7.5),"D+",IF(AND('[1]Ledger With Mark'!AE235&gt;=5),"D",IF(AND('[1]Ledger With Mark'!AE235&gt;=1),"E","N")))))))))</f>
        <v>A</v>
      </c>
      <c r="AF233" s="7" t="str">
        <f>IF(AND('[1]Ledger With Mark'!AF235&gt;=45),"A+",IF(AND('[1]Ledger With Mark'!AF235&gt;=40),"A",IF(AND('[1]Ledger With Mark'!AF235&gt;=35),"B+",IF(AND('[1]Ledger With Mark'!AF235&gt;=30),"B",IF(AND('[1]Ledger With Mark'!AF235&gt;=25),"C+",IF(AND('[1]Ledger With Mark'!AF235&gt;=20),"C",IF(AND('[1]Ledger With Mark'!AF235&gt;=15),"D+",IF(AND('[1]Ledger With Mark'!AF235&gt;=10),"D",IF(AND('[1]Ledger With Mark'!AF235&gt;=1),"E","N")))))))))</f>
        <v>B</v>
      </c>
      <c r="AG233" s="13">
        <f t="shared" si="36"/>
        <v>1.4</v>
      </c>
      <c r="AH233" s="7" t="str">
        <f>IF(AND('[1]Ledger With Mark'!AH235&gt;=45),"A+",IF(AND('[1]Ledger With Mark'!AH235&gt;=40),"A",IF(AND('[1]Ledger With Mark'!AH235&gt;=35),"B+",IF(AND('[1]Ledger With Mark'!AH235&gt;=30),"B",IF(AND('[1]Ledger With Mark'!AH235&gt;=25),"C+",IF(AND('[1]Ledger With Mark'!AH235&gt;=20),"C",IF(AND('[1]Ledger With Mark'!AH235&gt;=15),"D+",IF(AND('[1]Ledger With Mark'!AH235&gt;=10),"D",IF(AND('[1]Ledger With Mark'!AH235&gt;=1),"E","N")))))))))</f>
        <v>C</v>
      </c>
      <c r="AI233" s="7" t="str">
        <f>IF(AND('[1]Ledger With Mark'!AI235&gt;=45),"A+",IF(AND('[1]Ledger With Mark'!AI235&gt;=40),"A",IF(AND('[1]Ledger With Mark'!AI235&gt;=35),"B+",IF(AND('[1]Ledger With Mark'!AI235&gt;=30),"B",IF(AND('[1]Ledger With Mark'!AI235&gt;=25),"C+",IF(AND('[1]Ledger With Mark'!AI235&gt;=20),"C",IF(AND('[1]Ledger With Mark'!AI235&gt;=15),"D+",IF(AND('[1]Ledger With Mark'!AI235&gt;=10),"D",IF(AND('[1]Ledger With Mark'!AI235&gt;=1),"E","N")))))))))</f>
        <v>C</v>
      </c>
      <c r="AJ233" s="7" t="str">
        <f>IF(AND('[1]Ledger With Mark'!AJ235&gt;=90),"A+",IF(AND('[1]Ledger With Mark'!AJ235&gt;=80),"A",IF(AND('[1]Ledger With Mark'!AJ235&gt;=70),"B+",IF(AND('[1]Ledger With Mark'!AJ235&gt;=60),"B",IF(AND('[1]Ledger With Mark'!AJ235&gt;=50),"C+",IF(AND('[1]Ledger With Mark'!AJ235&gt;=40),"C",IF(AND('[1]Ledger With Mark'!AJ235&gt;=30),"D+",IF(AND('[1]Ledger With Mark'!AJ235&gt;=20),"D",IF(AND('[1]Ledger With Mark'!AJ235&gt;=1),"E","N")))))))))</f>
        <v>C</v>
      </c>
      <c r="AK233" s="13">
        <f t="shared" si="37"/>
        <v>2</v>
      </c>
      <c r="AL233" s="7" t="str">
        <f>IF(AND('[1]Ledger With Mark'!AL235&gt;=45),"A+",IF(AND('[1]Ledger With Mark'!AL235&gt;=40),"A",IF(AND('[1]Ledger With Mark'!AL235&gt;=35),"B+",IF(AND('[1]Ledger With Mark'!AL235&gt;=30),"B",IF(AND('[1]Ledger With Mark'!AL235&gt;=25),"C+",IF(AND('[1]Ledger With Mark'!AL235&gt;=20),"C",IF(AND('[1]Ledger With Mark'!AL235&gt;=15),"D+",IF(AND('[1]Ledger With Mark'!AL235&gt;=10),"D",IF(AND('[1]Ledger With Mark'!AL235&gt;=1),"E","N")))))))))</f>
        <v>C+</v>
      </c>
      <c r="AM233" s="7" t="str">
        <f>IF(AND('[1]Ledger With Mark'!AM235&gt;=45),"A+",IF(AND('[1]Ledger With Mark'!AM235&gt;=40),"A",IF(AND('[1]Ledger With Mark'!AM235&gt;=35),"B+",IF(AND('[1]Ledger With Mark'!AM235&gt;=30),"B",IF(AND('[1]Ledger With Mark'!AM235&gt;=25),"C+",IF(AND('[1]Ledger With Mark'!AM235&gt;=20),"C",IF(AND('[1]Ledger With Mark'!AM235&gt;=15),"D+",IF(AND('[1]Ledger With Mark'!AM235&gt;=10),"D",IF(AND('[1]Ledger With Mark'!AM235&gt;=1),"E","N")))))))))</f>
        <v>B+</v>
      </c>
      <c r="AN233" s="7" t="str">
        <f>IF(AND('[1]Ledger With Mark'!AN235&gt;=90),"A+",IF(AND('[1]Ledger With Mark'!AN235&gt;=80),"A",IF(AND('[1]Ledger With Mark'!AN235&gt;=70),"B+",IF(AND('[1]Ledger With Mark'!AN235&gt;=60),"B",IF(AND('[1]Ledger With Mark'!AN235&gt;=50),"C+",IF(AND('[1]Ledger With Mark'!AN235&gt;=40),"C",IF(AND('[1]Ledger With Mark'!AN235&gt;=30),"D+",IF(AND('[1]Ledger With Mark'!AN235&gt;=20),"D",IF(AND('[1]Ledger With Mark'!AN235&gt;=1),"E","N")))))))))</f>
        <v>B</v>
      </c>
      <c r="AO233" s="13">
        <f t="shared" si="38"/>
        <v>2.8</v>
      </c>
      <c r="AP233" s="14">
        <f t="shared" si="39"/>
        <v>2.3000000000000003</v>
      </c>
      <c r="AQ233" s="7"/>
      <c r="AR233" s="15" t="s">
        <v>245</v>
      </c>
      <c r="BB233" s="17">
        <v>235</v>
      </c>
    </row>
    <row r="234" spans="1:54" ht="15">
      <c r="A234" s="7">
        <f>'[1]Ledger With Mark'!A236</f>
        <v>233</v>
      </c>
      <c r="B234" s="8">
        <f>'[1]Ledger With Mark'!B236</f>
        <v>752233</v>
      </c>
      <c r="C234" s="9" t="str">
        <f>'[1]Ledger With Mark'!C236</f>
        <v>SAPANA ROKA</v>
      </c>
      <c r="D234" s="10" t="str">
        <f>'[1]Ledger With Mark'!D236</f>
        <v>2061/07/05</v>
      </c>
      <c r="E234" s="11" t="str">
        <f>'[1]Ledger With Mark'!E236</f>
        <v>HARI PRASAD ROKA</v>
      </c>
      <c r="F234" s="11" t="str">
        <f>'[1]Ledger With Mark'!F236</f>
        <v>BAGMATI ROKA</v>
      </c>
      <c r="G234" s="12" t="str">
        <f>'[1]Ledger With Mark'!G236</f>
        <v>BHUME 6 RUKUM EAST</v>
      </c>
      <c r="H234" s="7" t="str">
        <f>IF(AND('[1]Ledger With Mark'!H236&gt;=67.5),"A+",IF(AND('[1]Ledger With Mark'!H236&gt;=60),"A",IF(AND('[1]Ledger With Mark'!H236&gt;=52.5),"B+",IF(AND('[1]Ledger With Mark'!H236&gt;=45),"B",IF(AND('[1]Ledger With Mark'!H236&gt;=37.5),"C+",IF(AND('[1]Ledger With Mark'!H236&gt;=30),"C",IF(AND('[1]Ledger With Mark'!H236&gt;=22.5),"D+",IF(AND('[1]Ledger With Mark'!H236&gt;=15),"D",IF(AND('[1]Ledger With Mark'!H236&gt;=1),"E","N")))))))))</f>
        <v>C+</v>
      </c>
      <c r="I234" s="7" t="str">
        <f>IF(AND('[1]Ledger With Mark'!I236&gt;=22.5),"A+",IF(AND('[1]Ledger With Mark'!I236&gt;=20),"A",IF(AND('[1]Ledger With Mark'!I236&gt;=17.5),"B+",IF(AND('[1]Ledger With Mark'!I236&gt;=15),"B",IF(AND('[1]Ledger With Mark'!I236&gt;=12.5),"C+",IF(AND('[1]Ledger With Mark'!I236&gt;=10),"C",IF(AND('[1]Ledger With Mark'!I236&gt;=7.5),"D+",IF(AND('[1]Ledger With Mark'!I236&gt;=5),"D",IF(AND('[1]Ledger With Mark'!I236&gt;=1),"E","N")))))))))</f>
        <v>B</v>
      </c>
      <c r="J234" s="7" t="str">
        <f>IF(AND('[1]Ledger With Mark'!J236&gt;=90),"A+",IF(AND('[1]Ledger With Mark'!J236&gt;=80),"A",IF(AND('[1]Ledger With Mark'!J236&gt;=70),"B+",IF(AND('[1]Ledger With Mark'!J236&gt;=60),"B",IF(AND('[1]Ledger With Mark'!J236&gt;=50),"C+",IF(AND('[1]Ledger With Mark'!J236&gt;=40),"C",IF(AND('[1]Ledger With Mark'!J236&gt;=30),"D+",IF(AND('[1]Ledger With Mark'!J236&gt;=20),"D",IF(AND('[1]Ledger With Mark'!J236&gt;=1),"E","N")))))))))</f>
        <v>C+</v>
      </c>
      <c r="K234" s="13">
        <f t="shared" si="30"/>
        <v>2.4</v>
      </c>
      <c r="L234" s="7" t="str">
        <f>IF(AND('[1]Ledger With Mark'!L236&gt;=67.5),"A+",IF(AND('[1]Ledger With Mark'!L236&gt;=60),"A",IF(AND('[1]Ledger With Mark'!L236&gt;=52.5),"B+",IF(AND('[1]Ledger With Mark'!L236&gt;=45),"B",IF(AND('[1]Ledger With Mark'!L236&gt;=37.5),"C+",IF(AND('[1]Ledger With Mark'!L236&gt;=30),"C",IF(AND('[1]Ledger With Mark'!L236&gt;=22.5),"D+",IF(AND('[1]Ledger With Mark'!L236&gt;=15),"D",IF(AND('[1]Ledger With Mark'!L236&gt;=1),"E","N")))))))))</f>
        <v>C</v>
      </c>
      <c r="M234" s="7" t="str">
        <f>IF(AND('[1]Ledger With Mark'!M236&gt;=22.5),"A+",IF(AND('[1]Ledger With Mark'!M236&gt;=20),"A",IF(AND('[1]Ledger With Mark'!M236&gt;=17.5),"B+",IF(AND('[1]Ledger With Mark'!M236&gt;=15),"B",IF(AND('[1]Ledger With Mark'!M236&gt;=12.5),"C+",IF(AND('[1]Ledger With Mark'!M236&gt;=10),"C",IF(AND('[1]Ledger With Mark'!M236&gt;=7.5),"D+",IF(AND('[1]Ledger With Mark'!M236&gt;=5),"D",IF(AND('[1]Ledger With Mark'!M236&gt;=1),"E","N")))))))))</f>
        <v>B+</v>
      </c>
      <c r="N234" s="7" t="str">
        <f>IF(AND('[1]Ledger With Mark'!N236&gt;=90),"A+",IF(AND('[1]Ledger With Mark'!N236&gt;=80),"A",IF(AND('[1]Ledger With Mark'!N236&gt;=70),"B+",IF(AND('[1]Ledger With Mark'!N236&gt;=60),"B",IF(AND('[1]Ledger With Mark'!N236&gt;=50),"C+",IF(AND('[1]Ledger With Mark'!N236&gt;=40),"C",IF(AND('[1]Ledger With Mark'!N236&gt;=30),"D+",IF(AND('[1]Ledger With Mark'!N236&gt;=20),"D",IF(AND('[1]Ledger With Mark'!N236&gt;=1),"E","N")))))))))</f>
        <v>C+</v>
      </c>
      <c r="O234" s="13">
        <f t="shared" si="31"/>
        <v>2.4</v>
      </c>
      <c r="P234" s="7" t="str">
        <f>IF(AND('[1]Ledger With Mark'!P236&gt;=90),"A+",IF(AND('[1]Ledger With Mark'!P236&gt;=80),"A",IF(AND('[1]Ledger With Mark'!P236&gt;=70),"B+",IF(AND('[1]Ledger With Mark'!P236&gt;=60),"B",IF(AND('[1]Ledger With Mark'!P236&gt;=50),"C+",IF(AND('[1]Ledger With Mark'!P236&gt;=40),"C",IF(AND('[1]Ledger With Mark'!P236&gt;=30),"D+",IF(AND('[1]Ledger With Mark'!P236&gt;=20),"D",IF(AND('[1]Ledger With Mark'!P236&gt;=1),"E","N")))))))))</f>
        <v>C</v>
      </c>
      <c r="Q234" s="13">
        <f t="shared" si="32"/>
        <v>2</v>
      </c>
      <c r="R234" s="7" t="str">
        <f>IF(AND('[1]Ledger With Mark'!R236&gt;=67.5),"A+",IF(AND('[1]Ledger With Mark'!R236&gt;=60),"A",IF(AND('[1]Ledger With Mark'!R236&gt;=52.5),"B+",IF(AND('[1]Ledger With Mark'!R236&gt;=45),"B",IF(AND('[1]Ledger With Mark'!R236&gt;=37.5),"C+",IF(AND('[1]Ledger With Mark'!R236&gt;=30),"C",IF(AND('[1]Ledger With Mark'!R236&gt;=22.5),"D+",IF(AND('[1]Ledger With Mark'!R236&gt;=15),"D",IF(AND('[1]Ledger With Mark'!R236&gt;=1),"E","N")))))))))</f>
        <v>C</v>
      </c>
      <c r="S234" s="7" t="str">
        <f>IF(AND('[1]Ledger With Mark'!S236&gt;=22.5),"A+",IF(AND('[1]Ledger With Mark'!S236&gt;=20),"A",IF(AND('[1]Ledger With Mark'!S236&gt;=17.5),"B+",IF(AND('[1]Ledger With Mark'!S236&gt;=15),"B",IF(AND('[1]Ledger With Mark'!S236&gt;=12.5),"C+",IF(AND('[1]Ledger With Mark'!S236&gt;=10),"C",IF(AND('[1]Ledger With Mark'!S236&gt;=7.5),"D+",IF(AND('[1]Ledger With Mark'!S236&gt;=5),"D",IF(AND('[1]Ledger With Mark'!S236&gt;=1),"E","N")))))))))</f>
        <v>A</v>
      </c>
      <c r="T234" s="7" t="str">
        <f>IF(AND('[1]Ledger With Mark'!T236&gt;=90),"A+",IF(AND('[1]Ledger With Mark'!T236&gt;=80),"A",IF(AND('[1]Ledger With Mark'!T236&gt;=70),"B+",IF(AND('[1]Ledger With Mark'!T236&gt;=60),"B",IF(AND('[1]Ledger With Mark'!T236&gt;=50),"C+",IF(AND('[1]Ledger With Mark'!T236&gt;=40),"C",IF(AND('[1]Ledger With Mark'!T236&gt;=30),"D+",IF(AND('[1]Ledger With Mark'!T236&gt;=20),"D",IF(AND('[1]Ledger With Mark'!T236&gt;=1),"E","N")))))))))</f>
        <v>C+</v>
      </c>
      <c r="U234" s="13">
        <f t="shared" si="33"/>
        <v>2.4</v>
      </c>
      <c r="V234" s="7" t="str">
        <f>IF(AND('[1]Ledger With Mark'!V236&gt;=67.5),"A+",IF(AND('[1]Ledger With Mark'!V236&gt;=60),"A",IF(AND('[1]Ledger With Mark'!V236&gt;=52.5),"B+",IF(AND('[1]Ledger With Mark'!V236&gt;=45),"B",IF(AND('[1]Ledger With Mark'!V236&gt;=37.5),"C+",IF(AND('[1]Ledger With Mark'!V236&gt;=30),"C",IF(AND('[1]Ledger With Mark'!V236&gt;=22.5),"D+",IF(AND('[1]Ledger With Mark'!V236&gt;=15),"D",IF(AND('[1]Ledger With Mark'!V236&gt;=1),"E","N")))))))))</f>
        <v>C</v>
      </c>
      <c r="W234" s="7" t="str">
        <f>IF(AND('[1]Ledger With Mark'!W236&gt;=22.5),"A+",IF(AND('[1]Ledger With Mark'!W236&gt;=20),"A",IF(AND('[1]Ledger With Mark'!W236&gt;=17.5),"B+",IF(AND('[1]Ledger With Mark'!W236&gt;=15),"B",IF(AND('[1]Ledger With Mark'!W236&gt;=12.5),"C+",IF(AND('[1]Ledger With Mark'!W236&gt;=10),"C",IF(AND('[1]Ledger With Mark'!W236&gt;=7.5),"D+",IF(AND('[1]Ledger With Mark'!W236&gt;=5),"D",IF(AND('[1]Ledger With Mark'!W236&gt;=1),"E","N")))))))))</f>
        <v>A</v>
      </c>
      <c r="X234" s="7" t="str">
        <f>IF(AND('[1]Ledger With Mark'!X236&gt;=90),"A+",IF(AND('[1]Ledger With Mark'!X236&gt;=80),"A",IF(AND('[1]Ledger With Mark'!X236&gt;=70),"B+",IF(AND('[1]Ledger With Mark'!X236&gt;=60),"B",IF(AND('[1]Ledger With Mark'!X236&gt;=50),"C+",IF(AND('[1]Ledger With Mark'!X236&gt;=40),"C",IF(AND('[1]Ledger With Mark'!X236&gt;=30),"D+",IF(AND('[1]Ledger With Mark'!X236&gt;=20),"D",IF(AND('[1]Ledger With Mark'!X236&gt;=1),"E","N")))))))))</f>
        <v>C+</v>
      </c>
      <c r="Y234" s="13">
        <f t="shared" si="34"/>
        <v>2.4</v>
      </c>
      <c r="Z234" s="7" t="str">
        <f>IF(AND('[1]Ledger With Mark'!Z236&gt;=27),"A+",IF(AND('[1]Ledger With Mark'!Z236&gt;=24),"A",IF(AND('[1]Ledger With Mark'!Z236&gt;=21),"B+",IF(AND('[1]Ledger With Mark'!Z236&gt;=18),"B",IF(AND('[1]Ledger With Mark'!Z236&gt;=15),"C+",IF(AND('[1]Ledger With Mark'!Z236&gt;=12),"C",IF(AND('[1]Ledger With Mark'!Z236&gt;=9),"D+",IF(AND('[1]Ledger With Mark'!Z236&gt;=6),"D",IF(AND('[1]Ledger With Mark'!Z236&gt;=1),"E","N")))))))))</f>
        <v>B+</v>
      </c>
      <c r="AA234" s="7" t="str">
        <f>IF(AND('[1]Ledger With Mark'!AA236&gt;=18),"A+",IF(AND('[1]Ledger With Mark'!AA236&gt;=16),"A",IF(AND('[1]Ledger With Mark'!AA236&gt;=14),"B+",IF(AND('[1]Ledger With Mark'!AA236&gt;=12),"B",IF(AND('[1]Ledger With Mark'!AA236&gt;=10),"C+",IF(AND('[1]Ledger With Mark'!AA236&gt;=8),"C",IF(AND('[1]Ledger With Mark'!AA236&gt;=6),"D+",IF(AND('[1]Ledger With Mark'!AA236&gt;=4),"D",IF(AND('[1]Ledger With Mark'!AA236&gt;=1),"E","N")))))))))</f>
        <v>C+</v>
      </c>
      <c r="AB234" s="7" t="str">
        <f>IF(AND('[1]Ledger With Mark'!AB236&gt;=45),"A+",IF(AND('[1]Ledger With Mark'!AB236&gt;=40),"A",IF(AND('[1]Ledger With Mark'!AB236&gt;=35),"B+",IF(AND('[1]Ledger With Mark'!AB236&gt;=30),"B",IF(AND('[1]Ledger With Mark'!AB236&gt;=25),"C+",IF(AND('[1]Ledger With Mark'!AB236&gt;=20),"C",IF(AND('[1]Ledger With Mark'!AB236&gt;=15),"D+",IF(AND('[1]Ledger With Mark'!AB236&gt;=10),"D",IF(AND('[1]Ledger With Mark'!AB236&gt;=1),"E","N")))))))))</f>
        <v>B</v>
      </c>
      <c r="AC234" s="13">
        <f t="shared" si="35"/>
        <v>1.4</v>
      </c>
      <c r="AD234" s="7" t="str">
        <f>IF(AND('[1]Ledger With Mark'!AD236&gt;=22.5),"A+",IF(AND('[1]Ledger With Mark'!AD236&gt;=20),"A",IF(AND('[1]Ledger With Mark'!AD236&gt;=17.5),"B+",IF(AND('[1]Ledger With Mark'!AD236&gt;=15),"B",IF(AND('[1]Ledger With Mark'!AD236&gt;=12.5),"C+",IF(AND('[1]Ledger With Mark'!AD236&gt;=10),"C",IF(AND('[1]Ledger With Mark'!AD236&gt;=7.5),"D+",IF(AND('[1]Ledger With Mark'!AD236&gt;=5),"D",IF(AND('[1]Ledger With Mark'!AD236&gt;=1),"E","N")))))))))</f>
        <v>C+</v>
      </c>
      <c r="AE234" s="7" t="str">
        <f>IF(AND('[1]Ledger With Mark'!AE236&gt;=22.5),"A+",IF(AND('[1]Ledger With Mark'!AE236&gt;=20),"A",IF(AND('[1]Ledger With Mark'!AE236&gt;=17.5),"B+",IF(AND('[1]Ledger With Mark'!AE236&gt;=15),"B",IF(AND('[1]Ledger With Mark'!AE236&gt;=12.5),"C+",IF(AND('[1]Ledger With Mark'!AE236&gt;=10),"C",IF(AND('[1]Ledger With Mark'!AE236&gt;=7.5),"D+",IF(AND('[1]Ledger With Mark'!AE236&gt;=5),"D",IF(AND('[1]Ledger With Mark'!AE236&gt;=1),"E","N")))))))))</f>
        <v>A</v>
      </c>
      <c r="AF234" s="7" t="str">
        <f>IF(AND('[1]Ledger With Mark'!AF236&gt;=45),"A+",IF(AND('[1]Ledger With Mark'!AF236&gt;=40),"A",IF(AND('[1]Ledger With Mark'!AF236&gt;=35),"B+",IF(AND('[1]Ledger With Mark'!AF236&gt;=30),"B",IF(AND('[1]Ledger With Mark'!AF236&gt;=25),"C+",IF(AND('[1]Ledger With Mark'!AF236&gt;=20),"C",IF(AND('[1]Ledger With Mark'!AF236&gt;=15),"D+",IF(AND('[1]Ledger With Mark'!AF236&gt;=10),"D",IF(AND('[1]Ledger With Mark'!AF236&gt;=1),"E","N")))))))))</f>
        <v>B</v>
      </c>
      <c r="AG234" s="13">
        <f t="shared" si="36"/>
        <v>1.4</v>
      </c>
      <c r="AH234" s="7" t="str">
        <f>IF(AND('[1]Ledger With Mark'!AH236&gt;=45),"A+",IF(AND('[1]Ledger With Mark'!AH236&gt;=40),"A",IF(AND('[1]Ledger With Mark'!AH236&gt;=35),"B+",IF(AND('[1]Ledger With Mark'!AH236&gt;=30),"B",IF(AND('[1]Ledger With Mark'!AH236&gt;=25),"C+",IF(AND('[1]Ledger With Mark'!AH236&gt;=20),"C",IF(AND('[1]Ledger With Mark'!AH236&gt;=15),"D+",IF(AND('[1]Ledger With Mark'!AH236&gt;=10),"D",IF(AND('[1]Ledger With Mark'!AH236&gt;=1),"E","N")))))))))</f>
        <v>C+</v>
      </c>
      <c r="AI234" s="7" t="str">
        <f>IF(AND('[1]Ledger With Mark'!AI236&gt;=45),"A+",IF(AND('[1]Ledger With Mark'!AI236&gt;=40),"A",IF(AND('[1]Ledger With Mark'!AI236&gt;=35),"B+",IF(AND('[1]Ledger With Mark'!AI236&gt;=30),"B",IF(AND('[1]Ledger With Mark'!AI236&gt;=25),"C+",IF(AND('[1]Ledger With Mark'!AI236&gt;=20),"C",IF(AND('[1]Ledger With Mark'!AI236&gt;=15),"D+",IF(AND('[1]Ledger With Mark'!AI236&gt;=10),"D",IF(AND('[1]Ledger With Mark'!AI236&gt;=1),"E","N")))))))))</f>
        <v>C</v>
      </c>
      <c r="AJ234" s="7" t="str">
        <f>IF(AND('[1]Ledger With Mark'!AJ236&gt;=90),"A+",IF(AND('[1]Ledger With Mark'!AJ236&gt;=80),"A",IF(AND('[1]Ledger With Mark'!AJ236&gt;=70),"B+",IF(AND('[1]Ledger With Mark'!AJ236&gt;=60),"B",IF(AND('[1]Ledger With Mark'!AJ236&gt;=50),"C+",IF(AND('[1]Ledger With Mark'!AJ236&gt;=40),"C",IF(AND('[1]Ledger With Mark'!AJ236&gt;=30),"D+",IF(AND('[1]Ledger With Mark'!AJ236&gt;=20),"D",IF(AND('[1]Ledger With Mark'!AJ236&gt;=1),"E","N")))))))))</f>
        <v>C</v>
      </c>
      <c r="AK234" s="13">
        <f t="shared" si="37"/>
        <v>2</v>
      </c>
      <c r="AL234" s="7" t="str">
        <f>IF(AND('[1]Ledger With Mark'!AL236&gt;=45),"A+",IF(AND('[1]Ledger With Mark'!AL236&gt;=40),"A",IF(AND('[1]Ledger With Mark'!AL236&gt;=35),"B+",IF(AND('[1]Ledger With Mark'!AL236&gt;=30),"B",IF(AND('[1]Ledger With Mark'!AL236&gt;=25),"C+",IF(AND('[1]Ledger With Mark'!AL236&gt;=20),"C",IF(AND('[1]Ledger With Mark'!AL236&gt;=15),"D+",IF(AND('[1]Ledger With Mark'!AL236&gt;=10),"D",IF(AND('[1]Ledger With Mark'!AL236&gt;=1),"E","N")))))))))</f>
        <v>C+</v>
      </c>
      <c r="AM234" s="7" t="str">
        <f>IF(AND('[1]Ledger With Mark'!AM236&gt;=45),"A+",IF(AND('[1]Ledger With Mark'!AM236&gt;=40),"A",IF(AND('[1]Ledger With Mark'!AM236&gt;=35),"B+",IF(AND('[1]Ledger With Mark'!AM236&gt;=30),"B",IF(AND('[1]Ledger With Mark'!AM236&gt;=25),"C+",IF(AND('[1]Ledger With Mark'!AM236&gt;=20),"C",IF(AND('[1]Ledger With Mark'!AM236&gt;=15),"D+",IF(AND('[1]Ledger With Mark'!AM236&gt;=10),"D",IF(AND('[1]Ledger With Mark'!AM236&gt;=1),"E","N")))))))))</f>
        <v>B+</v>
      </c>
      <c r="AN234" s="7" t="str">
        <f>IF(AND('[1]Ledger With Mark'!AN236&gt;=90),"A+",IF(AND('[1]Ledger With Mark'!AN236&gt;=80),"A",IF(AND('[1]Ledger With Mark'!AN236&gt;=70),"B+",IF(AND('[1]Ledger With Mark'!AN236&gt;=60),"B",IF(AND('[1]Ledger With Mark'!AN236&gt;=50),"C+",IF(AND('[1]Ledger With Mark'!AN236&gt;=40),"C",IF(AND('[1]Ledger With Mark'!AN236&gt;=30),"D+",IF(AND('[1]Ledger With Mark'!AN236&gt;=20),"D",IF(AND('[1]Ledger With Mark'!AN236&gt;=1),"E","N")))))))))</f>
        <v>B</v>
      </c>
      <c r="AO234" s="13">
        <f t="shared" si="38"/>
        <v>2.8</v>
      </c>
      <c r="AP234" s="14">
        <f t="shared" si="39"/>
        <v>2.4</v>
      </c>
      <c r="AQ234" s="7"/>
      <c r="AR234" s="15" t="s">
        <v>245</v>
      </c>
      <c r="BB234" s="17">
        <v>236</v>
      </c>
    </row>
    <row r="235" spans="1:54" ht="15">
      <c r="A235" s="7">
        <f>'[1]Ledger With Mark'!A237</f>
        <v>234</v>
      </c>
      <c r="B235" s="8">
        <f>'[1]Ledger With Mark'!B237</f>
        <v>752234</v>
      </c>
      <c r="C235" s="9" t="str">
        <f>'[1]Ledger With Mark'!C237</f>
        <v>SARITA ROKA MAGAR</v>
      </c>
      <c r="D235" s="10" t="str">
        <f>'[1]Ledger With Mark'!D237</f>
        <v>2061/09/14</v>
      </c>
      <c r="E235" s="11" t="str">
        <f>'[1]Ledger With Mark'!E237</f>
        <v>PAL BAHADUR ROKA</v>
      </c>
      <c r="F235" s="11" t="str">
        <f>'[1]Ledger With Mark'!F237</f>
        <v>RAMMAYA ROKA</v>
      </c>
      <c r="G235" s="12" t="str">
        <f>'[1]Ledger With Mark'!G237</f>
        <v>BHUME 8 RUKUM EAST</v>
      </c>
      <c r="H235" s="7" t="str">
        <f>IF(AND('[1]Ledger With Mark'!H237&gt;=67.5),"A+",IF(AND('[1]Ledger With Mark'!H237&gt;=60),"A",IF(AND('[1]Ledger With Mark'!H237&gt;=52.5),"B+",IF(AND('[1]Ledger With Mark'!H237&gt;=45),"B",IF(AND('[1]Ledger With Mark'!H237&gt;=37.5),"C+",IF(AND('[1]Ledger With Mark'!H237&gt;=30),"C",IF(AND('[1]Ledger With Mark'!H237&gt;=22.5),"D+",IF(AND('[1]Ledger With Mark'!H237&gt;=15),"D",IF(AND('[1]Ledger With Mark'!H237&gt;=1),"E","N")))))))))</f>
        <v>C</v>
      </c>
      <c r="I235" s="7" t="str">
        <f>IF(AND('[1]Ledger With Mark'!I237&gt;=22.5),"A+",IF(AND('[1]Ledger With Mark'!I237&gt;=20),"A",IF(AND('[1]Ledger With Mark'!I237&gt;=17.5),"B+",IF(AND('[1]Ledger With Mark'!I237&gt;=15),"B",IF(AND('[1]Ledger With Mark'!I237&gt;=12.5),"C+",IF(AND('[1]Ledger With Mark'!I237&gt;=10),"C",IF(AND('[1]Ledger With Mark'!I237&gt;=7.5),"D+",IF(AND('[1]Ledger With Mark'!I237&gt;=5),"D",IF(AND('[1]Ledger With Mark'!I237&gt;=1),"E","N")))))))))</f>
        <v>B</v>
      </c>
      <c r="J235" s="7" t="str">
        <f>IF(AND('[1]Ledger With Mark'!J237&gt;=90),"A+",IF(AND('[1]Ledger With Mark'!J237&gt;=80),"A",IF(AND('[1]Ledger With Mark'!J237&gt;=70),"B+",IF(AND('[1]Ledger With Mark'!J237&gt;=60),"B",IF(AND('[1]Ledger With Mark'!J237&gt;=50),"C+",IF(AND('[1]Ledger With Mark'!J237&gt;=40),"C",IF(AND('[1]Ledger With Mark'!J237&gt;=30),"D+",IF(AND('[1]Ledger With Mark'!J237&gt;=20),"D",IF(AND('[1]Ledger With Mark'!J237&gt;=1),"E","N")))))))))</f>
        <v>C</v>
      </c>
      <c r="K235" s="13">
        <f t="shared" si="30"/>
        <v>2</v>
      </c>
      <c r="L235" s="7" t="str">
        <f>IF(AND('[1]Ledger With Mark'!L237&gt;=67.5),"A+",IF(AND('[1]Ledger With Mark'!L237&gt;=60),"A",IF(AND('[1]Ledger With Mark'!L237&gt;=52.5),"B+",IF(AND('[1]Ledger With Mark'!L237&gt;=45),"B",IF(AND('[1]Ledger With Mark'!L237&gt;=37.5),"C+",IF(AND('[1]Ledger With Mark'!L237&gt;=30),"C",IF(AND('[1]Ledger With Mark'!L237&gt;=22.5),"D+",IF(AND('[1]Ledger With Mark'!L237&gt;=15),"D",IF(AND('[1]Ledger With Mark'!L237&gt;=1),"E","N")))))))))</f>
        <v>C</v>
      </c>
      <c r="M235" s="7" t="str">
        <f>IF(AND('[1]Ledger With Mark'!M237&gt;=22.5),"A+",IF(AND('[1]Ledger With Mark'!M237&gt;=20),"A",IF(AND('[1]Ledger With Mark'!M237&gt;=17.5),"B+",IF(AND('[1]Ledger With Mark'!M237&gt;=15),"B",IF(AND('[1]Ledger With Mark'!M237&gt;=12.5),"C+",IF(AND('[1]Ledger With Mark'!M237&gt;=10),"C",IF(AND('[1]Ledger With Mark'!M237&gt;=7.5),"D+",IF(AND('[1]Ledger With Mark'!M237&gt;=5),"D",IF(AND('[1]Ledger With Mark'!M237&gt;=1),"E","N")))))))))</f>
        <v>B</v>
      </c>
      <c r="N235" s="7" t="str">
        <f>IF(AND('[1]Ledger With Mark'!N237&gt;=90),"A+",IF(AND('[1]Ledger With Mark'!N237&gt;=80),"A",IF(AND('[1]Ledger With Mark'!N237&gt;=70),"B+",IF(AND('[1]Ledger With Mark'!N237&gt;=60),"B",IF(AND('[1]Ledger With Mark'!N237&gt;=50),"C+",IF(AND('[1]Ledger With Mark'!N237&gt;=40),"C",IF(AND('[1]Ledger With Mark'!N237&gt;=30),"D+",IF(AND('[1]Ledger With Mark'!N237&gt;=20),"D",IF(AND('[1]Ledger With Mark'!N237&gt;=1),"E","N")))))))))</f>
        <v>C</v>
      </c>
      <c r="O235" s="13">
        <f t="shared" si="31"/>
        <v>2</v>
      </c>
      <c r="P235" s="7" t="str">
        <f>IF(AND('[1]Ledger With Mark'!P237&gt;=90),"A+",IF(AND('[1]Ledger With Mark'!P237&gt;=80),"A",IF(AND('[1]Ledger With Mark'!P237&gt;=70),"B+",IF(AND('[1]Ledger With Mark'!P237&gt;=60),"B",IF(AND('[1]Ledger With Mark'!P237&gt;=50),"C+",IF(AND('[1]Ledger With Mark'!P237&gt;=40),"C",IF(AND('[1]Ledger With Mark'!P237&gt;=30),"D+",IF(AND('[1]Ledger With Mark'!P237&gt;=20),"D",IF(AND('[1]Ledger With Mark'!P237&gt;=1),"E","N")))))))))</f>
        <v>C</v>
      </c>
      <c r="Q235" s="13">
        <f t="shared" si="32"/>
        <v>2</v>
      </c>
      <c r="R235" s="7" t="str">
        <f>IF(AND('[1]Ledger With Mark'!R237&gt;=67.5),"A+",IF(AND('[1]Ledger With Mark'!R237&gt;=60),"A",IF(AND('[1]Ledger With Mark'!R237&gt;=52.5),"B+",IF(AND('[1]Ledger With Mark'!R237&gt;=45),"B",IF(AND('[1]Ledger With Mark'!R237&gt;=37.5),"C+",IF(AND('[1]Ledger With Mark'!R237&gt;=30),"C",IF(AND('[1]Ledger With Mark'!R237&gt;=22.5),"D+",IF(AND('[1]Ledger With Mark'!R237&gt;=15),"D",IF(AND('[1]Ledger With Mark'!R237&gt;=1),"E","N")))))))))</f>
        <v>C+</v>
      </c>
      <c r="S235" s="7" t="str">
        <f>IF(AND('[1]Ledger With Mark'!S237&gt;=22.5),"A+",IF(AND('[1]Ledger With Mark'!S237&gt;=20),"A",IF(AND('[1]Ledger With Mark'!S237&gt;=17.5),"B+",IF(AND('[1]Ledger With Mark'!S237&gt;=15),"B",IF(AND('[1]Ledger With Mark'!S237&gt;=12.5),"C+",IF(AND('[1]Ledger With Mark'!S237&gt;=10),"C",IF(AND('[1]Ledger With Mark'!S237&gt;=7.5),"D+",IF(AND('[1]Ledger With Mark'!S237&gt;=5),"D",IF(AND('[1]Ledger With Mark'!S237&gt;=1),"E","N")))))))))</f>
        <v>A</v>
      </c>
      <c r="T235" s="7" t="str">
        <f>IF(AND('[1]Ledger With Mark'!T237&gt;=90),"A+",IF(AND('[1]Ledger With Mark'!T237&gt;=80),"A",IF(AND('[1]Ledger With Mark'!T237&gt;=70),"B+",IF(AND('[1]Ledger With Mark'!T237&gt;=60),"B",IF(AND('[1]Ledger With Mark'!T237&gt;=50),"C+",IF(AND('[1]Ledger With Mark'!T237&gt;=40),"C",IF(AND('[1]Ledger With Mark'!T237&gt;=30),"D+",IF(AND('[1]Ledger With Mark'!T237&gt;=20),"D",IF(AND('[1]Ledger With Mark'!T237&gt;=1),"E","N")))))))))</f>
        <v>B</v>
      </c>
      <c r="U235" s="13">
        <f t="shared" si="33"/>
        <v>2.8</v>
      </c>
      <c r="V235" s="7" t="str">
        <f>IF(AND('[1]Ledger With Mark'!V237&gt;=67.5),"A+",IF(AND('[1]Ledger With Mark'!V237&gt;=60),"A",IF(AND('[1]Ledger With Mark'!V237&gt;=52.5),"B+",IF(AND('[1]Ledger With Mark'!V237&gt;=45),"B",IF(AND('[1]Ledger With Mark'!V237&gt;=37.5),"C+",IF(AND('[1]Ledger With Mark'!V237&gt;=30),"C",IF(AND('[1]Ledger With Mark'!V237&gt;=22.5),"D+",IF(AND('[1]Ledger With Mark'!V237&gt;=15),"D",IF(AND('[1]Ledger With Mark'!V237&gt;=1),"E","N")))))))))</f>
        <v>C</v>
      </c>
      <c r="W235" s="7" t="str">
        <f>IF(AND('[1]Ledger With Mark'!W237&gt;=22.5),"A+",IF(AND('[1]Ledger With Mark'!W237&gt;=20),"A",IF(AND('[1]Ledger With Mark'!W237&gt;=17.5),"B+",IF(AND('[1]Ledger With Mark'!W237&gt;=15),"B",IF(AND('[1]Ledger With Mark'!W237&gt;=12.5),"C+",IF(AND('[1]Ledger With Mark'!W237&gt;=10),"C",IF(AND('[1]Ledger With Mark'!W237&gt;=7.5),"D+",IF(AND('[1]Ledger With Mark'!W237&gt;=5),"D",IF(AND('[1]Ledger With Mark'!W237&gt;=1),"E","N")))))))))</f>
        <v>A</v>
      </c>
      <c r="X235" s="7" t="str">
        <f>IF(AND('[1]Ledger With Mark'!X237&gt;=90),"A+",IF(AND('[1]Ledger With Mark'!X237&gt;=80),"A",IF(AND('[1]Ledger With Mark'!X237&gt;=70),"B+",IF(AND('[1]Ledger With Mark'!X237&gt;=60),"B",IF(AND('[1]Ledger With Mark'!X237&gt;=50),"C+",IF(AND('[1]Ledger With Mark'!X237&gt;=40),"C",IF(AND('[1]Ledger With Mark'!X237&gt;=30),"D+",IF(AND('[1]Ledger With Mark'!X237&gt;=20),"D",IF(AND('[1]Ledger With Mark'!X237&gt;=1),"E","N")))))))))</f>
        <v>C+</v>
      </c>
      <c r="Y235" s="13">
        <f t="shared" si="34"/>
        <v>2.4</v>
      </c>
      <c r="Z235" s="7" t="str">
        <f>IF(AND('[1]Ledger With Mark'!Z237&gt;=27),"A+",IF(AND('[1]Ledger With Mark'!Z237&gt;=24),"A",IF(AND('[1]Ledger With Mark'!Z237&gt;=21),"B+",IF(AND('[1]Ledger With Mark'!Z237&gt;=18),"B",IF(AND('[1]Ledger With Mark'!Z237&gt;=15),"C+",IF(AND('[1]Ledger With Mark'!Z237&gt;=12),"C",IF(AND('[1]Ledger With Mark'!Z237&gt;=9),"D+",IF(AND('[1]Ledger With Mark'!Z237&gt;=6),"D",IF(AND('[1]Ledger With Mark'!Z237&gt;=1),"E","N")))))))))</f>
        <v>B+</v>
      </c>
      <c r="AA235" s="7" t="str">
        <f>IF(AND('[1]Ledger With Mark'!AA237&gt;=18),"A+",IF(AND('[1]Ledger With Mark'!AA237&gt;=16),"A",IF(AND('[1]Ledger With Mark'!AA237&gt;=14),"B+",IF(AND('[1]Ledger With Mark'!AA237&gt;=12),"B",IF(AND('[1]Ledger With Mark'!AA237&gt;=10),"C+",IF(AND('[1]Ledger With Mark'!AA237&gt;=8),"C",IF(AND('[1]Ledger With Mark'!AA237&gt;=6),"D+",IF(AND('[1]Ledger With Mark'!AA237&gt;=4),"D",IF(AND('[1]Ledger With Mark'!AA237&gt;=1),"E","N")))))))))</f>
        <v>C+</v>
      </c>
      <c r="AB235" s="7" t="str">
        <f>IF(AND('[1]Ledger With Mark'!AB237&gt;=45),"A+",IF(AND('[1]Ledger With Mark'!AB237&gt;=40),"A",IF(AND('[1]Ledger With Mark'!AB237&gt;=35),"B+",IF(AND('[1]Ledger With Mark'!AB237&gt;=30),"B",IF(AND('[1]Ledger With Mark'!AB237&gt;=25),"C+",IF(AND('[1]Ledger With Mark'!AB237&gt;=20),"C",IF(AND('[1]Ledger With Mark'!AB237&gt;=15),"D+",IF(AND('[1]Ledger With Mark'!AB237&gt;=10),"D",IF(AND('[1]Ledger With Mark'!AB237&gt;=1),"E","N")))))))))</f>
        <v>B</v>
      </c>
      <c r="AC235" s="13">
        <f t="shared" si="35"/>
        <v>1.4</v>
      </c>
      <c r="AD235" s="7" t="str">
        <f>IF(AND('[1]Ledger With Mark'!AD237&gt;=22.5),"A+",IF(AND('[1]Ledger With Mark'!AD237&gt;=20),"A",IF(AND('[1]Ledger With Mark'!AD237&gt;=17.5),"B+",IF(AND('[1]Ledger With Mark'!AD237&gt;=15),"B",IF(AND('[1]Ledger With Mark'!AD237&gt;=12.5),"C+",IF(AND('[1]Ledger With Mark'!AD237&gt;=10),"C",IF(AND('[1]Ledger With Mark'!AD237&gt;=7.5),"D+",IF(AND('[1]Ledger With Mark'!AD237&gt;=5),"D",IF(AND('[1]Ledger With Mark'!AD237&gt;=1),"E","N")))))))))</f>
        <v>B</v>
      </c>
      <c r="AE235" s="7" t="str">
        <f>IF(AND('[1]Ledger With Mark'!AE237&gt;=22.5),"A+",IF(AND('[1]Ledger With Mark'!AE237&gt;=20),"A",IF(AND('[1]Ledger With Mark'!AE237&gt;=17.5),"B+",IF(AND('[1]Ledger With Mark'!AE237&gt;=15),"B",IF(AND('[1]Ledger With Mark'!AE237&gt;=12.5),"C+",IF(AND('[1]Ledger With Mark'!AE237&gt;=10),"C",IF(AND('[1]Ledger With Mark'!AE237&gt;=7.5),"D+",IF(AND('[1]Ledger With Mark'!AE237&gt;=5),"D",IF(AND('[1]Ledger With Mark'!AE237&gt;=1),"E","N")))))))))</f>
        <v>B+</v>
      </c>
      <c r="AF235" s="7" t="str">
        <f>IF(AND('[1]Ledger With Mark'!AF237&gt;=45),"A+",IF(AND('[1]Ledger With Mark'!AF237&gt;=40),"A",IF(AND('[1]Ledger With Mark'!AF237&gt;=35),"B+",IF(AND('[1]Ledger With Mark'!AF237&gt;=30),"B",IF(AND('[1]Ledger With Mark'!AF237&gt;=25),"C+",IF(AND('[1]Ledger With Mark'!AF237&gt;=20),"C",IF(AND('[1]Ledger With Mark'!AF237&gt;=15),"D+",IF(AND('[1]Ledger With Mark'!AF237&gt;=10),"D",IF(AND('[1]Ledger With Mark'!AF237&gt;=1),"E","N")))))))))</f>
        <v>B+</v>
      </c>
      <c r="AG235" s="13">
        <f t="shared" si="36"/>
        <v>1.6</v>
      </c>
      <c r="AH235" s="7" t="str">
        <f>IF(AND('[1]Ledger With Mark'!AH237&gt;=45),"A+",IF(AND('[1]Ledger With Mark'!AH237&gt;=40),"A",IF(AND('[1]Ledger With Mark'!AH237&gt;=35),"B+",IF(AND('[1]Ledger With Mark'!AH237&gt;=30),"B",IF(AND('[1]Ledger With Mark'!AH237&gt;=25),"C+",IF(AND('[1]Ledger With Mark'!AH237&gt;=20),"C",IF(AND('[1]Ledger With Mark'!AH237&gt;=15),"D+",IF(AND('[1]Ledger With Mark'!AH237&gt;=10),"D",IF(AND('[1]Ledger With Mark'!AH237&gt;=1),"E","N")))))))))</f>
        <v>C</v>
      </c>
      <c r="AI235" s="7" t="str">
        <f>IF(AND('[1]Ledger With Mark'!AI237&gt;=45),"A+",IF(AND('[1]Ledger With Mark'!AI237&gt;=40),"A",IF(AND('[1]Ledger With Mark'!AI237&gt;=35),"B+",IF(AND('[1]Ledger With Mark'!AI237&gt;=30),"B",IF(AND('[1]Ledger With Mark'!AI237&gt;=25),"C+",IF(AND('[1]Ledger With Mark'!AI237&gt;=20),"C",IF(AND('[1]Ledger With Mark'!AI237&gt;=15),"D+",IF(AND('[1]Ledger With Mark'!AI237&gt;=10),"D",IF(AND('[1]Ledger With Mark'!AI237&gt;=1),"E","N")))))))))</f>
        <v>C</v>
      </c>
      <c r="AJ235" s="7" t="str">
        <f>IF(AND('[1]Ledger With Mark'!AJ237&gt;=90),"A+",IF(AND('[1]Ledger With Mark'!AJ237&gt;=80),"A",IF(AND('[1]Ledger With Mark'!AJ237&gt;=70),"B+",IF(AND('[1]Ledger With Mark'!AJ237&gt;=60),"B",IF(AND('[1]Ledger With Mark'!AJ237&gt;=50),"C+",IF(AND('[1]Ledger With Mark'!AJ237&gt;=40),"C",IF(AND('[1]Ledger With Mark'!AJ237&gt;=30),"D+",IF(AND('[1]Ledger With Mark'!AJ237&gt;=20),"D",IF(AND('[1]Ledger With Mark'!AJ237&gt;=1),"E","N")))))))))</f>
        <v>C</v>
      </c>
      <c r="AK235" s="13">
        <f t="shared" si="37"/>
        <v>2</v>
      </c>
      <c r="AL235" s="7" t="str">
        <f>IF(AND('[1]Ledger With Mark'!AL237&gt;=45),"A+",IF(AND('[1]Ledger With Mark'!AL237&gt;=40),"A",IF(AND('[1]Ledger With Mark'!AL237&gt;=35),"B+",IF(AND('[1]Ledger With Mark'!AL237&gt;=30),"B",IF(AND('[1]Ledger With Mark'!AL237&gt;=25),"C+",IF(AND('[1]Ledger With Mark'!AL237&gt;=20),"C",IF(AND('[1]Ledger With Mark'!AL237&gt;=15),"D+",IF(AND('[1]Ledger With Mark'!AL237&gt;=10),"D",IF(AND('[1]Ledger With Mark'!AL237&gt;=1),"E","N")))))))))</f>
        <v>B</v>
      </c>
      <c r="AM235" s="7" t="str">
        <f>IF(AND('[1]Ledger With Mark'!AM237&gt;=45),"A+",IF(AND('[1]Ledger With Mark'!AM237&gt;=40),"A",IF(AND('[1]Ledger With Mark'!AM237&gt;=35),"B+",IF(AND('[1]Ledger With Mark'!AM237&gt;=30),"B",IF(AND('[1]Ledger With Mark'!AM237&gt;=25),"C+",IF(AND('[1]Ledger With Mark'!AM237&gt;=20),"C",IF(AND('[1]Ledger With Mark'!AM237&gt;=15),"D+",IF(AND('[1]Ledger With Mark'!AM237&gt;=10),"D",IF(AND('[1]Ledger With Mark'!AM237&gt;=1),"E","N")))))))))</f>
        <v>B+</v>
      </c>
      <c r="AN235" s="7" t="str">
        <f>IF(AND('[1]Ledger With Mark'!AN237&gt;=90),"A+",IF(AND('[1]Ledger With Mark'!AN237&gt;=80),"A",IF(AND('[1]Ledger With Mark'!AN237&gt;=70),"B+",IF(AND('[1]Ledger With Mark'!AN237&gt;=60),"B",IF(AND('[1]Ledger With Mark'!AN237&gt;=50),"C+",IF(AND('[1]Ledger With Mark'!AN237&gt;=40),"C",IF(AND('[1]Ledger With Mark'!AN237&gt;=30),"D+",IF(AND('[1]Ledger With Mark'!AN237&gt;=20),"D",IF(AND('[1]Ledger With Mark'!AN237&gt;=1),"E","N")))))))))</f>
        <v>B</v>
      </c>
      <c r="AO235" s="13">
        <f t="shared" si="38"/>
        <v>2.8</v>
      </c>
      <c r="AP235" s="14">
        <f t="shared" si="39"/>
        <v>2.3750000000000004</v>
      </c>
      <c r="AQ235" s="7"/>
      <c r="AR235" s="15" t="s">
        <v>245</v>
      </c>
      <c r="BB235" s="17">
        <v>237</v>
      </c>
    </row>
    <row r="236" spans="1:54" ht="15">
      <c r="A236" s="7">
        <f>'[1]Ledger With Mark'!A238</f>
        <v>235</v>
      </c>
      <c r="B236" s="8">
        <f>'[1]Ledger With Mark'!B238</f>
        <v>752235</v>
      </c>
      <c r="C236" s="9" t="str">
        <f>'[1]Ledger With Mark'!C238</f>
        <v>SHITAL ROKA</v>
      </c>
      <c r="D236" s="10" t="str">
        <f>'[1]Ledger With Mark'!D238</f>
        <v>2060/11/06</v>
      </c>
      <c r="E236" s="11" t="str">
        <f>'[1]Ledger With Mark'!E238</f>
        <v>BINRAJ ROKA MAGAR</v>
      </c>
      <c r="F236" s="11" t="str">
        <f>'[1]Ledger With Mark'!F238</f>
        <v>DHANPURA ROKA</v>
      </c>
      <c r="G236" s="12" t="str">
        <f>'[1]Ledger With Mark'!G238</f>
        <v>BHUME 8 RUKUM EAST</v>
      </c>
      <c r="H236" s="7" t="str">
        <f>IF(AND('[1]Ledger With Mark'!H238&gt;=67.5),"A+",IF(AND('[1]Ledger With Mark'!H238&gt;=60),"A",IF(AND('[1]Ledger With Mark'!H238&gt;=52.5),"B+",IF(AND('[1]Ledger With Mark'!H238&gt;=45),"B",IF(AND('[1]Ledger With Mark'!H238&gt;=37.5),"C+",IF(AND('[1]Ledger With Mark'!H238&gt;=30),"C",IF(AND('[1]Ledger With Mark'!H238&gt;=22.5),"D+",IF(AND('[1]Ledger With Mark'!H238&gt;=15),"D",IF(AND('[1]Ledger With Mark'!H238&gt;=1),"E","N")))))))))</f>
        <v>C</v>
      </c>
      <c r="I236" s="7" t="str">
        <f>IF(AND('[1]Ledger With Mark'!I238&gt;=22.5),"A+",IF(AND('[1]Ledger With Mark'!I238&gt;=20),"A",IF(AND('[1]Ledger With Mark'!I238&gt;=17.5),"B+",IF(AND('[1]Ledger With Mark'!I238&gt;=15),"B",IF(AND('[1]Ledger With Mark'!I238&gt;=12.5),"C+",IF(AND('[1]Ledger With Mark'!I238&gt;=10),"C",IF(AND('[1]Ledger With Mark'!I238&gt;=7.5),"D+",IF(AND('[1]Ledger With Mark'!I238&gt;=5),"D",IF(AND('[1]Ledger With Mark'!I238&gt;=1),"E","N")))))))))</f>
        <v>B</v>
      </c>
      <c r="J236" s="7" t="str">
        <f>IF(AND('[1]Ledger With Mark'!J238&gt;=90),"A+",IF(AND('[1]Ledger With Mark'!J238&gt;=80),"A",IF(AND('[1]Ledger With Mark'!J238&gt;=70),"B+",IF(AND('[1]Ledger With Mark'!J238&gt;=60),"B",IF(AND('[1]Ledger With Mark'!J238&gt;=50),"C+",IF(AND('[1]Ledger With Mark'!J238&gt;=40),"C",IF(AND('[1]Ledger With Mark'!J238&gt;=30),"D+",IF(AND('[1]Ledger With Mark'!J238&gt;=20),"D",IF(AND('[1]Ledger With Mark'!J238&gt;=1),"E","N")))))))))</f>
        <v>C</v>
      </c>
      <c r="K236" s="13">
        <f t="shared" si="30"/>
        <v>2</v>
      </c>
      <c r="L236" s="7" t="str">
        <f>IF(AND('[1]Ledger With Mark'!L238&gt;=67.5),"A+",IF(AND('[1]Ledger With Mark'!L238&gt;=60),"A",IF(AND('[1]Ledger With Mark'!L238&gt;=52.5),"B+",IF(AND('[1]Ledger With Mark'!L238&gt;=45),"B",IF(AND('[1]Ledger With Mark'!L238&gt;=37.5),"C+",IF(AND('[1]Ledger With Mark'!L238&gt;=30),"C",IF(AND('[1]Ledger With Mark'!L238&gt;=22.5),"D+",IF(AND('[1]Ledger With Mark'!L238&gt;=15),"D",IF(AND('[1]Ledger With Mark'!L238&gt;=1),"E","N")))))))))</f>
        <v>C</v>
      </c>
      <c r="M236" s="7" t="str">
        <f>IF(AND('[1]Ledger With Mark'!M238&gt;=22.5),"A+",IF(AND('[1]Ledger With Mark'!M238&gt;=20),"A",IF(AND('[1]Ledger With Mark'!M238&gt;=17.5),"B+",IF(AND('[1]Ledger With Mark'!M238&gt;=15),"B",IF(AND('[1]Ledger With Mark'!M238&gt;=12.5),"C+",IF(AND('[1]Ledger With Mark'!M238&gt;=10),"C",IF(AND('[1]Ledger With Mark'!M238&gt;=7.5),"D+",IF(AND('[1]Ledger With Mark'!M238&gt;=5),"D",IF(AND('[1]Ledger With Mark'!M238&gt;=1),"E","N")))))))))</f>
        <v>B</v>
      </c>
      <c r="N236" s="7" t="str">
        <f>IF(AND('[1]Ledger With Mark'!N238&gt;=90),"A+",IF(AND('[1]Ledger With Mark'!N238&gt;=80),"A",IF(AND('[1]Ledger With Mark'!N238&gt;=70),"B+",IF(AND('[1]Ledger With Mark'!N238&gt;=60),"B",IF(AND('[1]Ledger With Mark'!N238&gt;=50),"C+",IF(AND('[1]Ledger With Mark'!N238&gt;=40),"C",IF(AND('[1]Ledger With Mark'!N238&gt;=30),"D+",IF(AND('[1]Ledger With Mark'!N238&gt;=20),"D",IF(AND('[1]Ledger With Mark'!N238&gt;=1),"E","N")))))))))</f>
        <v>C</v>
      </c>
      <c r="O236" s="13">
        <f t="shared" si="31"/>
        <v>2</v>
      </c>
      <c r="P236" s="7" t="str">
        <f>IF(AND('[1]Ledger With Mark'!P238&gt;=90),"A+",IF(AND('[1]Ledger With Mark'!P238&gt;=80),"A",IF(AND('[1]Ledger With Mark'!P238&gt;=70),"B+",IF(AND('[1]Ledger With Mark'!P238&gt;=60),"B",IF(AND('[1]Ledger With Mark'!P238&gt;=50),"C+",IF(AND('[1]Ledger With Mark'!P238&gt;=40),"C",IF(AND('[1]Ledger With Mark'!P238&gt;=30),"D+",IF(AND('[1]Ledger With Mark'!P238&gt;=20),"D",IF(AND('[1]Ledger With Mark'!P238&gt;=1),"E","N")))))))))</f>
        <v>C</v>
      </c>
      <c r="Q236" s="13">
        <f t="shared" si="32"/>
        <v>2</v>
      </c>
      <c r="R236" s="7" t="str">
        <f>IF(AND('[1]Ledger With Mark'!R238&gt;=67.5),"A+",IF(AND('[1]Ledger With Mark'!R238&gt;=60),"A",IF(AND('[1]Ledger With Mark'!R238&gt;=52.5),"B+",IF(AND('[1]Ledger With Mark'!R238&gt;=45),"B",IF(AND('[1]Ledger With Mark'!R238&gt;=37.5),"C+",IF(AND('[1]Ledger With Mark'!R238&gt;=30),"C",IF(AND('[1]Ledger With Mark'!R238&gt;=22.5),"D+",IF(AND('[1]Ledger With Mark'!R238&gt;=15),"D",IF(AND('[1]Ledger With Mark'!R238&gt;=1),"E","N")))))))))</f>
        <v>C</v>
      </c>
      <c r="S236" s="7" t="str">
        <f>IF(AND('[1]Ledger With Mark'!S238&gt;=22.5),"A+",IF(AND('[1]Ledger With Mark'!S238&gt;=20),"A",IF(AND('[1]Ledger With Mark'!S238&gt;=17.5),"B+",IF(AND('[1]Ledger With Mark'!S238&gt;=15),"B",IF(AND('[1]Ledger With Mark'!S238&gt;=12.5),"C+",IF(AND('[1]Ledger With Mark'!S238&gt;=10),"C",IF(AND('[1]Ledger With Mark'!S238&gt;=7.5),"D+",IF(AND('[1]Ledger With Mark'!S238&gt;=5),"D",IF(AND('[1]Ledger With Mark'!S238&gt;=1),"E","N")))))))))</f>
        <v>A</v>
      </c>
      <c r="T236" s="7" t="str">
        <f>IF(AND('[1]Ledger With Mark'!T238&gt;=90),"A+",IF(AND('[1]Ledger With Mark'!T238&gt;=80),"A",IF(AND('[1]Ledger With Mark'!T238&gt;=70),"B+",IF(AND('[1]Ledger With Mark'!T238&gt;=60),"B",IF(AND('[1]Ledger With Mark'!T238&gt;=50),"C+",IF(AND('[1]Ledger With Mark'!T238&gt;=40),"C",IF(AND('[1]Ledger With Mark'!T238&gt;=30),"D+",IF(AND('[1]Ledger With Mark'!T238&gt;=20),"D",IF(AND('[1]Ledger With Mark'!T238&gt;=1),"E","N")))))))))</f>
        <v>C+</v>
      </c>
      <c r="U236" s="13">
        <f t="shared" si="33"/>
        <v>2.4</v>
      </c>
      <c r="V236" s="7" t="str">
        <f>IF(AND('[1]Ledger With Mark'!V238&gt;=67.5),"A+",IF(AND('[1]Ledger With Mark'!V238&gt;=60),"A",IF(AND('[1]Ledger With Mark'!V238&gt;=52.5),"B+",IF(AND('[1]Ledger With Mark'!V238&gt;=45),"B",IF(AND('[1]Ledger With Mark'!V238&gt;=37.5),"C+",IF(AND('[1]Ledger With Mark'!V238&gt;=30),"C",IF(AND('[1]Ledger With Mark'!V238&gt;=22.5),"D+",IF(AND('[1]Ledger With Mark'!V238&gt;=15),"D",IF(AND('[1]Ledger With Mark'!V238&gt;=1),"E","N")))))))))</f>
        <v>C</v>
      </c>
      <c r="W236" s="7" t="str">
        <f>IF(AND('[1]Ledger With Mark'!W238&gt;=22.5),"A+",IF(AND('[1]Ledger With Mark'!W238&gt;=20),"A",IF(AND('[1]Ledger With Mark'!W238&gt;=17.5),"B+",IF(AND('[1]Ledger With Mark'!W238&gt;=15),"B",IF(AND('[1]Ledger With Mark'!W238&gt;=12.5),"C+",IF(AND('[1]Ledger With Mark'!W238&gt;=10),"C",IF(AND('[1]Ledger With Mark'!W238&gt;=7.5),"D+",IF(AND('[1]Ledger With Mark'!W238&gt;=5),"D",IF(AND('[1]Ledger With Mark'!W238&gt;=1),"E","N")))))))))</f>
        <v>B+</v>
      </c>
      <c r="X236" s="7" t="str">
        <f>IF(AND('[1]Ledger With Mark'!X238&gt;=90),"A+",IF(AND('[1]Ledger With Mark'!X238&gt;=80),"A",IF(AND('[1]Ledger With Mark'!X238&gt;=70),"B+",IF(AND('[1]Ledger With Mark'!X238&gt;=60),"B",IF(AND('[1]Ledger With Mark'!X238&gt;=50),"C+",IF(AND('[1]Ledger With Mark'!X238&gt;=40),"C",IF(AND('[1]Ledger With Mark'!X238&gt;=30),"D+",IF(AND('[1]Ledger With Mark'!X238&gt;=20),"D",IF(AND('[1]Ledger With Mark'!X238&gt;=1),"E","N")))))))))</f>
        <v>C</v>
      </c>
      <c r="Y236" s="13">
        <f t="shared" si="34"/>
        <v>2</v>
      </c>
      <c r="Z236" s="7" t="str">
        <f>IF(AND('[1]Ledger With Mark'!Z238&gt;=27),"A+",IF(AND('[1]Ledger With Mark'!Z238&gt;=24),"A",IF(AND('[1]Ledger With Mark'!Z238&gt;=21),"B+",IF(AND('[1]Ledger With Mark'!Z238&gt;=18),"B",IF(AND('[1]Ledger With Mark'!Z238&gt;=15),"C+",IF(AND('[1]Ledger With Mark'!Z238&gt;=12),"C",IF(AND('[1]Ledger With Mark'!Z238&gt;=9),"D+",IF(AND('[1]Ledger With Mark'!Z238&gt;=6),"D",IF(AND('[1]Ledger With Mark'!Z238&gt;=1),"E","N")))))))))</f>
        <v>B+</v>
      </c>
      <c r="AA236" s="7" t="str">
        <f>IF(AND('[1]Ledger With Mark'!AA238&gt;=18),"A+",IF(AND('[1]Ledger With Mark'!AA238&gt;=16),"A",IF(AND('[1]Ledger With Mark'!AA238&gt;=14),"B+",IF(AND('[1]Ledger With Mark'!AA238&gt;=12),"B",IF(AND('[1]Ledger With Mark'!AA238&gt;=10),"C+",IF(AND('[1]Ledger With Mark'!AA238&gt;=8),"C",IF(AND('[1]Ledger With Mark'!AA238&gt;=6),"D+",IF(AND('[1]Ledger With Mark'!AA238&gt;=4),"D",IF(AND('[1]Ledger With Mark'!AA238&gt;=1),"E","N")))))))))</f>
        <v>C+</v>
      </c>
      <c r="AB236" s="7" t="str">
        <f>IF(AND('[1]Ledger With Mark'!AB238&gt;=45),"A+",IF(AND('[1]Ledger With Mark'!AB238&gt;=40),"A",IF(AND('[1]Ledger With Mark'!AB238&gt;=35),"B+",IF(AND('[1]Ledger With Mark'!AB238&gt;=30),"B",IF(AND('[1]Ledger With Mark'!AB238&gt;=25),"C+",IF(AND('[1]Ledger With Mark'!AB238&gt;=20),"C",IF(AND('[1]Ledger With Mark'!AB238&gt;=15),"D+",IF(AND('[1]Ledger With Mark'!AB238&gt;=10),"D",IF(AND('[1]Ledger With Mark'!AB238&gt;=1),"E","N")))))))))</f>
        <v>B</v>
      </c>
      <c r="AC236" s="13">
        <f t="shared" si="35"/>
        <v>1.4</v>
      </c>
      <c r="AD236" s="7" t="str">
        <f>IF(AND('[1]Ledger With Mark'!AD238&gt;=22.5),"A+",IF(AND('[1]Ledger With Mark'!AD238&gt;=20),"A",IF(AND('[1]Ledger With Mark'!AD238&gt;=17.5),"B+",IF(AND('[1]Ledger With Mark'!AD238&gt;=15),"B",IF(AND('[1]Ledger With Mark'!AD238&gt;=12.5),"C+",IF(AND('[1]Ledger With Mark'!AD238&gt;=10),"C",IF(AND('[1]Ledger With Mark'!AD238&gt;=7.5),"D+",IF(AND('[1]Ledger With Mark'!AD238&gt;=5),"D",IF(AND('[1]Ledger With Mark'!AD238&gt;=1),"E","N")))))))))</f>
        <v>B</v>
      </c>
      <c r="AE236" s="7" t="str">
        <f>IF(AND('[1]Ledger With Mark'!AE238&gt;=22.5),"A+",IF(AND('[1]Ledger With Mark'!AE238&gt;=20),"A",IF(AND('[1]Ledger With Mark'!AE238&gt;=17.5),"B+",IF(AND('[1]Ledger With Mark'!AE238&gt;=15),"B",IF(AND('[1]Ledger With Mark'!AE238&gt;=12.5),"C+",IF(AND('[1]Ledger With Mark'!AE238&gt;=10),"C",IF(AND('[1]Ledger With Mark'!AE238&gt;=7.5),"D+",IF(AND('[1]Ledger With Mark'!AE238&gt;=5),"D",IF(AND('[1]Ledger With Mark'!AE238&gt;=1),"E","N")))))))))</f>
        <v>A</v>
      </c>
      <c r="AF236" s="7" t="str">
        <f>IF(AND('[1]Ledger With Mark'!AF238&gt;=45),"A+",IF(AND('[1]Ledger With Mark'!AF238&gt;=40),"A",IF(AND('[1]Ledger With Mark'!AF238&gt;=35),"B+",IF(AND('[1]Ledger With Mark'!AF238&gt;=30),"B",IF(AND('[1]Ledger With Mark'!AF238&gt;=25),"C+",IF(AND('[1]Ledger With Mark'!AF238&gt;=20),"C",IF(AND('[1]Ledger With Mark'!AF238&gt;=15),"D+",IF(AND('[1]Ledger With Mark'!AF238&gt;=10),"D",IF(AND('[1]Ledger With Mark'!AF238&gt;=1),"E","N")))))))))</f>
        <v>B+</v>
      </c>
      <c r="AG236" s="13">
        <f t="shared" si="36"/>
        <v>1.6</v>
      </c>
      <c r="AH236" s="7" t="str">
        <f>IF(AND('[1]Ledger With Mark'!AH238&gt;=45),"A+",IF(AND('[1]Ledger With Mark'!AH238&gt;=40),"A",IF(AND('[1]Ledger With Mark'!AH238&gt;=35),"B+",IF(AND('[1]Ledger With Mark'!AH238&gt;=30),"B",IF(AND('[1]Ledger With Mark'!AH238&gt;=25),"C+",IF(AND('[1]Ledger With Mark'!AH238&gt;=20),"C",IF(AND('[1]Ledger With Mark'!AH238&gt;=15),"D+",IF(AND('[1]Ledger With Mark'!AH238&gt;=10),"D",IF(AND('[1]Ledger With Mark'!AH238&gt;=1),"E","N")))))))))</f>
        <v>C+</v>
      </c>
      <c r="AI236" s="7" t="str">
        <f>IF(AND('[1]Ledger With Mark'!AI238&gt;=45),"A+",IF(AND('[1]Ledger With Mark'!AI238&gt;=40),"A",IF(AND('[1]Ledger With Mark'!AI238&gt;=35),"B+",IF(AND('[1]Ledger With Mark'!AI238&gt;=30),"B",IF(AND('[1]Ledger With Mark'!AI238&gt;=25),"C+",IF(AND('[1]Ledger With Mark'!AI238&gt;=20),"C",IF(AND('[1]Ledger With Mark'!AI238&gt;=15),"D+",IF(AND('[1]Ledger With Mark'!AI238&gt;=10),"D",IF(AND('[1]Ledger With Mark'!AI238&gt;=1),"E","N")))))))))</f>
        <v>C</v>
      </c>
      <c r="AJ236" s="7" t="str">
        <f>IF(AND('[1]Ledger With Mark'!AJ238&gt;=90),"A+",IF(AND('[1]Ledger With Mark'!AJ238&gt;=80),"A",IF(AND('[1]Ledger With Mark'!AJ238&gt;=70),"B+",IF(AND('[1]Ledger With Mark'!AJ238&gt;=60),"B",IF(AND('[1]Ledger With Mark'!AJ238&gt;=50),"C+",IF(AND('[1]Ledger With Mark'!AJ238&gt;=40),"C",IF(AND('[1]Ledger With Mark'!AJ238&gt;=30),"D+",IF(AND('[1]Ledger With Mark'!AJ238&gt;=20),"D",IF(AND('[1]Ledger With Mark'!AJ238&gt;=1),"E","N")))))))))</f>
        <v>C</v>
      </c>
      <c r="AK236" s="13">
        <f t="shared" si="37"/>
        <v>2</v>
      </c>
      <c r="AL236" s="7" t="str">
        <f>IF(AND('[1]Ledger With Mark'!AL238&gt;=45),"A+",IF(AND('[1]Ledger With Mark'!AL238&gt;=40),"A",IF(AND('[1]Ledger With Mark'!AL238&gt;=35),"B+",IF(AND('[1]Ledger With Mark'!AL238&gt;=30),"B",IF(AND('[1]Ledger With Mark'!AL238&gt;=25),"C+",IF(AND('[1]Ledger With Mark'!AL238&gt;=20),"C",IF(AND('[1]Ledger With Mark'!AL238&gt;=15),"D+",IF(AND('[1]Ledger With Mark'!AL238&gt;=10),"D",IF(AND('[1]Ledger With Mark'!AL238&gt;=1),"E","N")))))))))</f>
        <v>C+</v>
      </c>
      <c r="AM236" s="7" t="str">
        <f>IF(AND('[1]Ledger With Mark'!AM238&gt;=45),"A+",IF(AND('[1]Ledger With Mark'!AM238&gt;=40),"A",IF(AND('[1]Ledger With Mark'!AM238&gt;=35),"B+",IF(AND('[1]Ledger With Mark'!AM238&gt;=30),"B",IF(AND('[1]Ledger With Mark'!AM238&gt;=25),"C+",IF(AND('[1]Ledger With Mark'!AM238&gt;=20),"C",IF(AND('[1]Ledger With Mark'!AM238&gt;=15),"D+",IF(AND('[1]Ledger With Mark'!AM238&gt;=10),"D",IF(AND('[1]Ledger With Mark'!AM238&gt;=1),"E","N")))))))))</f>
        <v>B+</v>
      </c>
      <c r="AN236" s="7" t="str">
        <f>IF(AND('[1]Ledger With Mark'!AN238&gt;=90),"A+",IF(AND('[1]Ledger With Mark'!AN238&gt;=80),"A",IF(AND('[1]Ledger With Mark'!AN238&gt;=70),"B+",IF(AND('[1]Ledger With Mark'!AN238&gt;=60),"B",IF(AND('[1]Ledger With Mark'!AN238&gt;=50),"C+",IF(AND('[1]Ledger With Mark'!AN238&gt;=40),"C",IF(AND('[1]Ledger With Mark'!AN238&gt;=30),"D+",IF(AND('[1]Ledger With Mark'!AN238&gt;=20),"D",IF(AND('[1]Ledger With Mark'!AN238&gt;=1),"E","N")))))))))</f>
        <v>B</v>
      </c>
      <c r="AO236" s="13">
        <f t="shared" si="38"/>
        <v>2.8</v>
      </c>
      <c r="AP236" s="14">
        <f t="shared" si="39"/>
        <v>2.2749999999999999</v>
      </c>
      <c r="AQ236" s="7"/>
      <c r="AR236" s="15" t="s">
        <v>245</v>
      </c>
      <c r="BB236" s="17">
        <v>238</v>
      </c>
    </row>
    <row r="237" spans="1:54" ht="15">
      <c r="A237" s="7">
        <f>'[1]Ledger With Mark'!A239</f>
        <v>236</v>
      </c>
      <c r="B237" s="8">
        <f>'[1]Ledger With Mark'!B239</f>
        <v>752236</v>
      </c>
      <c r="C237" s="9" t="str">
        <f>'[1]Ledger With Mark'!C239</f>
        <v>SHUSILA B.K.</v>
      </c>
      <c r="D237" s="10" t="str">
        <f>'[1]Ledger With Mark'!D239</f>
        <v>2060/12/18</v>
      </c>
      <c r="E237" s="11" t="str">
        <f>'[1]Ledger With Mark'!E239</f>
        <v>SHUK BAHADUR KAMI</v>
      </c>
      <c r="F237" s="11" t="str">
        <f>'[1]Ledger With Mark'!F239</f>
        <v>BHUMLI KAMI</v>
      </c>
      <c r="G237" s="12" t="str">
        <f>'[1]Ledger With Mark'!G239</f>
        <v>BHUME 8 RUKUM EAST</v>
      </c>
      <c r="H237" s="7" t="str">
        <f>IF(AND('[1]Ledger With Mark'!H239&gt;=67.5),"A+",IF(AND('[1]Ledger With Mark'!H239&gt;=60),"A",IF(AND('[1]Ledger With Mark'!H239&gt;=52.5),"B+",IF(AND('[1]Ledger With Mark'!H239&gt;=45),"B",IF(AND('[1]Ledger With Mark'!H239&gt;=37.5),"C+",IF(AND('[1]Ledger With Mark'!H239&gt;=30),"C",IF(AND('[1]Ledger With Mark'!H239&gt;=22.5),"D+",IF(AND('[1]Ledger With Mark'!H239&gt;=15),"D",IF(AND('[1]Ledger With Mark'!H239&gt;=1),"E","N")))))))))</f>
        <v>C+</v>
      </c>
      <c r="I237" s="7" t="str">
        <f>IF(AND('[1]Ledger With Mark'!I239&gt;=22.5),"A+",IF(AND('[1]Ledger With Mark'!I239&gt;=20),"A",IF(AND('[1]Ledger With Mark'!I239&gt;=17.5),"B+",IF(AND('[1]Ledger With Mark'!I239&gt;=15),"B",IF(AND('[1]Ledger With Mark'!I239&gt;=12.5),"C+",IF(AND('[1]Ledger With Mark'!I239&gt;=10),"C",IF(AND('[1]Ledger With Mark'!I239&gt;=7.5),"D+",IF(AND('[1]Ledger With Mark'!I239&gt;=5),"D",IF(AND('[1]Ledger With Mark'!I239&gt;=1),"E","N")))))))))</f>
        <v>B</v>
      </c>
      <c r="J237" s="7" t="str">
        <f>IF(AND('[1]Ledger With Mark'!J239&gt;=90),"A+",IF(AND('[1]Ledger With Mark'!J239&gt;=80),"A",IF(AND('[1]Ledger With Mark'!J239&gt;=70),"B+",IF(AND('[1]Ledger With Mark'!J239&gt;=60),"B",IF(AND('[1]Ledger With Mark'!J239&gt;=50),"C+",IF(AND('[1]Ledger With Mark'!J239&gt;=40),"C",IF(AND('[1]Ledger With Mark'!J239&gt;=30),"D+",IF(AND('[1]Ledger With Mark'!J239&gt;=20),"D",IF(AND('[1]Ledger With Mark'!J239&gt;=1),"E","N")))))))))</f>
        <v>C+</v>
      </c>
      <c r="K237" s="13">
        <f t="shared" si="30"/>
        <v>2.4</v>
      </c>
      <c r="L237" s="7" t="str">
        <f>IF(AND('[1]Ledger With Mark'!L239&gt;=67.5),"A+",IF(AND('[1]Ledger With Mark'!L239&gt;=60),"A",IF(AND('[1]Ledger With Mark'!L239&gt;=52.5),"B+",IF(AND('[1]Ledger With Mark'!L239&gt;=45),"B",IF(AND('[1]Ledger With Mark'!L239&gt;=37.5),"C+",IF(AND('[1]Ledger With Mark'!L239&gt;=30),"C",IF(AND('[1]Ledger With Mark'!L239&gt;=22.5),"D+",IF(AND('[1]Ledger With Mark'!L239&gt;=15),"D",IF(AND('[1]Ledger With Mark'!L239&gt;=1),"E","N")))))))))</f>
        <v>C</v>
      </c>
      <c r="M237" s="7" t="str">
        <f>IF(AND('[1]Ledger With Mark'!M239&gt;=22.5),"A+",IF(AND('[1]Ledger With Mark'!M239&gt;=20),"A",IF(AND('[1]Ledger With Mark'!M239&gt;=17.5),"B+",IF(AND('[1]Ledger With Mark'!M239&gt;=15),"B",IF(AND('[1]Ledger With Mark'!M239&gt;=12.5),"C+",IF(AND('[1]Ledger With Mark'!M239&gt;=10),"C",IF(AND('[1]Ledger With Mark'!M239&gt;=7.5),"D+",IF(AND('[1]Ledger With Mark'!M239&gt;=5),"D",IF(AND('[1]Ledger With Mark'!M239&gt;=1),"E","N")))))))))</f>
        <v>A</v>
      </c>
      <c r="N237" s="7" t="str">
        <f>IF(AND('[1]Ledger With Mark'!N239&gt;=90),"A+",IF(AND('[1]Ledger With Mark'!N239&gt;=80),"A",IF(AND('[1]Ledger With Mark'!N239&gt;=70),"B+",IF(AND('[1]Ledger With Mark'!N239&gt;=60),"B",IF(AND('[1]Ledger With Mark'!N239&gt;=50),"C+",IF(AND('[1]Ledger With Mark'!N239&gt;=40),"C",IF(AND('[1]Ledger With Mark'!N239&gt;=30),"D+",IF(AND('[1]Ledger With Mark'!N239&gt;=20),"D",IF(AND('[1]Ledger With Mark'!N239&gt;=1),"E","N")))))))))</f>
        <v>C+</v>
      </c>
      <c r="O237" s="13">
        <f t="shared" si="31"/>
        <v>2.4</v>
      </c>
      <c r="P237" s="7" t="str">
        <f>IF(AND('[1]Ledger With Mark'!P239&gt;=90),"A+",IF(AND('[1]Ledger With Mark'!P239&gt;=80),"A",IF(AND('[1]Ledger With Mark'!P239&gt;=70),"B+",IF(AND('[1]Ledger With Mark'!P239&gt;=60),"B",IF(AND('[1]Ledger With Mark'!P239&gt;=50),"C+",IF(AND('[1]Ledger With Mark'!P239&gt;=40),"C",IF(AND('[1]Ledger With Mark'!P239&gt;=30),"D+",IF(AND('[1]Ledger With Mark'!P239&gt;=20),"D",IF(AND('[1]Ledger With Mark'!P239&gt;=1),"E","N")))))))))</f>
        <v>C</v>
      </c>
      <c r="Q237" s="13">
        <f t="shared" si="32"/>
        <v>2</v>
      </c>
      <c r="R237" s="7" t="str">
        <f>IF(AND('[1]Ledger With Mark'!R239&gt;=67.5),"A+",IF(AND('[1]Ledger With Mark'!R239&gt;=60),"A",IF(AND('[1]Ledger With Mark'!R239&gt;=52.5),"B+",IF(AND('[1]Ledger With Mark'!R239&gt;=45),"B",IF(AND('[1]Ledger With Mark'!R239&gt;=37.5),"C+",IF(AND('[1]Ledger With Mark'!R239&gt;=30),"C",IF(AND('[1]Ledger With Mark'!R239&gt;=22.5),"D+",IF(AND('[1]Ledger With Mark'!R239&gt;=15),"D",IF(AND('[1]Ledger With Mark'!R239&gt;=1),"E","N")))))))))</f>
        <v>C+</v>
      </c>
      <c r="S237" s="7" t="str">
        <f>IF(AND('[1]Ledger With Mark'!S239&gt;=22.5),"A+",IF(AND('[1]Ledger With Mark'!S239&gt;=20),"A",IF(AND('[1]Ledger With Mark'!S239&gt;=17.5),"B+",IF(AND('[1]Ledger With Mark'!S239&gt;=15),"B",IF(AND('[1]Ledger With Mark'!S239&gt;=12.5),"C+",IF(AND('[1]Ledger With Mark'!S239&gt;=10),"C",IF(AND('[1]Ledger With Mark'!S239&gt;=7.5),"D+",IF(AND('[1]Ledger With Mark'!S239&gt;=5),"D",IF(AND('[1]Ledger With Mark'!S239&gt;=1),"E","N")))))))))</f>
        <v>A</v>
      </c>
      <c r="T237" s="7" t="str">
        <f>IF(AND('[1]Ledger With Mark'!T239&gt;=90),"A+",IF(AND('[1]Ledger With Mark'!T239&gt;=80),"A",IF(AND('[1]Ledger With Mark'!T239&gt;=70),"B+",IF(AND('[1]Ledger With Mark'!T239&gt;=60),"B",IF(AND('[1]Ledger With Mark'!T239&gt;=50),"C+",IF(AND('[1]Ledger With Mark'!T239&gt;=40),"C",IF(AND('[1]Ledger With Mark'!T239&gt;=30),"D+",IF(AND('[1]Ledger With Mark'!T239&gt;=20),"D",IF(AND('[1]Ledger With Mark'!T239&gt;=1),"E","N")))))))))</f>
        <v>B</v>
      </c>
      <c r="U237" s="13">
        <f t="shared" si="33"/>
        <v>2.8</v>
      </c>
      <c r="V237" s="7" t="str">
        <f>IF(AND('[1]Ledger With Mark'!V239&gt;=67.5),"A+",IF(AND('[1]Ledger With Mark'!V239&gt;=60),"A",IF(AND('[1]Ledger With Mark'!V239&gt;=52.5),"B+",IF(AND('[1]Ledger With Mark'!V239&gt;=45),"B",IF(AND('[1]Ledger With Mark'!V239&gt;=37.5),"C+",IF(AND('[1]Ledger With Mark'!V239&gt;=30),"C",IF(AND('[1]Ledger With Mark'!V239&gt;=22.5),"D+",IF(AND('[1]Ledger With Mark'!V239&gt;=15),"D",IF(AND('[1]Ledger With Mark'!V239&gt;=1),"E","N")))))))))</f>
        <v>C</v>
      </c>
      <c r="W237" s="7" t="str">
        <f>IF(AND('[1]Ledger With Mark'!W239&gt;=22.5),"A+",IF(AND('[1]Ledger With Mark'!W239&gt;=20),"A",IF(AND('[1]Ledger With Mark'!W239&gt;=17.5),"B+",IF(AND('[1]Ledger With Mark'!W239&gt;=15),"B",IF(AND('[1]Ledger With Mark'!W239&gt;=12.5),"C+",IF(AND('[1]Ledger With Mark'!W239&gt;=10),"C",IF(AND('[1]Ledger With Mark'!W239&gt;=7.5),"D+",IF(AND('[1]Ledger With Mark'!W239&gt;=5),"D",IF(AND('[1]Ledger With Mark'!W239&gt;=1),"E","N")))))))))</f>
        <v>A</v>
      </c>
      <c r="X237" s="7" t="str">
        <f>IF(AND('[1]Ledger With Mark'!X239&gt;=90),"A+",IF(AND('[1]Ledger With Mark'!X239&gt;=80),"A",IF(AND('[1]Ledger With Mark'!X239&gt;=70),"B+",IF(AND('[1]Ledger With Mark'!X239&gt;=60),"B",IF(AND('[1]Ledger With Mark'!X239&gt;=50),"C+",IF(AND('[1]Ledger With Mark'!X239&gt;=40),"C",IF(AND('[1]Ledger With Mark'!X239&gt;=30),"D+",IF(AND('[1]Ledger With Mark'!X239&gt;=20),"D",IF(AND('[1]Ledger With Mark'!X239&gt;=1),"E","N")))))))))</f>
        <v>C+</v>
      </c>
      <c r="Y237" s="13">
        <f t="shared" si="34"/>
        <v>2.4</v>
      </c>
      <c r="Z237" s="7" t="str">
        <f>IF(AND('[1]Ledger With Mark'!Z239&gt;=27),"A+",IF(AND('[1]Ledger With Mark'!Z239&gt;=24),"A",IF(AND('[1]Ledger With Mark'!Z239&gt;=21),"B+",IF(AND('[1]Ledger With Mark'!Z239&gt;=18),"B",IF(AND('[1]Ledger With Mark'!Z239&gt;=15),"C+",IF(AND('[1]Ledger With Mark'!Z239&gt;=12),"C",IF(AND('[1]Ledger With Mark'!Z239&gt;=9),"D+",IF(AND('[1]Ledger With Mark'!Z239&gt;=6),"D",IF(AND('[1]Ledger With Mark'!Z239&gt;=1),"E","N")))))))))</f>
        <v>B+</v>
      </c>
      <c r="AA237" s="7" t="str">
        <f>IF(AND('[1]Ledger With Mark'!AA239&gt;=18),"A+",IF(AND('[1]Ledger With Mark'!AA239&gt;=16),"A",IF(AND('[1]Ledger With Mark'!AA239&gt;=14),"B+",IF(AND('[1]Ledger With Mark'!AA239&gt;=12),"B",IF(AND('[1]Ledger With Mark'!AA239&gt;=10),"C+",IF(AND('[1]Ledger With Mark'!AA239&gt;=8),"C",IF(AND('[1]Ledger With Mark'!AA239&gt;=6),"D+",IF(AND('[1]Ledger With Mark'!AA239&gt;=4),"D",IF(AND('[1]Ledger With Mark'!AA239&gt;=1),"E","N")))))))))</f>
        <v>C+</v>
      </c>
      <c r="AB237" s="7" t="str">
        <f>IF(AND('[1]Ledger With Mark'!AB239&gt;=45),"A+",IF(AND('[1]Ledger With Mark'!AB239&gt;=40),"A",IF(AND('[1]Ledger With Mark'!AB239&gt;=35),"B+",IF(AND('[1]Ledger With Mark'!AB239&gt;=30),"B",IF(AND('[1]Ledger With Mark'!AB239&gt;=25),"C+",IF(AND('[1]Ledger With Mark'!AB239&gt;=20),"C",IF(AND('[1]Ledger With Mark'!AB239&gt;=15),"D+",IF(AND('[1]Ledger With Mark'!AB239&gt;=10),"D",IF(AND('[1]Ledger With Mark'!AB239&gt;=1),"E","N")))))))))</f>
        <v>B</v>
      </c>
      <c r="AC237" s="13">
        <f t="shared" si="35"/>
        <v>1.4</v>
      </c>
      <c r="AD237" s="7" t="str">
        <f>IF(AND('[1]Ledger With Mark'!AD239&gt;=22.5),"A+",IF(AND('[1]Ledger With Mark'!AD239&gt;=20),"A",IF(AND('[1]Ledger With Mark'!AD239&gt;=17.5),"B+",IF(AND('[1]Ledger With Mark'!AD239&gt;=15),"B",IF(AND('[1]Ledger With Mark'!AD239&gt;=12.5),"C+",IF(AND('[1]Ledger With Mark'!AD239&gt;=10),"C",IF(AND('[1]Ledger With Mark'!AD239&gt;=7.5),"D+",IF(AND('[1]Ledger With Mark'!AD239&gt;=5),"D",IF(AND('[1]Ledger With Mark'!AD239&gt;=1),"E","N")))))))))</f>
        <v>C+</v>
      </c>
      <c r="AE237" s="7" t="str">
        <f>IF(AND('[1]Ledger With Mark'!AE239&gt;=22.5),"A+",IF(AND('[1]Ledger With Mark'!AE239&gt;=20),"A",IF(AND('[1]Ledger With Mark'!AE239&gt;=17.5),"B+",IF(AND('[1]Ledger With Mark'!AE239&gt;=15),"B",IF(AND('[1]Ledger With Mark'!AE239&gt;=12.5),"C+",IF(AND('[1]Ledger With Mark'!AE239&gt;=10),"C",IF(AND('[1]Ledger With Mark'!AE239&gt;=7.5),"D+",IF(AND('[1]Ledger With Mark'!AE239&gt;=5),"D",IF(AND('[1]Ledger With Mark'!AE239&gt;=1),"E","N")))))))))</f>
        <v>B+</v>
      </c>
      <c r="AF237" s="7" t="str">
        <f>IF(AND('[1]Ledger With Mark'!AF239&gt;=45),"A+",IF(AND('[1]Ledger With Mark'!AF239&gt;=40),"A",IF(AND('[1]Ledger With Mark'!AF239&gt;=35),"B+",IF(AND('[1]Ledger With Mark'!AF239&gt;=30),"B",IF(AND('[1]Ledger With Mark'!AF239&gt;=25),"C+",IF(AND('[1]Ledger With Mark'!AF239&gt;=20),"C",IF(AND('[1]Ledger With Mark'!AF239&gt;=15),"D+",IF(AND('[1]Ledger With Mark'!AF239&gt;=10),"D",IF(AND('[1]Ledger With Mark'!AF239&gt;=1),"E","N")))))))))</f>
        <v>B</v>
      </c>
      <c r="AG237" s="13">
        <f t="shared" si="36"/>
        <v>1.4</v>
      </c>
      <c r="AH237" s="7" t="str">
        <f>IF(AND('[1]Ledger With Mark'!AH239&gt;=45),"A+",IF(AND('[1]Ledger With Mark'!AH239&gt;=40),"A",IF(AND('[1]Ledger With Mark'!AH239&gt;=35),"B+",IF(AND('[1]Ledger With Mark'!AH239&gt;=30),"B",IF(AND('[1]Ledger With Mark'!AH239&gt;=25),"C+",IF(AND('[1]Ledger With Mark'!AH239&gt;=20),"C",IF(AND('[1]Ledger With Mark'!AH239&gt;=15),"D+",IF(AND('[1]Ledger With Mark'!AH239&gt;=10),"D",IF(AND('[1]Ledger With Mark'!AH239&gt;=1),"E","N")))))))))</f>
        <v>B+</v>
      </c>
      <c r="AI237" s="7" t="str">
        <f>IF(AND('[1]Ledger With Mark'!AI239&gt;=45),"A+",IF(AND('[1]Ledger With Mark'!AI239&gt;=40),"A",IF(AND('[1]Ledger With Mark'!AI239&gt;=35),"B+",IF(AND('[1]Ledger With Mark'!AI239&gt;=30),"B",IF(AND('[1]Ledger With Mark'!AI239&gt;=25),"C+",IF(AND('[1]Ledger With Mark'!AI239&gt;=20),"C",IF(AND('[1]Ledger With Mark'!AI239&gt;=15),"D+",IF(AND('[1]Ledger With Mark'!AI239&gt;=10),"D",IF(AND('[1]Ledger With Mark'!AI239&gt;=1),"E","N")))))))))</f>
        <v>C</v>
      </c>
      <c r="AJ237" s="7" t="str">
        <f>IF(AND('[1]Ledger With Mark'!AJ239&gt;=90),"A+",IF(AND('[1]Ledger With Mark'!AJ239&gt;=80),"A",IF(AND('[1]Ledger With Mark'!AJ239&gt;=70),"B+",IF(AND('[1]Ledger With Mark'!AJ239&gt;=60),"B",IF(AND('[1]Ledger With Mark'!AJ239&gt;=50),"C+",IF(AND('[1]Ledger With Mark'!AJ239&gt;=40),"C",IF(AND('[1]Ledger With Mark'!AJ239&gt;=30),"D+",IF(AND('[1]Ledger With Mark'!AJ239&gt;=20),"D",IF(AND('[1]Ledger With Mark'!AJ239&gt;=1),"E","N")))))))))</f>
        <v>C+</v>
      </c>
      <c r="AK237" s="13">
        <f t="shared" si="37"/>
        <v>2.4</v>
      </c>
      <c r="AL237" s="7" t="str">
        <f>IF(AND('[1]Ledger With Mark'!AL239&gt;=45),"A+",IF(AND('[1]Ledger With Mark'!AL239&gt;=40),"A",IF(AND('[1]Ledger With Mark'!AL239&gt;=35),"B+",IF(AND('[1]Ledger With Mark'!AL239&gt;=30),"B",IF(AND('[1]Ledger With Mark'!AL239&gt;=25),"C+",IF(AND('[1]Ledger With Mark'!AL239&gt;=20),"C",IF(AND('[1]Ledger With Mark'!AL239&gt;=15),"D+",IF(AND('[1]Ledger With Mark'!AL239&gt;=10),"D",IF(AND('[1]Ledger With Mark'!AL239&gt;=1),"E","N")))))))))</f>
        <v>B</v>
      </c>
      <c r="AM237" s="7" t="str">
        <f>IF(AND('[1]Ledger With Mark'!AM239&gt;=45),"A+",IF(AND('[1]Ledger With Mark'!AM239&gt;=40),"A",IF(AND('[1]Ledger With Mark'!AM239&gt;=35),"B+",IF(AND('[1]Ledger With Mark'!AM239&gt;=30),"B",IF(AND('[1]Ledger With Mark'!AM239&gt;=25),"C+",IF(AND('[1]Ledger With Mark'!AM239&gt;=20),"C",IF(AND('[1]Ledger With Mark'!AM239&gt;=15),"D+",IF(AND('[1]Ledger With Mark'!AM239&gt;=10),"D",IF(AND('[1]Ledger With Mark'!AM239&gt;=1),"E","N")))))))))</f>
        <v>B+</v>
      </c>
      <c r="AN237" s="7" t="str">
        <f>IF(AND('[1]Ledger With Mark'!AN239&gt;=90),"A+",IF(AND('[1]Ledger With Mark'!AN239&gt;=80),"A",IF(AND('[1]Ledger With Mark'!AN239&gt;=70),"B+",IF(AND('[1]Ledger With Mark'!AN239&gt;=60),"B",IF(AND('[1]Ledger With Mark'!AN239&gt;=50),"C+",IF(AND('[1]Ledger With Mark'!AN239&gt;=40),"C",IF(AND('[1]Ledger With Mark'!AN239&gt;=30),"D+",IF(AND('[1]Ledger With Mark'!AN239&gt;=20),"D",IF(AND('[1]Ledger With Mark'!AN239&gt;=1),"E","N")))))))))</f>
        <v>B</v>
      </c>
      <c r="AO237" s="13">
        <f t="shared" si="38"/>
        <v>2.8</v>
      </c>
      <c r="AP237" s="14">
        <f t="shared" si="39"/>
        <v>2.5</v>
      </c>
      <c r="AQ237" s="7"/>
      <c r="AR237" s="15" t="s">
        <v>245</v>
      </c>
      <c r="BB237" s="17">
        <v>241</v>
      </c>
    </row>
    <row r="238" spans="1:54" ht="15">
      <c r="A238" s="7">
        <f>'[1]Ledger With Mark'!A240</f>
        <v>237</v>
      </c>
      <c r="B238" s="8">
        <f>'[1]Ledger With Mark'!B240</f>
        <v>752237</v>
      </c>
      <c r="C238" s="9" t="str">
        <f>'[1]Ledger With Mark'!C240</f>
        <v>SITA KHADKA</v>
      </c>
      <c r="D238" s="10" t="str">
        <f>'[1]Ledger With Mark'!D240</f>
        <v>2060/03/07</v>
      </c>
      <c r="E238" s="11" t="str">
        <f>'[1]Ledger With Mark'!E240</f>
        <v>LAL BAHADUR KHADKA</v>
      </c>
      <c r="F238" s="11" t="str">
        <f>'[1]Ledger With Mark'!F240</f>
        <v>RAMSARA OLI KHADKA</v>
      </c>
      <c r="G238" s="12" t="str">
        <f>'[1]Ledger With Mark'!G240</f>
        <v>BHUME 8 RUKUM EAST</v>
      </c>
      <c r="H238" s="7" t="str">
        <f>IF(AND('[1]Ledger With Mark'!H240&gt;=67.5),"A+",IF(AND('[1]Ledger With Mark'!H240&gt;=60),"A",IF(AND('[1]Ledger With Mark'!H240&gt;=52.5),"B+",IF(AND('[1]Ledger With Mark'!H240&gt;=45),"B",IF(AND('[1]Ledger With Mark'!H240&gt;=37.5),"C+",IF(AND('[1]Ledger With Mark'!H240&gt;=30),"C",IF(AND('[1]Ledger With Mark'!H240&gt;=22.5),"D+",IF(AND('[1]Ledger With Mark'!H240&gt;=15),"D",IF(AND('[1]Ledger With Mark'!H240&gt;=1),"E","N")))))))))</f>
        <v>C</v>
      </c>
      <c r="I238" s="7" t="str">
        <f>IF(AND('[1]Ledger With Mark'!I240&gt;=22.5),"A+",IF(AND('[1]Ledger With Mark'!I240&gt;=20),"A",IF(AND('[1]Ledger With Mark'!I240&gt;=17.5),"B+",IF(AND('[1]Ledger With Mark'!I240&gt;=15),"B",IF(AND('[1]Ledger With Mark'!I240&gt;=12.5),"C+",IF(AND('[1]Ledger With Mark'!I240&gt;=10),"C",IF(AND('[1]Ledger With Mark'!I240&gt;=7.5),"D+",IF(AND('[1]Ledger With Mark'!I240&gt;=5),"D",IF(AND('[1]Ledger With Mark'!I240&gt;=1),"E","N")))))))))</f>
        <v>B+</v>
      </c>
      <c r="J238" s="7" t="str">
        <f>IF(AND('[1]Ledger With Mark'!J240&gt;=90),"A+",IF(AND('[1]Ledger With Mark'!J240&gt;=80),"A",IF(AND('[1]Ledger With Mark'!J240&gt;=70),"B+",IF(AND('[1]Ledger With Mark'!J240&gt;=60),"B",IF(AND('[1]Ledger With Mark'!J240&gt;=50),"C+",IF(AND('[1]Ledger With Mark'!J240&gt;=40),"C",IF(AND('[1]Ledger With Mark'!J240&gt;=30),"D+",IF(AND('[1]Ledger With Mark'!J240&gt;=20),"D",IF(AND('[1]Ledger With Mark'!J240&gt;=1),"E","N")))))))))</f>
        <v>C+</v>
      </c>
      <c r="K238" s="13">
        <f t="shared" si="30"/>
        <v>2.4</v>
      </c>
      <c r="L238" s="7" t="str">
        <f>IF(AND('[1]Ledger With Mark'!L240&gt;=67.5),"A+",IF(AND('[1]Ledger With Mark'!L240&gt;=60),"A",IF(AND('[1]Ledger With Mark'!L240&gt;=52.5),"B+",IF(AND('[1]Ledger With Mark'!L240&gt;=45),"B",IF(AND('[1]Ledger With Mark'!L240&gt;=37.5),"C+",IF(AND('[1]Ledger With Mark'!L240&gt;=30),"C",IF(AND('[1]Ledger With Mark'!L240&gt;=22.5),"D+",IF(AND('[1]Ledger With Mark'!L240&gt;=15),"D",IF(AND('[1]Ledger With Mark'!L240&gt;=1),"E","N")))))))))</f>
        <v>C</v>
      </c>
      <c r="M238" s="7" t="str">
        <f>IF(AND('[1]Ledger With Mark'!M240&gt;=22.5),"A+",IF(AND('[1]Ledger With Mark'!M240&gt;=20),"A",IF(AND('[1]Ledger With Mark'!M240&gt;=17.5),"B+",IF(AND('[1]Ledger With Mark'!M240&gt;=15),"B",IF(AND('[1]Ledger With Mark'!M240&gt;=12.5),"C+",IF(AND('[1]Ledger With Mark'!M240&gt;=10),"C",IF(AND('[1]Ledger With Mark'!M240&gt;=7.5),"D+",IF(AND('[1]Ledger With Mark'!M240&gt;=5),"D",IF(AND('[1]Ledger With Mark'!M240&gt;=1),"E","N")))))))))</f>
        <v>A</v>
      </c>
      <c r="N238" s="7" t="str">
        <f>IF(AND('[1]Ledger With Mark'!N240&gt;=90),"A+",IF(AND('[1]Ledger With Mark'!N240&gt;=80),"A",IF(AND('[1]Ledger With Mark'!N240&gt;=70),"B+",IF(AND('[1]Ledger With Mark'!N240&gt;=60),"B",IF(AND('[1]Ledger With Mark'!N240&gt;=50),"C+",IF(AND('[1]Ledger With Mark'!N240&gt;=40),"C",IF(AND('[1]Ledger With Mark'!N240&gt;=30),"D+",IF(AND('[1]Ledger With Mark'!N240&gt;=20),"D",IF(AND('[1]Ledger With Mark'!N240&gt;=1),"E","N")))))))))</f>
        <v>C+</v>
      </c>
      <c r="O238" s="13">
        <f t="shared" si="31"/>
        <v>2.4</v>
      </c>
      <c r="P238" s="7" t="str">
        <f>IF(AND('[1]Ledger With Mark'!P240&gt;=90),"A+",IF(AND('[1]Ledger With Mark'!P240&gt;=80),"A",IF(AND('[1]Ledger With Mark'!P240&gt;=70),"B+",IF(AND('[1]Ledger With Mark'!P240&gt;=60),"B",IF(AND('[1]Ledger With Mark'!P240&gt;=50),"C+",IF(AND('[1]Ledger With Mark'!P240&gt;=40),"C",IF(AND('[1]Ledger With Mark'!P240&gt;=30),"D+",IF(AND('[1]Ledger With Mark'!P240&gt;=20),"D",IF(AND('[1]Ledger With Mark'!P240&gt;=1),"E","N")))))))))</f>
        <v>C</v>
      </c>
      <c r="Q238" s="13">
        <f t="shared" si="32"/>
        <v>2</v>
      </c>
      <c r="R238" s="7" t="str">
        <f>IF(AND('[1]Ledger With Mark'!R240&gt;=67.5),"A+",IF(AND('[1]Ledger With Mark'!R240&gt;=60),"A",IF(AND('[1]Ledger With Mark'!R240&gt;=52.5),"B+",IF(AND('[1]Ledger With Mark'!R240&gt;=45),"B",IF(AND('[1]Ledger With Mark'!R240&gt;=37.5),"C+",IF(AND('[1]Ledger With Mark'!R240&gt;=30),"C",IF(AND('[1]Ledger With Mark'!R240&gt;=22.5),"D+",IF(AND('[1]Ledger With Mark'!R240&gt;=15),"D",IF(AND('[1]Ledger With Mark'!R240&gt;=1),"E","N")))))))))</f>
        <v>C+</v>
      </c>
      <c r="S238" s="7" t="str">
        <f>IF(AND('[1]Ledger With Mark'!S240&gt;=22.5),"A+",IF(AND('[1]Ledger With Mark'!S240&gt;=20),"A",IF(AND('[1]Ledger With Mark'!S240&gt;=17.5),"B+",IF(AND('[1]Ledger With Mark'!S240&gt;=15),"B",IF(AND('[1]Ledger With Mark'!S240&gt;=12.5),"C+",IF(AND('[1]Ledger With Mark'!S240&gt;=10),"C",IF(AND('[1]Ledger With Mark'!S240&gt;=7.5),"D+",IF(AND('[1]Ledger With Mark'!S240&gt;=5),"D",IF(AND('[1]Ledger With Mark'!S240&gt;=1),"E","N")))))))))</f>
        <v>A+</v>
      </c>
      <c r="T238" s="7" t="str">
        <f>IF(AND('[1]Ledger With Mark'!T240&gt;=90),"A+",IF(AND('[1]Ledger With Mark'!T240&gt;=80),"A",IF(AND('[1]Ledger With Mark'!T240&gt;=70),"B+",IF(AND('[1]Ledger With Mark'!T240&gt;=60),"B",IF(AND('[1]Ledger With Mark'!T240&gt;=50),"C+",IF(AND('[1]Ledger With Mark'!T240&gt;=40),"C",IF(AND('[1]Ledger With Mark'!T240&gt;=30),"D+",IF(AND('[1]Ledger With Mark'!T240&gt;=20),"D",IF(AND('[1]Ledger With Mark'!T240&gt;=1),"E","N")))))))))</f>
        <v>B</v>
      </c>
      <c r="U238" s="13">
        <f t="shared" si="33"/>
        <v>2.8</v>
      </c>
      <c r="V238" s="7" t="str">
        <f>IF(AND('[1]Ledger With Mark'!V240&gt;=67.5),"A+",IF(AND('[1]Ledger With Mark'!V240&gt;=60),"A",IF(AND('[1]Ledger With Mark'!V240&gt;=52.5),"B+",IF(AND('[1]Ledger With Mark'!V240&gt;=45),"B",IF(AND('[1]Ledger With Mark'!V240&gt;=37.5),"C+",IF(AND('[1]Ledger With Mark'!V240&gt;=30),"C",IF(AND('[1]Ledger With Mark'!V240&gt;=22.5),"D+",IF(AND('[1]Ledger With Mark'!V240&gt;=15),"D",IF(AND('[1]Ledger With Mark'!V240&gt;=1),"E","N")))))))))</f>
        <v>C</v>
      </c>
      <c r="W238" s="7" t="str">
        <f>IF(AND('[1]Ledger With Mark'!W240&gt;=22.5),"A+",IF(AND('[1]Ledger With Mark'!W240&gt;=20),"A",IF(AND('[1]Ledger With Mark'!W240&gt;=17.5),"B+",IF(AND('[1]Ledger With Mark'!W240&gt;=15),"B",IF(AND('[1]Ledger With Mark'!W240&gt;=12.5),"C+",IF(AND('[1]Ledger With Mark'!W240&gt;=10),"C",IF(AND('[1]Ledger With Mark'!W240&gt;=7.5),"D+",IF(AND('[1]Ledger With Mark'!W240&gt;=5),"D",IF(AND('[1]Ledger With Mark'!W240&gt;=1),"E","N")))))))))</f>
        <v>A</v>
      </c>
      <c r="X238" s="7" t="str">
        <f>IF(AND('[1]Ledger With Mark'!X240&gt;=90),"A+",IF(AND('[1]Ledger With Mark'!X240&gt;=80),"A",IF(AND('[1]Ledger With Mark'!X240&gt;=70),"B+",IF(AND('[1]Ledger With Mark'!X240&gt;=60),"B",IF(AND('[1]Ledger With Mark'!X240&gt;=50),"C+",IF(AND('[1]Ledger With Mark'!X240&gt;=40),"C",IF(AND('[1]Ledger With Mark'!X240&gt;=30),"D+",IF(AND('[1]Ledger With Mark'!X240&gt;=20),"D",IF(AND('[1]Ledger With Mark'!X240&gt;=1),"E","N")))))))))</f>
        <v>C+</v>
      </c>
      <c r="Y238" s="13">
        <f t="shared" si="34"/>
        <v>2.4</v>
      </c>
      <c r="Z238" s="7" t="str">
        <f>IF(AND('[1]Ledger With Mark'!Z240&gt;=27),"A+",IF(AND('[1]Ledger With Mark'!Z240&gt;=24),"A",IF(AND('[1]Ledger With Mark'!Z240&gt;=21),"B+",IF(AND('[1]Ledger With Mark'!Z240&gt;=18),"B",IF(AND('[1]Ledger With Mark'!Z240&gt;=15),"C+",IF(AND('[1]Ledger With Mark'!Z240&gt;=12),"C",IF(AND('[1]Ledger With Mark'!Z240&gt;=9),"D+",IF(AND('[1]Ledger With Mark'!Z240&gt;=6),"D",IF(AND('[1]Ledger With Mark'!Z240&gt;=1),"E","N")))))))))</f>
        <v>B+</v>
      </c>
      <c r="AA238" s="7" t="str">
        <f>IF(AND('[1]Ledger With Mark'!AA240&gt;=18),"A+",IF(AND('[1]Ledger With Mark'!AA240&gt;=16),"A",IF(AND('[1]Ledger With Mark'!AA240&gt;=14),"B+",IF(AND('[1]Ledger With Mark'!AA240&gt;=12),"B",IF(AND('[1]Ledger With Mark'!AA240&gt;=10),"C+",IF(AND('[1]Ledger With Mark'!AA240&gt;=8),"C",IF(AND('[1]Ledger With Mark'!AA240&gt;=6),"D+",IF(AND('[1]Ledger With Mark'!AA240&gt;=4),"D",IF(AND('[1]Ledger With Mark'!AA240&gt;=1),"E","N")))))))))</f>
        <v>C+</v>
      </c>
      <c r="AB238" s="7" t="str">
        <f>IF(AND('[1]Ledger With Mark'!AB240&gt;=45),"A+",IF(AND('[1]Ledger With Mark'!AB240&gt;=40),"A",IF(AND('[1]Ledger With Mark'!AB240&gt;=35),"B+",IF(AND('[1]Ledger With Mark'!AB240&gt;=30),"B",IF(AND('[1]Ledger With Mark'!AB240&gt;=25),"C+",IF(AND('[1]Ledger With Mark'!AB240&gt;=20),"C",IF(AND('[1]Ledger With Mark'!AB240&gt;=15),"D+",IF(AND('[1]Ledger With Mark'!AB240&gt;=10),"D",IF(AND('[1]Ledger With Mark'!AB240&gt;=1),"E","N")))))))))</f>
        <v>B</v>
      </c>
      <c r="AC238" s="13">
        <f t="shared" si="35"/>
        <v>1.4</v>
      </c>
      <c r="AD238" s="7" t="str">
        <f>IF(AND('[1]Ledger With Mark'!AD240&gt;=22.5),"A+",IF(AND('[1]Ledger With Mark'!AD240&gt;=20),"A",IF(AND('[1]Ledger With Mark'!AD240&gt;=17.5),"B+",IF(AND('[1]Ledger With Mark'!AD240&gt;=15),"B",IF(AND('[1]Ledger With Mark'!AD240&gt;=12.5),"C+",IF(AND('[1]Ledger With Mark'!AD240&gt;=10),"C",IF(AND('[1]Ledger With Mark'!AD240&gt;=7.5),"D+",IF(AND('[1]Ledger With Mark'!AD240&gt;=5),"D",IF(AND('[1]Ledger With Mark'!AD240&gt;=1),"E","N")))))))))</f>
        <v>C</v>
      </c>
      <c r="AE238" s="7" t="str">
        <f>IF(AND('[1]Ledger With Mark'!AE240&gt;=22.5),"A+",IF(AND('[1]Ledger With Mark'!AE240&gt;=20),"A",IF(AND('[1]Ledger With Mark'!AE240&gt;=17.5),"B+",IF(AND('[1]Ledger With Mark'!AE240&gt;=15),"B",IF(AND('[1]Ledger With Mark'!AE240&gt;=12.5),"C+",IF(AND('[1]Ledger With Mark'!AE240&gt;=10),"C",IF(AND('[1]Ledger With Mark'!AE240&gt;=7.5),"D+",IF(AND('[1]Ledger With Mark'!AE240&gt;=5),"D",IF(AND('[1]Ledger With Mark'!AE240&gt;=1),"E","N")))))))))</f>
        <v>B</v>
      </c>
      <c r="AF238" s="7" t="str">
        <f>IF(AND('[1]Ledger With Mark'!AF240&gt;=45),"A+",IF(AND('[1]Ledger With Mark'!AF240&gt;=40),"A",IF(AND('[1]Ledger With Mark'!AF240&gt;=35),"B+",IF(AND('[1]Ledger With Mark'!AF240&gt;=30),"B",IF(AND('[1]Ledger With Mark'!AF240&gt;=25),"C+",IF(AND('[1]Ledger With Mark'!AF240&gt;=20),"C",IF(AND('[1]Ledger With Mark'!AF240&gt;=15),"D+",IF(AND('[1]Ledger With Mark'!AF240&gt;=10),"D",IF(AND('[1]Ledger With Mark'!AF240&gt;=1),"E","N")))))))))</f>
        <v>C+</v>
      </c>
      <c r="AG238" s="13">
        <f t="shared" si="36"/>
        <v>1.2</v>
      </c>
      <c r="AH238" s="7" t="str">
        <f>IF(AND('[1]Ledger With Mark'!AH240&gt;=45),"A+",IF(AND('[1]Ledger With Mark'!AH240&gt;=40),"A",IF(AND('[1]Ledger With Mark'!AH240&gt;=35),"B+",IF(AND('[1]Ledger With Mark'!AH240&gt;=30),"B",IF(AND('[1]Ledger With Mark'!AH240&gt;=25),"C+",IF(AND('[1]Ledger With Mark'!AH240&gt;=20),"C",IF(AND('[1]Ledger With Mark'!AH240&gt;=15),"D+",IF(AND('[1]Ledger With Mark'!AH240&gt;=10),"D",IF(AND('[1]Ledger With Mark'!AH240&gt;=1),"E","N")))))))))</f>
        <v>C</v>
      </c>
      <c r="AI238" s="7" t="str">
        <f>IF(AND('[1]Ledger With Mark'!AI240&gt;=45),"A+",IF(AND('[1]Ledger With Mark'!AI240&gt;=40),"A",IF(AND('[1]Ledger With Mark'!AI240&gt;=35),"B+",IF(AND('[1]Ledger With Mark'!AI240&gt;=30),"B",IF(AND('[1]Ledger With Mark'!AI240&gt;=25),"C+",IF(AND('[1]Ledger With Mark'!AI240&gt;=20),"C",IF(AND('[1]Ledger With Mark'!AI240&gt;=15),"D+",IF(AND('[1]Ledger With Mark'!AI240&gt;=10),"D",IF(AND('[1]Ledger With Mark'!AI240&gt;=1),"E","N")))))))))</f>
        <v>C</v>
      </c>
      <c r="AJ238" s="7" t="str">
        <f>IF(AND('[1]Ledger With Mark'!AJ240&gt;=90),"A+",IF(AND('[1]Ledger With Mark'!AJ240&gt;=80),"A",IF(AND('[1]Ledger With Mark'!AJ240&gt;=70),"B+",IF(AND('[1]Ledger With Mark'!AJ240&gt;=60),"B",IF(AND('[1]Ledger With Mark'!AJ240&gt;=50),"C+",IF(AND('[1]Ledger With Mark'!AJ240&gt;=40),"C",IF(AND('[1]Ledger With Mark'!AJ240&gt;=30),"D+",IF(AND('[1]Ledger With Mark'!AJ240&gt;=20),"D",IF(AND('[1]Ledger With Mark'!AJ240&gt;=1),"E","N")))))))))</f>
        <v>C</v>
      </c>
      <c r="AK238" s="13">
        <f t="shared" si="37"/>
        <v>2</v>
      </c>
      <c r="AL238" s="7" t="str">
        <f>IF(AND('[1]Ledger With Mark'!AL240&gt;=45),"A+",IF(AND('[1]Ledger With Mark'!AL240&gt;=40),"A",IF(AND('[1]Ledger With Mark'!AL240&gt;=35),"B+",IF(AND('[1]Ledger With Mark'!AL240&gt;=30),"B",IF(AND('[1]Ledger With Mark'!AL240&gt;=25),"C+",IF(AND('[1]Ledger With Mark'!AL240&gt;=20),"C",IF(AND('[1]Ledger With Mark'!AL240&gt;=15),"D+",IF(AND('[1]Ledger With Mark'!AL240&gt;=10),"D",IF(AND('[1]Ledger With Mark'!AL240&gt;=1),"E","N")))))))))</f>
        <v>C+</v>
      </c>
      <c r="AM238" s="7" t="str">
        <f>IF(AND('[1]Ledger With Mark'!AM240&gt;=45),"A+",IF(AND('[1]Ledger With Mark'!AM240&gt;=40),"A",IF(AND('[1]Ledger With Mark'!AM240&gt;=35),"B+",IF(AND('[1]Ledger With Mark'!AM240&gt;=30),"B",IF(AND('[1]Ledger With Mark'!AM240&gt;=25),"C+",IF(AND('[1]Ledger With Mark'!AM240&gt;=20),"C",IF(AND('[1]Ledger With Mark'!AM240&gt;=15),"D+",IF(AND('[1]Ledger With Mark'!AM240&gt;=10),"D",IF(AND('[1]Ledger With Mark'!AM240&gt;=1),"E","N")))))))))</f>
        <v>B+</v>
      </c>
      <c r="AN238" s="7" t="str">
        <f>IF(AND('[1]Ledger With Mark'!AN240&gt;=90),"A+",IF(AND('[1]Ledger With Mark'!AN240&gt;=80),"A",IF(AND('[1]Ledger With Mark'!AN240&gt;=70),"B+",IF(AND('[1]Ledger With Mark'!AN240&gt;=60),"B",IF(AND('[1]Ledger With Mark'!AN240&gt;=50),"C+",IF(AND('[1]Ledger With Mark'!AN240&gt;=40),"C",IF(AND('[1]Ledger With Mark'!AN240&gt;=30),"D+",IF(AND('[1]Ledger With Mark'!AN240&gt;=20),"D",IF(AND('[1]Ledger With Mark'!AN240&gt;=1),"E","N")))))))))</f>
        <v>B</v>
      </c>
      <c r="AO238" s="13">
        <f t="shared" si="38"/>
        <v>2.8</v>
      </c>
      <c r="AP238" s="14">
        <f t="shared" si="39"/>
        <v>2.4250000000000003</v>
      </c>
      <c r="AQ238" s="7"/>
      <c r="AR238" s="15" t="s">
        <v>245</v>
      </c>
      <c r="BB238" s="17">
        <v>242</v>
      </c>
    </row>
    <row r="239" spans="1:54" ht="15">
      <c r="A239" s="7">
        <f>'[1]Ledger With Mark'!A241</f>
        <v>238</v>
      </c>
      <c r="B239" s="8">
        <f>'[1]Ledger With Mark'!B241</f>
        <v>752238</v>
      </c>
      <c r="C239" s="9" t="str">
        <f>'[1]Ledger With Mark'!C241</f>
        <v>SUSMI ROKA</v>
      </c>
      <c r="D239" s="10" t="str">
        <f>'[1]Ledger With Mark'!D241</f>
        <v>2063/11/10</v>
      </c>
      <c r="E239" s="11" t="str">
        <f>'[1]Ledger With Mark'!E241</f>
        <v>JAGAT BAHADUR ROKA</v>
      </c>
      <c r="F239" s="11" t="str">
        <f>'[1]Ledger With Mark'!F241</f>
        <v>LALSARI ROKA</v>
      </c>
      <c r="G239" s="12" t="str">
        <f>'[1]Ledger With Mark'!G241</f>
        <v>BHUME 8 RUKUM EAST</v>
      </c>
      <c r="H239" s="7" t="str">
        <f>IF(AND('[1]Ledger With Mark'!H241&gt;=67.5),"A+",IF(AND('[1]Ledger With Mark'!H241&gt;=60),"A",IF(AND('[1]Ledger With Mark'!H241&gt;=52.5),"B+",IF(AND('[1]Ledger With Mark'!H241&gt;=45),"B",IF(AND('[1]Ledger With Mark'!H241&gt;=37.5),"C+",IF(AND('[1]Ledger With Mark'!H241&gt;=30),"C",IF(AND('[1]Ledger With Mark'!H241&gt;=22.5),"D+",IF(AND('[1]Ledger With Mark'!H241&gt;=15),"D",IF(AND('[1]Ledger With Mark'!H241&gt;=1),"E","N")))))))))</f>
        <v>C</v>
      </c>
      <c r="I239" s="7" t="str">
        <f>IF(AND('[1]Ledger With Mark'!I241&gt;=22.5),"A+",IF(AND('[1]Ledger With Mark'!I241&gt;=20),"A",IF(AND('[1]Ledger With Mark'!I241&gt;=17.5),"B+",IF(AND('[1]Ledger With Mark'!I241&gt;=15),"B",IF(AND('[1]Ledger With Mark'!I241&gt;=12.5),"C+",IF(AND('[1]Ledger With Mark'!I241&gt;=10),"C",IF(AND('[1]Ledger With Mark'!I241&gt;=7.5),"D+",IF(AND('[1]Ledger With Mark'!I241&gt;=5),"D",IF(AND('[1]Ledger With Mark'!I241&gt;=1),"E","N")))))))))</f>
        <v>C</v>
      </c>
      <c r="J239" s="7" t="str">
        <f>IF(AND('[1]Ledger With Mark'!J241&gt;=90),"A+",IF(AND('[1]Ledger With Mark'!J241&gt;=80),"A",IF(AND('[1]Ledger With Mark'!J241&gt;=70),"B+",IF(AND('[1]Ledger With Mark'!J241&gt;=60),"B",IF(AND('[1]Ledger With Mark'!J241&gt;=50),"C+",IF(AND('[1]Ledger With Mark'!J241&gt;=40),"C",IF(AND('[1]Ledger With Mark'!J241&gt;=30),"D+",IF(AND('[1]Ledger With Mark'!J241&gt;=20),"D",IF(AND('[1]Ledger With Mark'!J241&gt;=1),"E","N")))))))))</f>
        <v>C</v>
      </c>
      <c r="K239" s="13">
        <f t="shared" si="30"/>
        <v>2</v>
      </c>
      <c r="L239" s="7" t="str">
        <f>IF(AND('[1]Ledger With Mark'!L241&gt;=67.5),"A+",IF(AND('[1]Ledger With Mark'!L241&gt;=60),"A",IF(AND('[1]Ledger With Mark'!L241&gt;=52.5),"B+",IF(AND('[1]Ledger With Mark'!L241&gt;=45),"B",IF(AND('[1]Ledger With Mark'!L241&gt;=37.5),"C+",IF(AND('[1]Ledger With Mark'!L241&gt;=30),"C",IF(AND('[1]Ledger With Mark'!L241&gt;=22.5),"D+",IF(AND('[1]Ledger With Mark'!L241&gt;=15),"D",IF(AND('[1]Ledger With Mark'!L241&gt;=1),"E","N")))))))))</f>
        <v>C</v>
      </c>
      <c r="M239" s="7" t="str">
        <f>IF(AND('[1]Ledger With Mark'!M241&gt;=22.5),"A+",IF(AND('[1]Ledger With Mark'!M241&gt;=20),"A",IF(AND('[1]Ledger With Mark'!M241&gt;=17.5),"B+",IF(AND('[1]Ledger With Mark'!M241&gt;=15),"B",IF(AND('[1]Ledger With Mark'!M241&gt;=12.5),"C+",IF(AND('[1]Ledger With Mark'!M241&gt;=10),"C",IF(AND('[1]Ledger With Mark'!M241&gt;=7.5),"D+",IF(AND('[1]Ledger With Mark'!M241&gt;=5),"D",IF(AND('[1]Ledger With Mark'!M241&gt;=1),"E","N")))))))))</f>
        <v>B+</v>
      </c>
      <c r="N239" s="7" t="str">
        <f>IF(AND('[1]Ledger With Mark'!N241&gt;=90),"A+",IF(AND('[1]Ledger With Mark'!N241&gt;=80),"A",IF(AND('[1]Ledger With Mark'!N241&gt;=70),"B+",IF(AND('[1]Ledger With Mark'!N241&gt;=60),"B",IF(AND('[1]Ledger With Mark'!N241&gt;=50),"C+",IF(AND('[1]Ledger With Mark'!N241&gt;=40),"C",IF(AND('[1]Ledger With Mark'!N241&gt;=30),"D+",IF(AND('[1]Ledger With Mark'!N241&gt;=20),"D",IF(AND('[1]Ledger With Mark'!N241&gt;=1),"E","N")))))))))</f>
        <v>C+</v>
      </c>
      <c r="O239" s="13">
        <f t="shared" si="31"/>
        <v>2.4</v>
      </c>
      <c r="P239" s="7" t="str">
        <f>IF(AND('[1]Ledger With Mark'!P241&gt;=90),"A+",IF(AND('[1]Ledger With Mark'!P241&gt;=80),"A",IF(AND('[1]Ledger With Mark'!P241&gt;=70),"B+",IF(AND('[1]Ledger With Mark'!P241&gt;=60),"B",IF(AND('[1]Ledger With Mark'!P241&gt;=50),"C+",IF(AND('[1]Ledger With Mark'!P241&gt;=40),"C",IF(AND('[1]Ledger With Mark'!P241&gt;=30),"D+",IF(AND('[1]Ledger With Mark'!P241&gt;=20),"D",IF(AND('[1]Ledger With Mark'!P241&gt;=1),"E","N")))))))))</f>
        <v>C</v>
      </c>
      <c r="Q239" s="13">
        <f t="shared" si="32"/>
        <v>2</v>
      </c>
      <c r="R239" s="7" t="str">
        <f>IF(AND('[1]Ledger With Mark'!R241&gt;=67.5),"A+",IF(AND('[1]Ledger With Mark'!R241&gt;=60),"A",IF(AND('[1]Ledger With Mark'!R241&gt;=52.5),"B+",IF(AND('[1]Ledger With Mark'!R241&gt;=45),"B",IF(AND('[1]Ledger With Mark'!R241&gt;=37.5),"C+",IF(AND('[1]Ledger With Mark'!R241&gt;=30),"C",IF(AND('[1]Ledger With Mark'!R241&gt;=22.5),"D+",IF(AND('[1]Ledger With Mark'!R241&gt;=15),"D",IF(AND('[1]Ledger With Mark'!R241&gt;=1),"E","N")))))))))</f>
        <v>C</v>
      </c>
      <c r="S239" s="7" t="str">
        <f>IF(AND('[1]Ledger With Mark'!S241&gt;=22.5),"A+",IF(AND('[1]Ledger With Mark'!S241&gt;=20),"A",IF(AND('[1]Ledger With Mark'!S241&gt;=17.5),"B+",IF(AND('[1]Ledger With Mark'!S241&gt;=15),"B",IF(AND('[1]Ledger With Mark'!S241&gt;=12.5),"C+",IF(AND('[1]Ledger With Mark'!S241&gt;=10),"C",IF(AND('[1]Ledger With Mark'!S241&gt;=7.5),"D+",IF(AND('[1]Ledger With Mark'!S241&gt;=5),"D",IF(AND('[1]Ledger With Mark'!S241&gt;=1),"E","N")))))))))</f>
        <v>A</v>
      </c>
      <c r="T239" s="7" t="str">
        <f>IF(AND('[1]Ledger With Mark'!T241&gt;=90),"A+",IF(AND('[1]Ledger With Mark'!T241&gt;=80),"A",IF(AND('[1]Ledger With Mark'!T241&gt;=70),"B+",IF(AND('[1]Ledger With Mark'!T241&gt;=60),"B",IF(AND('[1]Ledger With Mark'!T241&gt;=50),"C+",IF(AND('[1]Ledger With Mark'!T241&gt;=40),"C",IF(AND('[1]Ledger With Mark'!T241&gt;=30),"D+",IF(AND('[1]Ledger With Mark'!T241&gt;=20),"D",IF(AND('[1]Ledger With Mark'!T241&gt;=1),"E","N")))))))))</f>
        <v>C+</v>
      </c>
      <c r="U239" s="13">
        <f t="shared" si="33"/>
        <v>2.4</v>
      </c>
      <c r="V239" s="7" t="str">
        <f>IF(AND('[1]Ledger With Mark'!V241&gt;=67.5),"A+",IF(AND('[1]Ledger With Mark'!V241&gt;=60),"A",IF(AND('[1]Ledger With Mark'!V241&gt;=52.5),"B+",IF(AND('[1]Ledger With Mark'!V241&gt;=45),"B",IF(AND('[1]Ledger With Mark'!V241&gt;=37.5),"C+",IF(AND('[1]Ledger With Mark'!V241&gt;=30),"C",IF(AND('[1]Ledger With Mark'!V241&gt;=22.5),"D+",IF(AND('[1]Ledger With Mark'!V241&gt;=15),"D",IF(AND('[1]Ledger With Mark'!V241&gt;=1),"E","N")))))))))</f>
        <v>C</v>
      </c>
      <c r="W239" s="7" t="str">
        <f>IF(AND('[1]Ledger With Mark'!W241&gt;=22.5),"A+",IF(AND('[1]Ledger With Mark'!W241&gt;=20),"A",IF(AND('[1]Ledger With Mark'!W241&gt;=17.5),"B+",IF(AND('[1]Ledger With Mark'!W241&gt;=15),"B",IF(AND('[1]Ledger With Mark'!W241&gt;=12.5),"C+",IF(AND('[1]Ledger With Mark'!W241&gt;=10),"C",IF(AND('[1]Ledger With Mark'!W241&gt;=7.5),"D+",IF(AND('[1]Ledger With Mark'!W241&gt;=5),"D",IF(AND('[1]Ledger With Mark'!W241&gt;=1),"E","N")))))))))</f>
        <v>A</v>
      </c>
      <c r="X239" s="7" t="str">
        <f>IF(AND('[1]Ledger With Mark'!X241&gt;=90),"A+",IF(AND('[1]Ledger With Mark'!X241&gt;=80),"A",IF(AND('[1]Ledger With Mark'!X241&gt;=70),"B+",IF(AND('[1]Ledger With Mark'!X241&gt;=60),"B",IF(AND('[1]Ledger With Mark'!X241&gt;=50),"C+",IF(AND('[1]Ledger With Mark'!X241&gt;=40),"C",IF(AND('[1]Ledger With Mark'!X241&gt;=30),"D+",IF(AND('[1]Ledger With Mark'!X241&gt;=20),"D",IF(AND('[1]Ledger With Mark'!X241&gt;=1),"E","N")))))))))</f>
        <v>C+</v>
      </c>
      <c r="Y239" s="13">
        <f t="shared" si="34"/>
        <v>2.4</v>
      </c>
      <c r="Z239" s="7" t="str">
        <f>IF(AND('[1]Ledger With Mark'!Z241&gt;=27),"A+",IF(AND('[1]Ledger With Mark'!Z241&gt;=24),"A",IF(AND('[1]Ledger With Mark'!Z241&gt;=21),"B+",IF(AND('[1]Ledger With Mark'!Z241&gt;=18),"B",IF(AND('[1]Ledger With Mark'!Z241&gt;=15),"C+",IF(AND('[1]Ledger With Mark'!Z241&gt;=12),"C",IF(AND('[1]Ledger With Mark'!Z241&gt;=9),"D+",IF(AND('[1]Ledger With Mark'!Z241&gt;=6),"D",IF(AND('[1]Ledger With Mark'!Z241&gt;=1),"E","N")))))))))</f>
        <v>B+</v>
      </c>
      <c r="AA239" s="7" t="str">
        <f>IF(AND('[1]Ledger With Mark'!AA241&gt;=18),"A+",IF(AND('[1]Ledger With Mark'!AA241&gt;=16),"A",IF(AND('[1]Ledger With Mark'!AA241&gt;=14),"B+",IF(AND('[1]Ledger With Mark'!AA241&gt;=12),"B",IF(AND('[1]Ledger With Mark'!AA241&gt;=10),"C+",IF(AND('[1]Ledger With Mark'!AA241&gt;=8),"C",IF(AND('[1]Ledger With Mark'!AA241&gt;=6),"D+",IF(AND('[1]Ledger With Mark'!AA241&gt;=4),"D",IF(AND('[1]Ledger With Mark'!AA241&gt;=1),"E","N")))))))))</f>
        <v>C+</v>
      </c>
      <c r="AB239" s="7" t="str">
        <f>IF(AND('[1]Ledger With Mark'!AB241&gt;=45),"A+",IF(AND('[1]Ledger With Mark'!AB241&gt;=40),"A",IF(AND('[1]Ledger With Mark'!AB241&gt;=35),"B+",IF(AND('[1]Ledger With Mark'!AB241&gt;=30),"B",IF(AND('[1]Ledger With Mark'!AB241&gt;=25),"C+",IF(AND('[1]Ledger With Mark'!AB241&gt;=20),"C",IF(AND('[1]Ledger With Mark'!AB241&gt;=15),"D+",IF(AND('[1]Ledger With Mark'!AB241&gt;=10),"D",IF(AND('[1]Ledger With Mark'!AB241&gt;=1),"E","N")))))))))</f>
        <v>B</v>
      </c>
      <c r="AC239" s="13">
        <f t="shared" si="35"/>
        <v>1.4</v>
      </c>
      <c r="AD239" s="7" t="str">
        <f>IF(AND('[1]Ledger With Mark'!AD241&gt;=22.5),"A+",IF(AND('[1]Ledger With Mark'!AD241&gt;=20),"A",IF(AND('[1]Ledger With Mark'!AD241&gt;=17.5),"B+",IF(AND('[1]Ledger With Mark'!AD241&gt;=15),"B",IF(AND('[1]Ledger With Mark'!AD241&gt;=12.5),"C+",IF(AND('[1]Ledger With Mark'!AD241&gt;=10),"C",IF(AND('[1]Ledger With Mark'!AD241&gt;=7.5),"D+",IF(AND('[1]Ledger With Mark'!AD241&gt;=5),"D",IF(AND('[1]Ledger With Mark'!AD241&gt;=1),"E","N")))))))))</f>
        <v>B</v>
      </c>
      <c r="AE239" s="7" t="str">
        <f>IF(AND('[1]Ledger With Mark'!AE241&gt;=22.5),"A+",IF(AND('[1]Ledger With Mark'!AE241&gt;=20),"A",IF(AND('[1]Ledger With Mark'!AE241&gt;=17.5),"B+",IF(AND('[1]Ledger With Mark'!AE241&gt;=15),"B",IF(AND('[1]Ledger With Mark'!AE241&gt;=12.5),"C+",IF(AND('[1]Ledger With Mark'!AE241&gt;=10),"C",IF(AND('[1]Ledger With Mark'!AE241&gt;=7.5),"D+",IF(AND('[1]Ledger With Mark'!AE241&gt;=5),"D",IF(AND('[1]Ledger With Mark'!AE241&gt;=1),"E","N")))))))))</f>
        <v>B+</v>
      </c>
      <c r="AF239" s="7" t="str">
        <f>IF(AND('[1]Ledger With Mark'!AF241&gt;=45),"A+",IF(AND('[1]Ledger With Mark'!AF241&gt;=40),"A",IF(AND('[1]Ledger With Mark'!AF241&gt;=35),"B+",IF(AND('[1]Ledger With Mark'!AF241&gt;=30),"B",IF(AND('[1]Ledger With Mark'!AF241&gt;=25),"C+",IF(AND('[1]Ledger With Mark'!AF241&gt;=20),"C",IF(AND('[1]Ledger With Mark'!AF241&gt;=15),"D+",IF(AND('[1]Ledger With Mark'!AF241&gt;=10),"D",IF(AND('[1]Ledger With Mark'!AF241&gt;=1),"E","N")))))))))</f>
        <v>B+</v>
      </c>
      <c r="AG239" s="13">
        <f t="shared" si="36"/>
        <v>1.6</v>
      </c>
      <c r="AH239" s="7" t="str">
        <f>IF(AND('[1]Ledger With Mark'!AH241&gt;=45),"A+",IF(AND('[1]Ledger With Mark'!AH241&gt;=40),"A",IF(AND('[1]Ledger With Mark'!AH241&gt;=35),"B+",IF(AND('[1]Ledger With Mark'!AH241&gt;=30),"B",IF(AND('[1]Ledger With Mark'!AH241&gt;=25),"C+",IF(AND('[1]Ledger With Mark'!AH241&gt;=20),"C",IF(AND('[1]Ledger With Mark'!AH241&gt;=15),"D+",IF(AND('[1]Ledger With Mark'!AH241&gt;=10),"D",IF(AND('[1]Ledger With Mark'!AH241&gt;=1),"E","N")))))))))</f>
        <v>C+</v>
      </c>
      <c r="AI239" s="7" t="str">
        <f>IF(AND('[1]Ledger With Mark'!AI241&gt;=45),"A+",IF(AND('[1]Ledger With Mark'!AI241&gt;=40),"A",IF(AND('[1]Ledger With Mark'!AI241&gt;=35),"B+",IF(AND('[1]Ledger With Mark'!AI241&gt;=30),"B",IF(AND('[1]Ledger With Mark'!AI241&gt;=25),"C+",IF(AND('[1]Ledger With Mark'!AI241&gt;=20),"C",IF(AND('[1]Ledger With Mark'!AI241&gt;=15),"D+",IF(AND('[1]Ledger With Mark'!AI241&gt;=10),"D",IF(AND('[1]Ledger With Mark'!AI241&gt;=1),"E","N")))))))))</f>
        <v>C</v>
      </c>
      <c r="AJ239" s="7" t="str">
        <f>IF(AND('[1]Ledger With Mark'!AJ241&gt;=90),"A+",IF(AND('[1]Ledger With Mark'!AJ241&gt;=80),"A",IF(AND('[1]Ledger With Mark'!AJ241&gt;=70),"B+",IF(AND('[1]Ledger With Mark'!AJ241&gt;=60),"B",IF(AND('[1]Ledger With Mark'!AJ241&gt;=50),"C+",IF(AND('[1]Ledger With Mark'!AJ241&gt;=40),"C",IF(AND('[1]Ledger With Mark'!AJ241&gt;=30),"D+",IF(AND('[1]Ledger With Mark'!AJ241&gt;=20),"D",IF(AND('[1]Ledger With Mark'!AJ241&gt;=1),"E","N")))))))))</f>
        <v>C</v>
      </c>
      <c r="AK239" s="13">
        <f t="shared" si="37"/>
        <v>2</v>
      </c>
      <c r="AL239" s="7" t="str">
        <f>IF(AND('[1]Ledger With Mark'!AL241&gt;=45),"A+",IF(AND('[1]Ledger With Mark'!AL241&gt;=40),"A",IF(AND('[1]Ledger With Mark'!AL241&gt;=35),"B+",IF(AND('[1]Ledger With Mark'!AL241&gt;=30),"B",IF(AND('[1]Ledger With Mark'!AL241&gt;=25),"C+",IF(AND('[1]Ledger With Mark'!AL241&gt;=20),"C",IF(AND('[1]Ledger With Mark'!AL241&gt;=15),"D+",IF(AND('[1]Ledger With Mark'!AL241&gt;=10),"D",IF(AND('[1]Ledger With Mark'!AL241&gt;=1),"E","N")))))))))</f>
        <v>C+</v>
      </c>
      <c r="AM239" s="7" t="str">
        <f>IF(AND('[1]Ledger With Mark'!AM241&gt;=45),"A+",IF(AND('[1]Ledger With Mark'!AM241&gt;=40),"A",IF(AND('[1]Ledger With Mark'!AM241&gt;=35),"B+",IF(AND('[1]Ledger With Mark'!AM241&gt;=30),"B",IF(AND('[1]Ledger With Mark'!AM241&gt;=25),"C+",IF(AND('[1]Ledger With Mark'!AM241&gt;=20),"C",IF(AND('[1]Ledger With Mark'!AM241&gt;=15),"D+",IF(AND('[1]Ledger With Mark'!AM241&gt;=10),"D",IF(AND('[1]Ledger With Mark'!AM241&gt;=1),"E","N")))))))))</f>
        <v>B+</v>
      </c>
      <c r="AN239" s="7" t="str">
        <f>IF(AND('[1]Ledger With Mark'!AN241&gt;=90),"A+",IF(AND('[1]Ledger With Mark'!AN241&gt;=80),"A",IF(AND('[1]Ledger With Mark'!AN241&gt;=70),"B+",IF(AND('[1]Ledger With Mark'!AN241&gt;=60),"B",IF(AND('[1]Ledger With Mark'!AN241&gt;=50),"C+",IF(AND('[1]Ledger With Mark'!AN241&gt;=40),"C",IF(AND('[1]Ledger With Mark'!AN241&gt;=30),"D+",IF(AND('[1]Ledger With Mark'!AN241&gt;=20),"D",IF(AND('[1]Ledger With Mark'!AN241&gt;=1),"E","N")))))))))</f>
        <v>B</v>
      </c>
      <c r="AO239" s="13">
        <f t="shared" si="38"/>
        <v>2.8</v>
      </c>
      <c r="AP239" s="14">
        <f t="shared" si="39"/>
        <v>2.3750000000000004</v>
      </c>
      <c r="AQ239" s="7"/>
      <c r="AR239" s="15" t="s">
        <v>245</v>
      </c>
      <c r="BB239" s="17">
        <v>243</v>
      </c>
    </row>
    <row r="240" spans="1:54" ht="15">
      <c r="A240" s="7">
        <f>'[1]Ledger With Mark'!A242</f>
        <v>239</v>
      </c>
      <c r="B240" s="8">
        <f>'[1]Ledger With Mark'!B242</f>
        <v>752239</v>
      </c>
      <c r="C240" s="9" t="str">
        <f>'[1]Ledger With Mark'!C242</f>
        <v>TEKMAN ROKA MAGAR</v>
      </c>
      <c r="D240" s="10" t="str">
        <f>'[1]Ledger With Mark'!D242</f>
        <v>2058/06/20</v>
      </c>
      <c r="E240" s="11" t="str">
        <f>'[1]Ledger With Mark'!E242</f>
        <v>JANGU ROKA</v>
      </c>
      <c r="F240" s="11" t="str">
        <f>'[1]Ledger With Mark'!F242</f>
        <v>PANCHAKALI ROKA</v>
      </c>
      <c r="G240" s="12" t="str">
        <f>'[1]Ledger With Mark'!G242</f>
        <v>BHUME 8 RUKUM EAST</v>
      </c>
      <c r="H240" s="7" t="str">
        <f>IF(AND('[1]Ledger With Mark'!H242&gt;=67.5),"A+",IF(AND('[1]Ledger With Mark'!H242&gt;=60),"A",IF(AND('[1]Ledger With Mark'!H242&gt;=52.5),"B+",IF(AND('[1]Ledger With Mark'!H242&gt;=45),"B",IF(AND('[1]Ledger With Mark'!H242&gt;=37.5),"C+",IF(AND('[1]Ledger With Mark'!H242&gt;=30),"C",IF(AND('[1]Ledger With Mark'!H242&gt;=22.5),"D+",IF(AND('[1]Ledger With Mark'!H242&gt;=15),"D",IF(AND('[1]Ledger With Mark'!H242&gt;=1),"E","N")))))))))</f>
        <v>C</v>
      </c>
      <c r="I240" s="7" t="str">
        <f>IF(AND('[1]Ledger With Mark'!I242&gt;=22.5),"A+",IF(AND('[1]Ledger With Mark'!I242&gt;=20),"A",IF(AND('[1]Ledger With Mark'!I242&gt;=17.5),"B+",IF(AND('[1]Ledger With Mark'!I242&gt;=15),"B",IF(AND('[1]Ledger With Mark'!I242&gt;=12.5),"C+",IF(AND('[1]Ledger With Mark'!I242&gt;=10),"C",IF(AND('[1]Ledger With Mark'!I242&gt;=7.5),"D+",IF(AND('[1]Ledger With Mark'!I242&gt;=5),"D",IF(AND('[1]Ledger With Mark'!I242&gt;=1),"E","N")))))))))</f>
        <v>C</v>
      </c>
      <c r="J240" s="7" t="str">
        <f>IF(AND('[1]Ledger With Mark'!J242&gt;=90),"A+",IF(AND('[1]Ledger With Mark'!J242&gt;=80),"A",IF(AND('[1]Ledger With Mark'!J242&gt;=70),"B+",IF(AND('[1]Ledger With Mark'!J242&gt;=60),"B",IF(AND('[1]Ledger With Mark'!J242&gt;=50),"C+",IF(AND('[1]Ledger With Mark'!J242&gt;=40),"C",IF(AND('[1]Ledger With Mark'!J242&gt;=30),"D+",IF(AND('[1]Ledger With Mark'!J242&gt;=20),"D",IF(AND('[1]Ledger With Mark'!J242&gt;=1),"E","N")))))))))</f>
        <v>C</v>
      </c>
      <c r="K240" s="13">
        <f t="shared" si="30"/>
        <v>2</v>
      </c>
      <c r="L240" s="7" t="str">
        <f>IF(AND('[1]Ledger With Mark'!L242&gt;=67.5),"A+",IF(AND('[1]Ledger With Mark'!L242&gt;=60),"A",IF(AND('[1]Ledger With Mark'!L242&gt;=52.5),"B+",IF(AND('[1]Ledger With Mark'!L242&gt;=45),"B",IF(AND('[1]Ledger With Mark'!L242&gt;=37.5),"C+",IF(AND('[1]Ledger With Mark'!L242&gt;=30),"C",IF(AND('[1]Ledger With Mark'!L242&gt;=22.5),"D+",IF(AND('[1]Ledger With Mark'!L242&gt;=15),"D",IF(AND('[1]Ledger With Mark'!L242&gt;=1),"E","N")))))))))</f>
        <v>C</v>
      </c>
      <c r="M240" s="7" t="str">
        <f>IF(AND('[1]Ledger With Mark'!M242&gt;=22.5),"A+",IF(AND('[1]Ledger With Mark'!M242&gt;=20),"A",IF(AND('[1]Ledger With Mark'!M242&gt;=17.5),"B+",IF(AND('[1]Ledger With Mark'!M242&gt;=15),"B",IF(AND('[1]Ledger With Mark'!M242&gt;=12.5),"C+",IF(AND('[1]Ledger With Mark'!M242&gt;=10),"C",IF(AND('[1]Ledger With Mark'!M242&gt;=7.5),"D+",IF(AND('[1]Ledger With Mark'!M242&gt;=5),"D",IF(AND('[1]Ledger With Mark'!M242&gt;=1),"E","N")))))))))</f>
        <v>B</v>
      </c>
      <c r="N240" s="7" t="str">
        <f>IF(AND('[1]Ledger With Mark'!N242&gt;=90),"A+",IF(AND('[1]Ledger With Mark'!N242&gt;=80),"A",IF(AND('[1]Ledger With Mark'!N242&gt;=70),"B+",IF(AND('[1]Ledger With Mark'!N242&gt;=60),"B",IF(AND('[1]Ledger With Mark'!N242&gt;=50),"C+",IF(AND('[1]Ledger With Mark'!N242&gt;=40),"C",IF(AND('[1]Ledger With Mark'!N242&gt;=30),"D+",IF(AND('[1]Ledger With Mark'!N242&gt;=20),"D",IF(AND('[1]Ledger With Mark'!N242&gt;=1),"E","N")))))))))</f>
        <v>C</v>
      </c>
      <c r="O240" s="13">
        <f t="shared" si="31"/>
        <v>2</v>
      </c>
      <c r="P240" s="7" t="str">
        <f>IF(AND('[1]Ledger With Mark'!P242&gt;=90),"A+",IF(AND('[1]Ledger With Mark'!P242&gt;=80),"A",IF(AND('[1]Ledger With Mark'!P242&gt;=70),"B+",IF(AND('[1]Ledger With Mark'!P242&gt;=60),"B",IF(AND('[1]Ledger With Mark'!P242&gt;=50),"C+",IF(AND('[1]Ledger With Mark'!P242&gt;=40),"C",IF(AND('[1]Ledger With Mark'!P242&gt;=30),"D+",IF(AND('[1]Ledger With Mark'!P242&gt;=20),"D",IF(AND('[1]Ledger With Mark'!P242&gt;=1),"E","N")))))))))</f>
        <v>C</v>
      </c>
      <c r="Q240" s="13">
        <f t="shared" si="32"/>
        <v>2</v>
      </c>
      <c r="R240" s="7" t="str">
        <f>IF(AND('[1]Ledger With Mark'!R242&gt;=67.5),"A+",IF(AND('[1]Ledger With Mark'!R242&gt;=60),"A",IF(AND('[1]Ledger With Mark'!R242&gt;=52.5),"B+",IF(AND('[1]Ledger With Mark'!R242&gt;=45),"B",IF(AND('[1]Ledger With Mark'!R242&gt;=37.5),"C+",IF(AND('[1]Ledger With Mark'!R242&gt;=30),"C",IF(AND('[1]Ledger With Mark'!R242&gt;=22.5),"D+",IF(AND('[1]Ledger With Mark'!R242&gt;=15),"D",IF(AND('[1]Ledger With Mark'!R242&gt;=1),"E","N")))))))))</f>
        <v>C</v>
      </c>
      <c r="S240" s="7" t="str">
        <f>IF(AND('[1]Ledger With Mark'!S242&gt;=22.5),"A+",IF(AND('[1]Ledger With Mark'!S242&gt;=20),"A",IF(AND('[1]Ledger With Mark'!S242&gt;=17.5),"B+",IF(AND('[1]Ledger With Mark'!S242&gt;=15),"B",IF(AND('[1]Ledger With Mark'!S242&gt;=12.5),"C+",IF(AND('[1]Ledger With Mark'!S242&gt;=10),"C",IF(AND('[1]Ledger With Mark'!S242&gt;=7.5),"D+",IF(AND('[1]Ledger With Mark'!S242&gt;=5),"D",IF(AND('[1]Ledger With Mark'!S242&gt;=1),"E","N")))))))))</f>
        <v>A</v>
      </c>
      <c r="T240" s="7" t="str">
        <f>IF(AND('[1]Ledger With Mark'!T242&gt;=90),"A+",IF(AND('[1]Ledger With Mark'!T242&gt;=80),"A",IF(AND('[1]Ledger With Mark'!T242&gt;=70),"B+",IF(AND('[1]Ledger With Mark'!T242&gt;=60),"B",IF(AND('[1]Ledger With Mark'!T242&gt;=50),"C+",IF(AND('[1]Ledger With Mark'!T242&gt;=40),"C",IF(AND('[1]Ledger With Mark'!T242&gt;=30),"D+",IF(AND('[1]Ledger With Mark'!T242&gt;=20),"D",IF(AND('[1]Ledger With Mark'!T242&gt;=1),"E","N")))))))))</f>
        <v>C+</v>
      </c>
      <c r="U240" s="13">
        <f t="shared" si="33"/>
        <v>2.4</v>
      </c>
      <c r="V240" s="7" t="str">
        <f>IF(AND('[1]Ledger With Mark'!V242&gt;=67.5),"A+",IF(AND('[1]Ledger With Mark'!V242&gt;=60),"A",IF(AND('[1]Ledger With Mark'!V242&gt;=52.5),"B+",IF(AND('[1]Ledger With Mark'!V242&gt;=45),"B",IF(AND('[1]Ledger With Mark'!V242&gt;=37.5),"C+",IF(AND('[1]Ledger With Mark'!V242&gt;=30),"C",IF(AND('[1]Ledger With Mark'!V242&gt;=22.5),"D+",IF(AND('[1]Ledger With Mark'!V242&gt;=15),"D",IF(AND('[1]Ledger With Mark'!V242&gt;=1),"E","N")))))))))</f>
        <v>C</v>
      </c>
      <c r="W240" s="7" t="str">
        <f>IF(AND('[1]Ledger With Mark'!W242&gt;=22.5),"A+",IF(AND('[1]Ledger With Mark'!W242&gt;=20),"A",IF(AND('[1]Ledger With Mark'!W242&gt;=17.5),"B+",IF(AND('[1]Ledger With Mark'!W242&gt;=15),"B",IF(AND('[1]Ledger With Mark'!W242&gt;=12.5),"C+",IF(AND('[1]Ledger With Mark'!W242&gt;=10),"C",IF(AND('[1]Ledger With Mark'!W242&gt;=7.5),"D+",IF(AND('[1]Ledger With Mark'!W242&gt;=5),"D",IF(AND('[1]Ledger With Mark'!W242&gt;=1),"E","N")))))))))</f>
        <v>A</v>
      </c>
      <c r="X240" s="7" t="str">
        <f>IF(AND('[1]Ledger With Mark'!X242&gt;=90),"A+",IF(AND('[1]Ledger With Mark'!X242&gt;=80),"A",IF(AND('[1]Ledger With Mark'!X242&gt;=70),"B+",IF(AND('[1]Ledger With Mark'!X242&gt;=60),"B",IF(AND('[1]Ledger With Mark'!X242&gt;=50),"C+",IF(AND('[1]Ledger With Mark'!X242&gt;=40),"C",IF(AND('[1]Ledger With Mark'!X242&gt;=30),"D+",IF(AND('[1]Ledger With Mark'!X242&gt;=20),"D",IF(AND('[1]Ledger With Mark'!X242&gt;=1),"E","N")))))))))</f>
        <v>C+</v>
      </c>
      <c r="Y240" s="13">
        <f t="shared" si="34"/>
        <v>2.4</v>
      </c>
      <c r="Z240" s="7" t="str">
        <f>IF(AND('[1]Ledger With Mark'!Z242&gt;=27),"A+",IF(AND('[1]Ledger With Mark'!Z242&gt;=24),"A",IF(AND('[1]Ledger With Mark'!Z242&gt;=21),"B+",IF(AND('[1]Ledger With Mark'!Z242&gt;=18),"B",IF(AND('[1]Ledger With Mark'!Z242&gt;=15),"C+",IF(AND('[1]Ledger With Mark'!Z242&gt;=12),"C",IF(AND('[1]Ledger With Mark'!Z242&gt;=9),"D+",IF(AND('[1]Ledger With Mark'!Z242&gt;=6),"D",IF(AND('[1]Ledger With Mark'!Z242&gt;=1),"E","N")))))))))</f>
        <v>B</v>
      </c>
      <c r="AA240" s="7" t="str">
        <f>IF(AND('[1]Ledger With Mark'!AA242&gt;=18),"A+",IF(AND('[1]Ledger With Mark'!AA242&gt;=16),"A",IF(AND('[1]Ledger With Mark'!AA242&gt;=14),"B+",IF(AND('[1]Ledger With Mark'!AA242&gt;=12),"B",IF(AND('[1]Ledger With Mark'!AA242&gt;=10),"C+",IF(AND('[1]Ledger With Mark'!AA242&gt;=8),"C",IF(AND('[1]Ledger With Mark'!AA242&gt;=6),"D+",IF(AND('[1]Ledger With Mark'!AA242&gt;=4),"D",IF(AND('[1]Ledger With Mark'!AA242&gt;=1),"E","N")))))))))</f>
        <v>C+</v>
      </c>
      <c r="AB240" s="7" t="str">
        <f>IF(AND('[1]Ledger With Mark'!AB242&gt;=45),"A+",IF(AND('[1]Ledger With Mark'!AB242&gt;=40),"A",IF(AND('[1]Ledger With Mark'!AB242&gt;=35),"B+",IF(AND('[1]Ledger With Mark'!AB242&gt;=30),"B",IF(AND('[1]Ledger With Mark'!AB242&gt;=25),"C+",IF(AND('[1]Ledger With Mark'!AB242&gt;=20),"C",IF(AND('[1]Ledger With Mark'!AB242&gt;=15),"D+",IF(AND('[1]Ledger With Mark'!AB242&gt;=10),"D",IF(AND('[1]Ledger With Mark'!AB242&gt;=1),"E","N")))))))))</f>
        <v>C+</v>
      </c>
      <c r="AC240" s="13">
        <f t="shared" si="35"/>
        <v>1.2</v>
      </c>
      <c r="AD240" s="7" t="str">
        <f>IF(AND('[1]Ledger With Mark'!AD242&gt;=22.5),"A+",IF(AND('[1]Ledger With Mark'!AD242&gt;=20),"A",IF(AND('[1]Ledger With Mark'!AD242&gt;=17.5),"B+",IF(AND('[1]Ledger With Mark'!AD242&gt;=15),"B",IF(AND('[1]Ledger With Mark'!AD242&gt;=12.5),"C+",IF(AND('[1]Ledger With Mark'!AD242&gt;=10),"C",IF(AND('[1]Ledger With Mark'!AD242&gt;=7.5),"D+",IF(AND('[1]Ledger With Mark'!AD242&gt;=5),"D",IF(AND('[1]Ledger With Mark'!AD242&gt;=1),"E","N")))))))))</f>
        <v>B</v>
      </c>
      <c r="AE240" s="7" t="str">
        <f>IF(AND('[1]Ledger With Mark'!AE242&gt;=22.5),"A+",IF(AND('[1]Ledger With Mark'!AE242&gt;=20),"A",IF(AND('[1]Ledger With Mark'!AE242&gt;=17.5),"B+",IF(AND('[1]Ledger With Mark'!AE242&gt;=15),"B",IF(AND('[1]Ledger With Mark'!AE242&gt;=12.5),"C+",IF(AND('[1]Ledger With Mark'!AE242&gt;=10),"C",IF(AND('[1]Ledger With Mark'!AE242&gt;=7.5),"D+",IF(AND('[1]Ledger With Mark'!AE242&gt;=5),"D",IF(AND('[1]Ledger With Mark'!AE242&gt;=1),"E","N")))))))))</f>
        <v>B</v>
      </c>
      <c r="AF240" s="7" t="str">
        <f>IF(AND('[1]Ledger With Mark'!AF242&gt;=45),"A+",IF(AND('[1]Ledger With Mark'!AF242&gt;=40),"A",IF(AND('[1]Ledger With Mark'!AF242&gt;=35),"B+",IF(AND('[1]Ledger With Mark'!AF242&gt;=30),"B",IF(AND('[1]Ledger With Mark'!AF242&gt;=25),"C+",IF(AND('[1]Ledger With Mark'!AF242&gt;=20),"C",IF(AND('[1]Ledger With Mark'!AF242&gt;=15),"D+",IF(AND('[1]Ledger With Mark'!AF242&gt;=10),"D",IF(AND('[1]Ledger With Mark'!AF242&gt;=1),"E","N")))))))))</f>
        <v>B</v>
      </c>
      <c r="AG240" s="13">
        <f t="shared" si="36"/>
        <v>1.4</v>
      </c>
      <c r="AH240" s="7" t="str">
        <f>IF(AND('[1]Ledger With Mark'!AH242&gt;=45),"A+",IF(AND('[1]Ledger With Mark'!AH242&gt;=40),"A",IF(AND('[1]Ledger With Mark'!AH242&gt;=35),"B+",IF(AND('[1]Ledger With Mark'!AH242&gt;=30),"B",IF(AND('[1]Ledger With Mark'!AH242&gt;=25),"C+",IF(AND('[1]Ledger With Mark'!AH242&gt;=20),"C",IF(AND('[1]Ledger With Mark'!AH242&gt;=15),"D+",IF(AND('[1]Ledger With Mark'!AH242&gt;=10),"D",IF(AND('[1]Ledger With Mark'!AH242&gt;=1),"E","N")))))))))</f>
        <v>C+</v>
      </c>
      <c r="AI240" s="7" t="str">
        <f>IF(AND('[1]Ledger With Mark'!AI242&gt;=45),"A+",IF(AND('[1]Ledger With Mark'!AI242&gt;=40),"A",IF(AND('[1]Ledger With Mark'!AI242&gt;=35),"B+",IF(AND('[1]Ledger With Mark'!AI242&gt;=30),"B",IF(AND('[1]Ledger With Mark'!AI242&gt;=25),"C+",IF(AND('[1]Ledger With Mark'!AI242&gt;=20),"C",IF(AND('[1]Ledger With Mark'!AI242&gt;=15),"D+",IF(AND('[1]Ledger With Mark'!AI242&gt;=10),"D",IF(AND('[1]Ledger With Mark'!AI242&gt;=1),"E","N")))))))))</f>
        <v>C</v>
      </c>
      <c r="AJ240" s="7" t="str">
        <f>IF(AND('[1]Ledger With Mark'!AJ242&gt;=90),"A+",IF(AND('[1]Ledger With Mark'!AJ242&gt;=80),"A",IF(AND('[1]Ledger With Mark'!AJ242&gt;=70),"B+",IF(AND('[1]Ledger With Mark'!AJ242&gt;=60),"B",IF(AND('[1]Ledger With Mark'!AJ242&gt;=50),"C+",IF(AND('[1]Ledger With Mark'!AJ242&gt;=40),"C",IF(AND('[1]Ledger With Mark'!AJ242&gt;=30),"D+",IF(AND('[1]Ledger With Mark'!AJ242&gt;=20),"D",IF(AND('[1]Ledger With Mark'!AJ242&gt;=1),"E","N")))))))))</f>
        <v>C</v>
      </c>
      <c r="AK240" s="13">
        <f t="shared" si="37"/>
        <v>2</v>
      </c>
      <c r="AL240" s="7" t="str">
        <f>IF(AND('[1]Ledger With Mark'!AL242&gt;=45),"A+",IF(AND('[1]Ledger With Mark'!AL242&gt;=40),"A",IF(AND('[1]Ledger With Mark'!AL242&gt;=35),"B+",IF(AND('[1]Ledger With Mark'!AL242&gt;=30),"B",IF(AND('[1]Ledger With Mark'!AL242&gt;=25),"C+",IF(AND('[1]Ledger With Mark'!AL242&gt;=20),"C",IF(AND('[1]Ledger With Mark'!AL242&gt;=15),"D+",IF(AND('[1]Ledger With Mark'!AL242&gt;=10),"D",IF(AND('[1]Ledger With Mark'!AL242&gt;=1),"E","N")))))))))</f>
        <v>C+</v>
      </c>
      <c r="AM240" s="7" t="str">
        <f>IF(AND('[1]Ledger With Mark'!AM242&gt;=45),"A+",IF(AND('[1]Ledger With Mark'!AM242&gt;=40),"A",IF(AND('[1]Ledger With Mark'!AM242&gt;=35),"B+",IF(AND('[1]Ledger With Mark'!AM242&gt;=30),"B",IF(AND('[1]Ledger With Mark'!AM242&gt;=25),"C+",IF(AND('[1]Ledger With Mark'!AM242&gt;=20),"C",IF(AND('[1]Ledger With Mark'!AM242&gt;=15),"D+",IF(AND('[1]Ledger With Mark'!AM242&gt;=10),"D",IF(AND('[1]Ledger With Mark'!AM242&gt;=1),"E","N")))))))))</f>
        <v>B+</v>
      </c>
      <c r="AN240" s="7" t="str">
        <f>IF(AND('[1]Ledger With Mark'!AN242&gt;=90),"A+",IF(AND('[1]Ledger With Mark'!AN242&gt;=80),"A",IF(AND('[1]Ledger With Mark'!AN242&gt;=70),"B+",IF(AND('[1]Ledger With Mark'!AN242&gt;=60),"B",IF(AND('[1]Ledger With Mark'!AN242&gt;=50),"C+",IF(AND('[1]Ledger With Mark'!AN242&gt;=40),"C",IF(AND('[1]Ledger With Mark'!AN242&gt;=30),"D+",IF(AND('[1]Ledger With Mark'!AN242&gt;=20),"D",IF(AND('[1]Ledger With Mark'!AN242&gt;=1),"E","N")))))))))</f>
        <v>B</v>
      </c>
      <c r="AO240" s="13">
        <f t="shared" si="38"/>
        <v>2.8</v>
      </c>
      <c r="AP240" s="14">
        <f t="shared" si="39"/>
        <v>2.2749999999999999</v>
      </c>
      <c r="AQ240" s="7"/>
      <c r="AR240" s="15" t="s">
        <v>245</v>
      </c>
      <c r="BB240" s="17">
        <v>244</v>
      </c>
    </row>
    <row r="241" spans="1:54" ht="15">
      <c r="A241" s="7">
        <f>'[1]Ledger With Mark'!A243</f>
        <v>240</v>
      </c>
      <c r="B241" s="8">
        <f>'[1]Ledger With Mark'!B243</f>
        <v>752240</v>
      </c>
      <c r="C241" s="9" t="str">
        <f>'[1]Ledger With Mark'!C243</f>
        <v>MAHAN B.K.</v>
      </c>
      <c r="D241" s="10" t="str">
        <f>'[1]Ledger With Mark'!D243</f>
        <v>2061/08/08</v>
      </c>
      <c r="E241" s="11" t="str">
        <f>'[1]Ledger With Mark'!E243</f>
        <v>RAJ KUMAR B.K.</v>
      </c>
      <c r="F241" s="11" t="str">
        <f>'[1]Ledger With Mark'!F243</f>
        <v>MAITU KUMARI B.K.</v>
      </c>
      <c r="G241" s="12" t="str">
        <f>'[1]Ledger With Mark'!G243</f>
        <v>BHUME 8 RUKUM EAST</v>
      </c>
      <c r="H241" s="7" t="str">
        <f>IF(AND('[1]Ledger With Mark'!H243&gt;=67.5),"A+",IF(AND('[1]Ledger With Mark'!H243&gt;=60),"A",IF(AND('[1]Ledger With Mark'!H243&gt;=52.5),"B+",IF(AND('[1]Ledger With Mark'!H243&gt;=45),"B",IF(AND('[1]Ledger With Mark'!H243&gt;=37.5),"C+",IF(AND('[1]Ledger With Mark'!H243&gt;=30),"C",IF(AND('[1]Ledger With Mark'!H243&gt;=22.5),"D+",IF(AND('[1]Ledger With Mark'!H243&gt;=15),"D",IF(AND('[1]Ledger With Mark'!H243&gt;=1),"E","N")))))))))</f>
        <v>C</v>
      </c>
      <c r="I241" s="7" t="str">
        <f>IF(AND('[1]Ledger With Mark'!I243&gt;=22.5),"A+",IF(AND('[1]Ledger With Mark'!I243&gt;=20),"A",IF(AND('[1]Ledger With Mark'!I243&gt;=17.5),"B+",IF(AND('[1]Ledger With Mark'!I243&gt;=15),"B",IF(AND('[1]Ledger With Mark'!I243&gt;=12.5),"C+",IF(AND('[1]Ledger With Mark'!I243&gt;=10),"C",IF(AND('[1]Ledger With Mark'!I243&gt;=7.5),"D+",IF(AND('[1]Ledger With Mark'!I243&gt;=5),"D",IF(AND('[1]Ledger With Mark'!I243&gt;=1),"E","N")))))))))</f>
        <v>B</v>
      </c>
      <c r="J241" s="7" t="str">
        <f>IF(AND('[1]Ledger With Mark'!J243&gt;=90),"A+",IF(AND('[1]Ledger With Mark'!J243&gt;=80),"A",IF(AND('[1]Ledger With Mark'!J243&gt;=70),"B+",IF(AND('[1]Ledger With Mark'!J243&gt;=60),"B",IF(AND('[1]Ledger With Mark'!J243&gt;=50),"C+",IF(AND('[1]Ledger With Mark'!J243&gt;=40),"C",IF(AND('[1]Ledger With Mark'!J243&gt;=30),"D+",IF(AND('[1]Ledger With Mark'!J243&gt;=20),"D",IF(AND('[1]Ledger With Mark'!J243&gt;=1),"E","N")))))))))</f>
        <v>C</v>
      </c>
      <c r="K241" s="13">
        <f t="shared" si="30"/>
        <v>2</v>
      </c>
      <c r="L241" s="7" t="str">
        <f>IF(AND('[1]Ledger With Mark'!L243&gt;=67.5),"A+",IF(AND('[1]Ledger With Mark'!L243&gt;=60),"A",IF(AND('[1]Ledger With Mark'!L243&gt;=52.5),"B+",IF(AND('[1]Ledger With Mark'!L243&gt;=45),"B",IF(AND('[1]Ledger With Mark'!L243&gt;=37.5),"C+",IF(AND('[1]Ledger With Mark'!L243&gt;=30),"C",IF(AND('[1]Ledger With Mark'!L243&gt;=22.5),"D+",IF(AND('[1]Ledger With Mark'!L243&gt;=15),"D",IF(AND('[1]Ledger With Mark'!L243&gt;=1),"E","N")))))))))</f>
        <v>C</v>
      </c>
      <c r="M241" s="7" t="str">
        <f>IF(AND('[1]Ledger With Mark'!M243&gt;=22.5),"A+",IF(AND('[1]Ledger With Mark'!M243&gt;=20),"A",IF(AND('[1]Ledger With Mark'!M243&gt;=17.5),"B+",IF(AND('[1]Ledger With Mark'!M243&gt;=15),"B",IF(AND('[1]Ledger With Mark'!M243&gt;=12.5),"C+",IF(AND('[1]Ledger With Mark'!M243&gt;=10),"C",IF(AND('[1]Ledger With Mark'!M243&gt;=7.5),"D+",IF(AND('[1]Ledger With Mark'!M243&gt;=5),"D",IF(AND('[1]Ledger With Mark'!M243&gt;=1),"E","N")))))))))</f>
        <v>B</v>
      </c>
      <c r="N241" s="7" t="str">
        <f>IF(AND('[1]Ledger With Mark'!N243&gt;=90),"A+",IF(AND('[1]Ledger With Mark'!N243&gt;=80),"A",IF(AND('[1]Ledger With Mark'!N243&gt;=70),"B+",IF(AND('[1]Ledger With Mark'!N243&gt;=60),"B",IF(AND('[1]Ledger With Mark'!N243&gt;=50),"C+",IF(AND('[1]Ledger With Mark'!N243&gt;=40),"C",IF(AND('[1]Ledger With Mark'!N243&gt;=30),"D+",IF(AND('[1]Ledger With Mark'!N243&gt;=20),"D",IF(AND('[1]Ledger With Mark'!N243&gt;=1),"E","N")))))))))</f>
        <v>C</v>
      </c>
      <c r="O241" s="13">
        <f t="shared" si="31"/>
        <v>2</v>
      </c>
      <c r="P241" s="7" t="str">
        <f>IF(AND('[1]Ledger With Mark'!P243&gt;=90),"A+",IF(AND('[1]Ledger With Mark'!P243&gt;=80),"A",IF(AND('[1]Ledger With Mark'!P243&gt;=70),"B+",IF(AND('[1]Ledger With Mark'!P243&gt;=60),"B",IF(AND('[1]Ledger With Mark'!P243&gt;=50),"C+",IF(AND('[1]Ledger With Mark'!P243&gt;=40),"C",IF(AND('[1]Ledger With Mark'!P243&gt;=30),"D+",IF(AND('[1]Ledger With Mark'!P243&gt;=20),"D",IF(AND('[1]Ledger With Mark'!P243&gt;=1),"E","N")))))))))</f>
        <v>C</v>
      </c>
      <c r="Q241" s="13">
        <f t="shared" si="32"/>
        <v>2</v>
      </c>
      <c r="R241" s="7" t="str">
        <f>IF(AND('[1]Ledger With Mark'!R243&gt;=67.5),"A+",IF(AND('[1]Ledger With Mark'!R243&gt;=60),"A",IF(AND('[1]Ledger With Mark'!R243&gt;=52.5),"B+",IF(AND('[1]Ledger With Mark'!R243&gt;=45),"B",IF(AND('[1]Ledger With Mark'!R243&gt;=37.5),"C+",IF(AND('[1]Ledger With Mark'!R243&gt;=30),"C",IF(AND('[1]Ledger With Mark'!R243&gt;=22.5),"D+",IF(AND('[1]Ledger With Mark'!R243&gt;=15),"D",IF(AND('[1]Ledger With Mark'!R243&gt;=1),"E","N")))))))))</f>
        <v>C+</v>
      </c>
      <c r="S241" s="7" t="str">
        <f>IF(AND('[1]Ledger With Mark'!S243&gt;=22.5),"A+",IF(AND('[1]Ledger With Mark'!S243&gt;=20),"A",IF(AND('[1]Ledger With Mark'!S243&gt;=17.5),"B+",IF(AND('[1]Ledger With Mark'!S243&gt;=15),"B",IF(AND('[1]Ledger With Mark'!S243&gt;=12.5),"C+",IF(AND('[1]Ledger With Mark'!S243&gt;=10),"C",IF(AND('[1]Ledger With Mark'!S243&gt;=7.5),"D+",IF(AND('[1]Ledger With Mark'!S243&gt;=5),"D",IF(AND('[1]Ledger With Mark'!S243&gt;=1),"E","N")))))))))</f>
        <v>A</v>
      </c>
      <c r="T241" s="7" t="str">
        <f>IF(AND('[1]Ledger With Mark'!T243&gt;=90),"A+",IF(AND('[1]Ledger With Mark'!T243&gt;=80),"A",IF(AND('[1]Ledger With Mark'!T243&gt;=70),"B+",IF(AND('[1]Ledger With Mark'!T243&gt;=60),"B",IF(AND('[1]Ledger With Mark'!T243&gt;=50),"C+",IF(AND('[1]Ledger With Mark'!T243&gt;=40),"C",IF(AND('[1]Ledger With Mark'!T243&gt;=30),"D+",IF(AND('[1]Ledger With Mark'!T243&gt;=20),"D",IF(AND('[1]Ledger With Mark'!T243&gt;=1),"E","N")))))))))</f>
        <v>B</v>
      </c>
      <c r="U241" s="13">
        <f t="shared" si="33"/>
        <v>2.8</v>
      </c>
      <c r="V241" s="7" t="str">
        <f>IF(AND('[1]Ledger With Mark'!V243&gt;=67.5),"A+",IF(AND('[1]Ledger With Mark'!V243&gt;=60),"A",IF(AND('[1]Ledger With Mark'!V243&gt;=52.5),"B+",IF(AND('[1]Ledger With Mark'!V243&gt;=45),"B",IF(AND('[1]Ledger With Mark'!V243&gt;=37.5),"C+",IF(AND('[1]Ledger With Mark'!V243&gt;=30),"C",IF(AND('[1]Ledger With Mark'!V243&gt;=22.5),"D+",IF(AND('[1]Ledger With Mark'!V243&gt;=15),"D",IF(AND('[1]Ledger With Mark'!V243&gt;=1),"E","N")))))))))</f>
        <v>C</v>
      </c>
      <c r="W241" s="7" t="str">
        <f>IF(AND('[1]Ledger With Mark'!W243&gt;=22.5),"A+",IF(AND('[1]Ledger With Mark'!W243&gt;=20),"A",IF(AND('[1]Ledger With Mark'!W243&gt;=17.5),"B+",IF(AND('[1]Ledger With Mark'!W243&gt;=15),"B",IF(AND('[1]Ledger With Mark'!W243&gt;=12.5),"C+",IF(AND('[1]Ledger With Mark'!W243&gt;=10),"C",IF(AND('[1]Ledger With Mark'!W243&gt;=7.5),"D+",IF(AND('[1]Ledger With Mark'!W243&gt;=5),"D",IF(AND('[1]Ledger With Mark'!W243&gt;=1),"E","N")))))))))</f>
        <v>A</v>
      </c>
      <c r="X241" s="7" t="str">
        <f>IF(AND('[1]Ledger With Mark'!X243&gt;=90),"A+",IF(AND('[1]Ledger With Mark'!X243&gt;=80),"A",IF(AND('[1]Ledger With Mark'!X243&gt;=70),"B+",IF(AND('[1]Ledger With Mark'!X243&gt;=60),"B",IF(AND('[1]Ledger With Mark'!X243&gt;=50),"C+",IF(AND('[1]Ledger With Mark'!X243&gt;=40),"C",IF(AND('[1]Ledger With Mark'!X243&gt;=30),"D+",IF(AND('[1]Ledger With Mark'!X243&gt;=20),"D",IF(AND('[1]Ledger With Mark'!X243&gt;=1),"E","N")))))))))</f>
        <v>C+</v>
      </c>
      <c r="Y241" s="13">
        <f t="shared" si="34"/>
        <v>2.4</v>
      </c>
      <c r="Z241" s="7" t="str">
        <f>IF(AND('[1]Ledger With Mark'!Z243&gt;=27),"A+",IF(AND('[1]Ledger With Mark'!Z243&gt;=24),"A",IF(AND('[1]Ledger With Mark'!Z243&gt;=21),"B+",IF(AND('[1]Ledger With Mark'!Z243&gt;=18),"B",IF(AND('[1]Ledger With Mark'!Z243&gt;=15),"C+",IF(AND('[1]Ledger With Mark'!Z243&gt;=12),"C",IF(AND('[1]Ledger With Mark'!Z243&gt;=9),"D+",IF(AND('[1]Ledger With Mark'!Z243&gt;=6),"D",IF(AND('[1]Ledger With Mark'!Z243&gt;=1),"E","N")))))))))</f>
        <v>C+</v>
      </c>
      <c r="AA241" s="7" t="str">
        <f>IF(AND('[1]Ledger With Mark'!AA243&gt;=18),"A+",IF(AND('[1]Ledger With Mark'!AA243&gt;=16),"A",IF(AND('[1]Ledger With Mark'!AA243&gt;=14),"B+",IF(AND('[1]Ledger With Mark'!AA243&gt;=12),"B",IF(AND('[1]Ledger With Mark'!AA243&gt;=10),"C+",IF(AND('[1]Ledger With Mark'!AA243&gt;=8),"C",IF(AND('[1]Ledger With Mark'!AA243&gt;=6),"D+",IF(AND('[1]Ledger With Mark'!AA243&gt;=4),"D",IF(AND('[1]Ledger With Mark'!AA243&gt;=1),"E","N")))))))))</f>
        <v>B+</v>
      </c>
      <c r="AB241" s="7" t="str">
        <f>IF(AND('[1]Ledger With Mark'!AB243&gt;=45),"A+",IF(AND('[1]Ledger With Mark'!AB243&gt;=40),"A",IF(AND('[1]Ledger With Mark'!AB243&gt;=35),"B+",IF(AND('[1]Ledger With Mark'!AB243&gt;=30),"B",IF(AND('[1]Ledger With Mark'!AB243&gt;=25),"C+",IF(AND('[1]Ledger With Mark'!AB243&gt;=20),"C",IF(AND('[1]Ledger With Mark'!AB243&gt;=15),"D+",IF(AND('[1]Ledger With Mark'!AB243&gt;=10),"D",IF(AND('[1]Ledger With Mark'!AB243&gt;=1),"E","N")))))))))</f>
        <v>B</v>
      </c>
      <c r="AC241" s="13">
        <f t="shared" si="35"/>
        <v>1.4</v>
      </c>
      <c r="AD241" s="7" t="str">
        <f>IF(AND('[1]Ledger With Mark'!AD243&gt;=22.5),"A+",IF(AND('[1]Ledger With Mark'!AD243&gt;=20),"A",IF(AND('[1]Ledger With Mark'!AD243&gt;=17.5),"B+",IF(AND('[1]Ledger With Mark'!AD243&gt;=15),"B",IF(AND('[1]Ledger With Mark'!AD243&gt;=12.5),"C+",IF(AND('[1]Ledger With Mark'!AD243&gt;=10),"C",IF(AND('[1]Ledger With Mark'!AD243&gt;=7.5),"D+",IF(AND('[1]Ledger With Mark'!AD243&gt;=5),"D",IF(AND('[1]Ledger With Mark'!AD243&gt;=1),"E","N")))))))))</f>
        <v>C+</v>
      </c>
      <c r="AE241" s="7" t="str">
        <f>IF(AND('[1]Ledger With Mark'!AE243&gt;=22.5),"A+",IF(AND('[1]Ledger With Mark'!AE243&gt;=20),"A",IF(AND('[1]Ledger With Mark'!AE243&gt;=17.5),"B+",IF(AND('[1]Ledger With Mark'!AE243&gt;=15),"B",IF(AND('[1]Ledger With Mark'!AE243&gt;=12.5),"C+",IF(AND('[1]Ledger With Mark'!AE243&gt;=10),"C",IF(AND('[1]Ledger With Mark'!AE243&gt;=7.5),"D+",IF(AND('[1]Ledger With Mark'!AE243&gt;=5),"D",IF(AND('[1]Ledger With Mark'!AE243&gt;=1),"E","N")))))))))</f>
        <v>B</v>
      </c>
      <c r="AF241" s="7" t="str">
        <f>IF(AND('[1]Ledger With Mark'!AF243&gt;=45),"A+",IF(AND('[1]Ledger With Mark'!AF243&gt;=40),"A",IF(AND('[1]Ledger With Mark'!AF243&gt;=35),"B+",IF(AND('[1]Ledger With Mark'!AF243&gt;=30),"B",IF(AND('[1]Ledger With Mark'!AF243&gt;=25),"C+",IF(AND('[1]Ledger With Mark'!AF243&gt;=20),"C",IF(AND('[1]Ledger With Mark'!AF243&gt;=15),"D+",IF(AND('[1]Ledger With Mark'!AF243&gt;=10),"D",IF(AND('[1]Ledger With Mark'!AF243&gt;=1),"E","N")))))))))</f>
        <v>C+</v>
      </c>
      <c r="AG241" s="13">
        <f t="shared" si="36"/>
        <v>1.2</v>
      </c>
      <c r="AH241" s="7" t="str">
        <f>IF(AND('[1]Ledger With Mark'!AH243&gt;=45),"A+",IF(AND('[1]Ledger With Mark'!AH243&gt;=40),"A",IF(AND('[1]Ledger With Mark'!AH243&gt;=35),"B+",IF(AND('[1]Ledger With Mark'!AH243&gt;=30),"B",IF(AND('[1]Ledger With Mark'!AH243&gt;=25),"C+",IF(AND('[1]Ledger With Mark'!AH243&gt;=20),"C",IF(AND('[1]Ledger With Mark'!AH243&gt;=15),"D+",IF(AND('[1]Ledger With Mark'!AH243&gt;=10),"D",IF(AND('[1]Ledger With Mark'!AH243&gt;=1),"E","N")))))))))</f>
        <v>C+</v>
      </c>
      <c r="AI241" s="7" t="str">
        <f>IF(AND('[1]Ledger With Mark'!AI243&gt;=45),"A+",IF(AND('[1]Ledger With Mark'!AI243&gt;=40),"A",IF(AND('[1]Ledger With Mark'!AI243&gt;=35),"B+",IF(AND('[1]Ledger With Mark'!AI243&gt;=30),"B",IF(AND('[1]Ledger With Mark'!AI243&gt;=25),"C+",IF(AND('[1]Ledger With Mark'!AI243&gt;=20),"C",IF(AND('[1]Ledger With Mark'!AI243&gt;=15),"D+",IF(AND('[1]Ledger With Mark'!AI243&gt;=10),"D",IF(AND('[1]Ledger With Mark'!AI243&gt;=1),"E","N")))))))))</f>
        <v>C+</v>
      </c>
      <c r="AJ241" s="7" t="str">
        <f>IF(AND('[1]Ledger With Mark'!AJ243&gt;=90),"A+",IF(AND('[1]Ledger With Mark'!AJ243&gt;=80),"A",IF(AND('[1]Ledger With Mark'!AJ243&gt;=70),"B+",IF(AND('[1]Ledger With Mark'!AJ243&gt;=60),"B",IF(AND('[1]Ledger With Mark'!AJ243&gt;=50),"C+",IF(AND('[1]Ledger With Mark'!AJ243&gt;=40),"C",IF(AND('[1]Ledger With Mark'!AJ243&gt;=30),"D+",IF(AND('[1]Ledger With Mark'!AJ243&gt;=20),"D",IF(AND('[1]Ledger With Mark'!AJ243&gt;=1),"E","N")))))))))</f>
        <v>C+</v>
      </c>
      <c r="AK241" s="13">
        <f t="shared" si="37"/>
        <v>2.4</v>
      </c>
      <c r="AL241" s="7" t="str">
        <f>IF(AND('[1]Ledger With Mark'!AL243&gt;=45),"A+",IF(AND('[1]Ledger With Mark'!AL243&gt;=40),"A",IF(AND('[1]Ledger With Mark'!AL243&gt;=35),"B+",IF(AND('[1]Ledger With Mark'!AL243&gt;=30),"B",IF(AND('[1]Ledger With Mark'!AL243&gt;=25),"C+",IF(AND('[1]Ledger With Mark'!AL243&gt;=20),"C",IF(AND('[1]Ledger With Mark'!AL243&gt;=15),"D+",IF(AND('[1]Ledger With Mark'!AL243&gt;=10),"D",IF(AND('[1]Ledger With Mark'!AL243&gt;=1),"E","N")))))))))</f>
        <v>C+</v>
      </c>
      <c r="AM241" s="7" t="str">
        <f>IF(AND('[1]Ledger With Mark'!AM243&gt;=45),"A+",IF(AND('[1]Ledger With Mark'!AM243&gt;=40),"A",IF(AND('[1]Ledger With Mark'!AM243&gt;=35),"B+",IF(AND('[1]Ledger With Mark'!AM243&gt;=30),"B",IF(AND('[1]Ledger With Mark'!AM243&gt;=25),"C+",IF(AND('[1]Ledger With Mark'!AM243&gt;=20),"C",IF(AND('[1]Ledger With Mark'!AM243&gt;=15),"D+",IF(AND('[1]Ledger With Mark'!AM243&gt;=10),"D",IF(AND('[1]Ledger With Mark'!AM243&gt;=1),"E","N")))))))))</f>
        <v>B</v>
      </c>
      <c r="AN241" s="7" t="str">
        <f>IF(AND('[1]Ledger With Mark'!AN243&gt;=90),"A+",IF(AND('[1]Ledger With Mark'!AN243&gt;=80),"A",IF(AND('[1]Ledger With Mark'!AN243&gt;=70),"B+",IF(AND('[1]Ledger With Mark'!AN243&gt;=60),"B",IF(AND('[1]Ledger With Mark'!AN243&gt;=50),"C+",IF(AND('[1]Ledger With Mark'!AN243&gt;=40),"C",IF(AND('[1]Ledger With Mark'!AN243&gt;=30),"D+",IF(AND('[1]Ledger With Mark'!AN243&gt;=20),"D",IF(AND('[1]Ledger With Mark'!AN243&gt;=1),"E","N")))))))))</f>
        <v>C+</v>
      </c>
      <c r="AO241" s="13">
        <f t="shared" si="38"/>
        <v>2.4</v>
      </c>
      <c r="AP241" s="14">
        <f t="shared" si="39"/>
        <v>2.3249999999999997</v>
      </c>
      <c r="AQ241" s="7"/>
      <c r="AR241" s="15" t="s">
        <v>246</v>
      </c>
      <c r="BB241" s="17">
        <v>245</v>
      </c>
    </row>
    <row r="242" spans="1:54" ht="15">
      <c r="A242" s="7">
        <f>'[1]Ledger With Mark'!A244</f>
        <v>241</v>
      </c>
      <c r="B242" s="8">
        <f>'[1]Ledger With Mark'!B244</f>
        <v>752241</v>
      </c>
      <c r="C242" s="9" t="str">
        <f>'[1]Ledger With Mark'!C244</f>
        <v>MITHUN B.K.</v>
      </c>
      <c r="D242" s="10" t="str">
        <f>'[1]Ledger With Mark'!D244</f>
        <v>2062/08/19</v>
      </c>
      <c r="E242" s="11" t="str">
        <f>'[1]Ledger With Mark'!E244</f>
        <v>JAGAT BAHADUR KAMI</v>
      </c>
      <c r="F242" s="11" t="str">
        <f>'[1]Ledger With Mark'!F244</f>
        <v>KAMALA KAMI</v>
      </c>
      <c r="G242" s="12" t="str">
        <f>'[1]Ledger With Mark'!G244</f>
        <v>BHUME 8 RUKUM EAST</v>
      </c>
      <c r="H242" s="7" t="str">
        <f>IF(AND('[1]Ledger With Mark'!H244&gt;=67.5),"A+",IF(AND('[1]Ledger With Mark'!H244&gt;=60),"A",IF(AND('[1]Ledger With Mark'!H244&gt;=52.5),"B+",IF(AND('[1]Ledger With Mark'!H244&gt;=45),"B",IF(AND('[1]Ledger With Mark'!H244&gt;=37.5),"C+",IF(AND('[1]Ledger With Mark'!H244&gt;=30),"C",IF(AND('[1]Ledger With Mark'!H244&gt;=22.5),"D+",IF(AND('[1]Ledger With Mark'!H244&gt;=15),"D",IF(AND('[1]Ledger With Mark'!H244&gt;=1),"E","N")))))))))</f>
        <v>C</v>
      </c>
      <c r="I242" s="7" t="str">
        <f>IF(AND('[1]Ledger With Mark'!I244&gt;=22.5),"A+",IF(AND('[1]Ledger With Mark'!I244&gt;=20),"A",IF(AND('[1]Ledger With Mark'!I244&gt;=17.5),"B+",IF(AND('[1]Ledger With Mark'!I244&gt;=15),"B",IF(AND('[1]Ledger With Mark'!I244&gt;=12.5),"C+",IF(AND('[1]Ledger With Mark'!I244&gt;=10),"C",IF(AND('[1]Ledger With Mark'!I244&gt;=7.5),"D+",IF(AND('[1]Ledger With Mark'!I244&gt;=5),"D",IF(AND('[1]Ledger With Mark'!I244&gt;=1),"E","N")))))))))</f>
        <v>A</v>
      </c>
      <c r="J242" s="7" t="str">
        <f>IF(AND('[1]Ledger With Mark'!J244&gt;=90),"A+",IF(AND('[1]Ledger With Mark'!J244&gt;=80),"A",IF(AND('[1]Ledger With Mark'!J244&gt;=70),"B+",IF(AND('[1]Ledger With Mark'!J244&gt;=60),"B",IF(AND('[1]Ledger With Mark'!J244&gt;=50),"C+",IF(AND('[1]Ledger With Mark'!J244&gt;=40),"C",IF(AND('[1]Ledger With Mark'!J244&gt;=30),"D+",IF(AND('[1]Ledger With Mark'!J244&gt;=20),"D",IF(AND('[1]Ledger With Mark'!J244&gt;=1),"E","N")))))))))</f>
        <v>C+</v>
      </c>
      <c r="K242" s="13">
        <f t="shared" si="30"/>
        <v>2.4</v>
      </c>
      <c r="L242" s="7" t="str">
        <f>IF(AND('[1]Ledger With Mark'!L244&gt;=67.5),"A+",IF(AND('[1]Ledger With Mark'!L244&gt;=60),"A",IF(AND('[1]Ledger With Mark'!L244&gt;=52.5),"B+",IF(AND('[1]Ledger With Mark'!L244&gt;=45),"B",IF(AND('[1]Ledger With Mark'!L244&gt;=37.5),"C+",IF(AND('[1]Ledger With Mark'!L244&gt;=30),"C",IF(AND('[1]Ledger With Mark'!L244&gt;=22.5),"D+",IF(AND('[1]Ledger With Mark'!L244&gt;=15),"D",IF(AND('[1]Ledger With Mark'!L244&gt;=1),"E","N")))))))))</f>
        <v>C+</v>
      </c>
      <c r="M242" s="7" t="str">
        <f>IF(AND('[1]Ledger With Mark'!M244&gt;=22.5),"A+",IF(AND('[1]Ledger With Mark'!M244&gt;=20),"A",IF(AND('[1]Ledger With Mark'!M244&gt;=17.5),"B+",IF(AND('[1]Ledger With Mark'!M244&gt;=15),"B",IF(AND('[1]Ledger With Mark'!M244&gt;=12.5),"C+",IF(AND('[1]Ledger With Mark'!M244&gt;=10),"C",IF(AND('[1]Ledger With Mark'!M244&gt;=7.5),"D+",IF(AND('[1]Ledger With Mark'!M244&gt;=5),"D",IF(AND('[1]Ledger With Mark'!M244&gt;=1),"E","N")))))))))</f>
        <v>B</v>
      </c>
      <c r="N242" s="7" t="str">
        <f>IF(AND('[1]Ledger With Mark'!N244&gt;=90),"A+",IF(AND('[1]Ledger With Mark'!N244&gt;=80),"A",IF(AND('[1]Ledger With Mark'!N244&gt;=70),"B+",IF(AND('[1]Ledger With Mark'!N244&gt;=60),"B",IF(AND('[1]Ledger With Mark'!N244&gt;=50),"C+",IF(AND('[1]Ledger With Mark'!N244&gt;=40),"C",IF(AND('[1]Ledger With Mark'!N244&gt;=30),"D+",IF(AND('[1]Ledger With Mark'!N244&gt;=20),"D",IF(AND('[1]Ledger With Mark'!N244&gt;=1),"E","N")))))))))</f>
        <v>B</v>
      </c>
      <c r="O242" s="13">
        <f t="shared" si="31"/>
        <v>2.8</v>
      </c>
      <c r="P242" s="7" t="str">
        <f>IF(AND('[1]Ledger With Mark'!P244&gt;=90),"A+",IF(AND('[1]Ledger With Mark'!P244&gt;=80),"A",IF(AND('[1]Ledger With Mark'!P244&gt;=70),"B+",IF(AND('[1]Ledger With Mark'!P244&gt;=60),"B",IF(AND('[1]Ledger With Mark'!P244&gt;=50),"C+",IF(AND('[1]Ledger With Mark'!P244&gt;=40),"C",IF(AND('[1]Ledger With Mark'!P244&gt;=30),"D+",IF(AND('[1]Ledger With Mark'!P244&gt;=20),"D",IF(AND('[1]Ledger With Mark'!P244&gt;=1),"E","N")))))))))</f>
        <v>C</v>
      </c>
      <c r="Q242" s="13">
        <f t="shared" si="32"/>
        <v>2</v>
      </c>
      <c r="R242" s="7" t="str">
        <f>IF(AND('[1]Ledger With Mark'!R244&gt;=67.5),"A+",IF(AND('[1]Ledger With Mark'!R244&gt;=60),"A",IF(AND('[1]Ledger With Mark'!R244&gt;=52.5),"B+",IF(AND('[1]Ledger With Mark'!R244&gt;=45),"B",IF(AND('[1]Ledger With Mark'!R244&gt;=37.5),"C+",IF(AND('[1]Ledger With Mark'!R244&gt;=30),"C",IF(AND('[1]Ledger With Mark'!R244&gt;=22.5),"D+",IF(AND('[1]Ledger With Mark'!R244&gt;=15),"D",IF(AND('[1]Ledger With Mark'!R244&gt;=1),"E","N")))))))))</f>
        <v>C+</v>
      </c>
      <c r="S242" s="7" t="str">
        <f>IF(AND('[1]Ledger With Mark'!S244&gt;=22.5),"A+",IF(AND('[1]Ledger With Mark'!S244&gt;=20),"A",IF(AND('[1]Ledger With Mark'!S244&gt;=17.5),"B+",IF(AND('[1]Ledger With Mark'!S244&gt;=15),"B",IF(AND('[1]Ledger With Mark'!S244&gt;=12.5),"C+",IF(AND('[1]Ledger With Mark'!S244&gt;=10),"C",IF(AND('[1]Ledger With Mark'!S244&gt;=7.5),"D+",IF(AND('[1]Ledger With Mark'!S244&gt;=5),"D",IF(AND('[1]Ledger With Mark'!S244&gt;=1),"E","N")))))))))</f>
        <v>A</v>
      </c>
      <c r="T242" s="7" t="str">
        <f>IF(AND('[1]Ledger With Mark'!T244&gt;=90),"A+",IF(AND('[1]Ledger With Mark'!T244&gt;=80),"A",IF(AND('[1]Ledger With Mark'!T244&gt;=70),"B+",IF(AND('[1]Ledger With Mark'!T244&gt;=60),"B",IF(AND('[1]Ledger With Mark'!T244&gt;=50),"C+",IF(AND('[1]Ledger With Mark'!T244&gt;=40),"C",IF(AND('[1]Ledger With Mark'!T244&gt;=30),"D+",IF(AND('[1]Ledger With Mark'!T244&gt;=20),"D",IF(AND('[1]Ledger With Mark'!T244&gt;=1),"E","N")))))))))</f>
        <v>B</v>
      </c>
      <c r="U242" s="13">
        <f t="shared" si="33"/>
        <v>2.8</v>
      </c>
      <c r="V242" s="7" t="str">
        <f>IF(AND('[1]Ledger With Mark'!V244&gt;=67.5),"A+",IF(AND('[1]Ledger With Mark'!V244&gt;=60),"A",IF(AND('[1]Ledger With Mark'!V244&gt;=52.5),"B+",IF(AND('[1]Ledger With Mark'!V244&gt;=45),"B",IF(AND('[1]Ledger With Mark'!V244&gt;=37.5),"C+",IF(AND('[1]Ledger With Mark'!V244&gt;=30),"C",IF(AND('[1]Ledger With Mark'!V244&gt;=22.5),"D+",IF(AND('[1]Ledger With Mark'!V244&gt;=15),"D",IF(AND('[1]Ledger With Mark'!V244&gt;=1),"E","N")))))))))</f>
        <v>C+</v>
      </c>
      <c r="W242" s="7" t="str">
        <f>IF(AND('[1]Ledger With Mark'!W244&gt;=22.5),"A+",IF(AND('[1]Ledger With Mark'!W244&gt;=20),"A",IF(AND('[1]Ledger With Mark'!W244&gt;=17.5),"B+",IF(AND('[1]Ledger With Mark'!W244&gt;=15),"B",IF(AND('[1]Ledger With Mark'!W244&gt;=12.5),"C+",IF(AND('[1]Ledger With Mark'!W244&gt;=10),"C",IF(AND('[1]Ledger With Mark'!W244&gt;=7.5),"D+",IF(AND('[1]Ledger With Mark'!W244&gt;=5),"D",IF(AND('[1]Ledger With Mark'!W244&gt;=1),"E","N")))))))))</f>
        <v>A</v>
      </c>
      <c r="X242" s="7" t="str">
        <f>IF(AND('[1]Ledger With Mark'!X244&gt;=90),"A+",IF(AND('[1]Ledger With Mark'!X244&gt;=80),"A",IF(AND('[1]Ledger With Mark'!X244&gt;=70),"B+",IF(AND('[1]Ledger With Mark'!X244&gt;=60),"B",IF(AND('[1]Ledger With Mark'!X244&gt;=50),"C+",IF(AND('[1]Ledger With Mark'!X244&gt;=40),"C",IF(AND('[1]Ledger With Mark'!X244&gt;=30),"D+",IF(AND('[1]Ledger With Mark'!X244&gt;=20),"D",IF(AND('[1]Ledger With Mark'!X244&gt;=1),"E","N")))))))))</f>
        <v>B</v>
      </c>
      <c r="Y242" s="13">
        <f t="shared" si="34"/>
        <v>2.8</v>
      </c>
      <c r="Z242" s="7" t="str">
        <f>IF(AND('[1]Ledger With Mark'!Z244&gt;=27),"A+",IF(AND('[1]Ledger With Mark'!Z244&gt;=24),"A",IF(AND('[1]Ledger With Mark'!Z244&gt;=21),"B+",IF(AND('[1]Ledger With Mark'!Z244&gt;=18),"B",IF(AND('[1]Ledger With Mark'!Z244&gt;=15),"C+",IF(AND('[1]Ledger With Mark'!Z244&gt;=12),"C",IF(AND('[1]Ledger With Mark'!Z244&gt;=9),"D+",IF(AND('[1]Ledger With Mark'!Z244&gt;=6),"D",IF(AND('[1]Ledger With Mark'!Z244&gt;=1),"E","N")))))))))</f>
        <v>B</v>
      </c>
      <c r="AA242" s="7" t="str">
        <f>IF(AND('[1]Ledger With Mark'!AA244&gt;=18),"A+",IF(AND('[1]Ledger With Mark'!AA244&gt;=16),"A",IF(AND('[1]Ledger With Mark'!AA244&gt;=14),"B+",IF(AND('[1]Ledger With Mark'!AA244&gt;=12),"B",IF(AND('[1]Ledger With Mark'!AA244&gt;=10),"C+",IF(AND('[1]Ledger With Mark'!AA244&gt;=8),"C",IF(AND('[1]Ledger With Mark'!AA244&gt;=6),"D+",IF(AND('[1]Ledger With Mark'!AA244&gt;=4),"D",IF(AND('[1]Ledger With Mark'!AA244&gt;=1),"E","N")))))))))</f>
        <v>B+</v>
      </c>
      <c r="AB242" s="7" t="str">
        <f>IF(AND('[1]Ledger With Mark'!AB244&gt;=45),"A+",IF(AND('[1]Ledger With Mark'!AB244&gt;=40),"A",IF(AND('[1]Ledger With Mark'!AB244&gt;=35),"B+",IF(AND('[1]Ledger With Mark'!AB244&gt;=30),"B",IF(AND('[1]Ledger With Mark'!AB244&gt;=25),"C+",IF(AND('[1]Ledger With Mark'!AB244&gt;=20),"C",IF(AND('[1]Ledger With Mark'!AB244&gt;=15),"D+",IF(AND('[1]Ledger With Mark'!AB244&gt;=10),"D",IF(AND('[1]Ledger With Mark'!AB244&gt;=1),"E","N")))))))))</f>
        <v>B</v>
      </c>
      <c r="AC242" s="13">
        <f t="shared" si="35"/>
        <v>1.4</v>
      </c>
      <c r="AD242" s="7" t="str">
        <f>IF(AND('[1]Ledger With Mark'!AD244&gt;=22.5),"A+",IF(AND('[1]Ledger With Mark'!AD244&gt;=20),"A",IF(AND('[1]Ledger With Mark'!AD244&gt;=17.5),"B+",IF(AND('[1]Ledger With Mark'!AD244&gt;=15),"B",IF(AND('[1]Ledger With Mark'!AD244&gt;=12.5),"C+",IF(AND('[1]Ledger With Mark'!AD244&gt;=10),"C",IF(AND('[1]Ledger With Mark'!AD244&gt;=7.5),"D+",IF(AND('[1]Ledger With Mark'!AD244&gt;=5),"D",IF(AND('[1]Ledger With Mark'!AD244&gt;=1),"E","N")))))))))</f>
        <v>B+</v>
      </c>
      <c r="AE242" s="7" t="str">
        <f>IF(AND('[1]Ledger With Mark'!AE244&gt;=22.5),"A+",IF(AND('[1]Ledger With Mark'!AE244&gt;=20),"A",IF(AND('[1]Ledger With Mark'!AE244&gt;=17.5),"B+",IF(AND('[1]Ledger With Mark'!AE244&gt;=15),"B",IF(AND('[1]Ledger With Mark'!AE244&gt;=12.5),"C+",IF(AND('[1]Ledger With Mark'!AE244&gt;=10),"C",IF(AND('[1]Ledger With Mark'!AE244&gt;=7.5),"D+",IF(AND('[1]Ledger With Mark'!AE244&gt;=5),"D",IF(AND('[1]Ledger With Mark'!AE244&gt;=1),"E","N")))))))))</f>
        <v>A</v>
      </c>
      <c r="AF242" s="7" t="str">
        <f>IF(AND('[1]Ledger With Mark'!AF244&gt;=45),"A+",IF(AND('[1]Ledger With Mark'!AF244&gt;=40),"A",IF(AND('[1]Ledger With Mark'!AF244&gt;=35),"B+",IF(AND('[1]Ledger With Mark'!AF244&gt;=30),"B",IF(AND('[1]Ledger With Mark'!AF244&gt;=25),"C+",IF(AND('[1]Ledger With Mark'!AF244&gt;=20),"C",IF(AND('[1]Ledger With Mark'!AF244&gt;=15),"D+",IF(AND('[1]Ledger With Mark'!AF244&gt;=10),"D",IF(AND('[1]Ledger With Mark'!AF244&gt;=1),"E","N")))))))))</f>
        <v>B+</v>
      </c>
      <c r="AG242" s="13">
        <f t="shared" si="36"/>
        <v>1.6</v>
      </c>
      <c r="AH242" s="7" t="str">
        <f>IF(AND('[1]Ledger With Mark'!AH244&gt;=45),"A+",IF(AND('[1]Ledger With Mark'!AH244&gt;=40),"A",IF(AND('[1]Ledger With Mark'!AH244&gt;=35),"B+",IF(AND('[1]Ledger With Mark'!AH244&gt;=30),"B",IF(AND('[1]Ledger With Mark'!AH244&gt;=25),"C+",IF(AND('[1]Ledger With Mark'!AH244&gt;=20),"C",IF(AND('[1]Ledger With Mark'!AH244&gt;=15),"D+",IF(AND('[1]Ledger With Mark'!AH244&gt;=10),"D",IF(AND('[1]Ledger With Mark'!AH244&gt;=1),"E","N")))))))))</f>
        <v>C+</v>
      </c>
      <c r="AI242" s="7" t="str">
        <f>IF(AND('[1]Ledger With Mark'!AI244&gt;=45),"A+",IF(AND('[1]Ledger With Mark'!AI244&gt;=40),"A",IF(AND('[1]Ledger With Mark'!AI244&gt;=35),"B+",IF(AND('[1]Ledger With Mark'!AI244&gt;=30),"B",IF(AND('[1]Ledger With Mark'!AI244&gt;=25),"C+",IF(AND('[1]Ledger With Mark'!AI244&gt;=20),"C",IF(AND('[1]Ledger With Mark'!AI244&gt;=15),"D+",IF(AND('[1]Ledger With Mark'!AI244&gt;=10),"D",IF(AND('[1]Ledger With Mark'!AI244&gt;=1),"E","N")))))))))</f>
        <v>C+</v>
      </c>
      <c r="AJ242" s="7" t="str">
        <f>IF(AND('[1]Ledger With Mark'!AJ244&gt;=90),"A+",IF(AND('[1]Ledger With Mark'!AJ244&gt;=80),"A",IF(AND('[1]Ledger With Mark'!AJ244&gt;=70),"B+",IF(AND('[1]Ledger With Mark'!AJ244&gt;=60),"B",IF(AND('[1]Ledger With Mark'!AJ244&gt;=50),"C+",IF(AND('[1]Ledger With Mark'!AJ244&gt;=40),"C",IF(AND('[1]Ledger With Mark'!AJ244&gt;=30),"D+",IF(AND('[1]Ledger With Mark'!AJ244&gt;=20),"D",IF(AND('[1]Ledger With Mark'!AJ244&gt;=1),"E","N")))))))))</f>
        <v>C+</v>
      </c>
      <c r="AK242" s="13">
        <f t="shared" si="37"/>
        <v>2.4</v>
      </c>
      <c r="AL242" s="7" t="str">
        <f>IF(AND('[1]Ledger With Mark'!AL244&gt;=45),"A+",IF(AND('[1]Ledger With Mark'!AL244&gt;=40),"A",IF(AND('[1]Ledger With Mark'!AL244&gt;=35),"B+",IF(AND('[1]Ledger With Mark'!AL244&gt;=30),"B",IF(AND('[1]Ledger With Mark'!AL244&gt;=25),"C+",IF(AND('[1]Ledger With Mark'!AL244&gt;=20),"C",IF(AND('[1]Ledger With Mark'!AL244&gt;=15),"D+",IF(AND('[1]Ledger With Mark'!AL244&gt;=10),"D",IF(AND('[1]Ledger With Mark'!AL244&gt;=1),"E","N")))))))))</f>
        <v>C+</v>
      </c>
      <c r="AM242" s="7" t="str">
        <f>IF(AND('[1]Ledger With Mark'!AM244&gt;=45),"A+",IF(AND('[1]Ledger With Mark'!AM244&gt;=40),"A",IF(AND('[1]Ledger With Mark'!AM244&gt;=35),"B+",IF(AND('[1]Ledger With Mark'!AM244&gt;=30),"B",IF(AND('[1]Ledger With Mark'!AM244&gt;=25),"C+",IF(AND('[1]Ledger With Mark'!AM244&gt;=20),"C",IF(AND('[1]Ledger With Mark'!AM244&gt;=15),"D+",IF(AND('[1]Ledger With Mark'!AM244&gt;=10),"D",IF(AND('[1]Ledger With Mark'!AM244&gt;=1),"E","N")))))))))</f>
        <v>B</v>
      </c>
      <c r="AN242" s="7" t="str">
        <f>IF(AND('[1]Ledger With Mark'!AN244&gt;=90),"A+",IF(AND('[1]Ledger With Mark'!AN244&gt;=80),"A",IF(AND('[1]Ledger With Mark'!AN244&gt;=70),"B+",IF(AND('[1]Ledger With Mark'!AN244&gt;=60),"B",IF(AND('[1]Ledger With Mark'!AN244&gt;=50),"C+",IF(AND('[1]Ledger With Mark'!AN244&gt;=40),"C",IF(AND('[1]Ledger With Mark'!AN244&gt;=30),"D+",IF(AND('[1]Ledger With Mark'!AN244&gt;=20),"D",IF(AND('[1]Ledger With Mark'!AN244&gt;=1),"E","N")))))))))</f>
        <v>C+</v>
      </c>
      <c r="AO242" s="13">
        <f t="shared" si="38"/>
        <v>2.4</v>
      </c>
      <c r="AP242" s="14">
        <f t="shared" si="39"/>
        <v>2.5749999999999997</v>
      </c>
      <c r="AQ242" s="7"/>
      <c r="AR242" s="15" t="s">
        <v>246</v>
      </c>
      <c r="BB242" s="17">
        <v>246</v>
      </c>
    </row>
    <row r="243" spans="1:54" ht="15">
      <c r="A243" s="7">
        <f>'[1]Ledger With Mark'!A245</f>
        <v>242</v>
      </c>
      <c r="B243" s="8">
        <f>'[1]Ledger With Mark'!B245</f>
        <v>752242</v>
      </c>
      <c r="C243" s="9" t="str">
        <f>'[1]Ledger With Mark'!C245</f>
        <v>NIRMALA BUDHATHOKI</v>
      </c>
      <c r="D243" s="10" t="str">
        <f>'[1]Ledger With Mark'!D245</f>
        <v>2051/11/11</v>
      </c>
      <c r="E243" s="11" t="str">
        <f>'[1]Ledger With Mark'!E245</f>
        <v>DAL BAHADUR KHATRI</v>
      </c>
      <c r="F243" s="11">
        <f>'[1]Ledger With Mark'!F245</f>
        <v>0</v>
      </c>
      <c r="G243" s="12" t="str">
        <f>'[1]Ledger With Mark'!G245</f>
        <v>SISNE 5 RUKUM EAST</v>
      </c>
      <c r="H243" s="7" t="str">
        <f>IF(AND('[1]Ledger With Mark'!H245&gt;=67.5),"A+",IF(AND('[1]Ledger With Mark'!H245&gt;=60),"A",IF(AND('[1]Ledger With Mark'!H245&gt;=52.5),"B+",IF(AND('[1]Ledger With Mark'!H245&gt;=45),"B",IF(AND('[1]Ledger With Mark'!H245&gt;=37.5),"C+",IF(AND('[1]Ledger With Mark'!H245&gt;=30),"C",IF(AND('[1]Ledger With Mark'!H245&gt;=22.5),"D+",IF(AND('[1]Ledger With Mark'!H245&gt;=15),"D",IF(AND('[1]Ledger With Mark'!H245&gt;=1),"E","N")))))))))</f>
        <v>C</v>
      </c>
      <c r="I243" s="7" t="str">
        <f>IF(AND('[1]Ledger With Mark'!I245&gt;=22.5),"A+",IF(AND('[1]Ledger With Mark'!I245&gt;=20),"A",IF(AND('[1]Ledger With Mark'!I245&gt;=17.5),"B+",IF(AND('[1]Ledger With Mark'!I245&gt;=15),"B",IF(AND('[1]Ledger With Mark'!I245&gt;=12.5),"C+",IF(AND('[1]Ledger With Mark'!I245&gt;=10),"C",IF(AND('[1]Ledger With Mark'!I245&gt;=7.5),"D+",IF(AND('[1]Ledger With Mark'!I245&gt;=5),"D",IF(AND('[1]Ledger With Mark'!I245&gt;=1),"E","N")))))))))</f>
        <v>A</v>
      </c>
      <c r="J243" s="7" t="str">
        <f>IF(AND('[1]Ledger With Mark'!J245&gt;=90),"A+",IF(AND('[1]Ledger With Mark'!J245&gt;=80),"A",IF(AND('[1]Ledger With Mark'!J245&gt;=70),"B+",IF(AND('[1]Ledger With Mark'!J245&gt;=60),"B",IF(AND('[1]Ledger With Mark'!J245&gt;=50),"C+",IF(AND('[1]Ledger With Mark'!J245&gt;=40),"C",IF(AND('[1]Ledger With Mark'!J245&gt;=30),"D+",IF(AND('[1]Ledger With Mark'!J245&gt;=20),"D",IF(AND('[1]Ledger With Mark'!J245&gt;=1),"E","N")))))))))</f>
        <v>C+</v>
      </c>
      <c r="K243" s="13">
        <f t="shared" si="30"/>
        <v>2.4</v>
      </c>
      <c r="L243" s="7" t="str">
        <f>IF(AND('[1]Ledger With Mark'!L245&gt;=67.5),"A+",IF(AND('[1]Ledger With Mark'!L245&gt;=60),"A",IF(AND('[1]Ledger With Mark'!L245&gt;=52.5),"B+",IF(AND('[1]Ledger With Mark'!L245&gt;=45),"B",IF(AND('[1]Ledger With Mark'!L245&gt;=37.5),"C+",IF(AND('[1]Ledger With Mark'!L245&gt;=30),"C",IF(AND('[1]Ledger With Mark'!L245&gt;=22.5),"D+",IF(AND('[1]Ledger With Mark'!L245&gt;=15),"D",IF(AND('[1]Ledger With Mark'!L245&gt;=1),"E","N")))))))))</f>
        <v>C</v>
      </c>
      <c r="M243" s="7" t="str">
        <f>IF(AND('[1]Ledger With Mark'!M245&gt;=22.5),"A+",IF(AND('[1]Ledger With Mark'!M245&gt;=20),"A",IF(AND('[1]Ledger With Mark'!M245&gt;=17.5),"B+",IF(AND('[1]Ledger With Mark'!M245&gt;=15),"B",IF(AND('[1]Ledger With Mark'!M245&gt;=12.5),"C+",IF(AND('[1]Ledger With Mark'!M245&gt;=10),"C",IF(AND('[1]Ledger With Mark'!M245&gt;=7.5),"D+",IF(AND('[1]Ledger With Mark'!M245&gt;=5),"D",IF(AND('[1]Ledger With Mark'!M245&gt;=1),"E","N")))))))))</f>
        <v>B+</v>
      </c>
      <c r="N243" s="7" t="str">
        <f>IF(AND('[1]Ledger With Mark'!N245&gt;=90),"A+",IF(AND('[1]Ledger With Mark'!N245&gt;=80),"A",IF(AND('[1]Ledger With Mark'!N245&gt;=70),"B+",IF(AND('[1]Ledger With Mark'!N245&gt;=60),"B",IF(AND('[1]Ledger With Mark'!N245&gt;=50),"C+",IF(AND('[1]Ledger With Mark'!N245&gt;=40),"C",IF(AND('[1]Ledger With Mark'!N245&gt;=30),"D+",IF(AND('[1]Ledger With Mark'!N245&gt;=20),"D",IF(AND('[1]Ledger With Mark'!N245&gt;=1),"E","N")))))))))</f>
        <v>C+</v>
      </c>
      <c r="O243" s="13">
        <f t="shared" si="31"/>
        <v>2.4</v>
      </c>
      <c r="P243" s="7" t="str">
        <f>IF(AND('[1]Ledger With Mark'!P245&gt;=90),"A+",IF(AND('[1]Ledger With Mark'!P245&gt;=80),"A",IF(AND('[1]Ledger With Mark'!P245&gt;=70),"B+",IF(AND('[1]Ledger With Mark'!P245&gt;=60),"B",IF(AND('[1]Ledger With Mark'!P245&gt;=50),"C+",IF(AND('[1]Ledger With Mark'!P245&gt;=40),"C",IF(AND('[1]Ledger With Mark'!P245&gt;=30),"D+",IF(AND('[1]Ledger With Mark'!P245&gt;=20),"D",IF(AND('[1]Ledger With Mark'!P245&gt;=1),"E","N")))))))))</f>
        <v>C</v>
      </c>
      <c r="Q243" s="13">
        <f t="shared" si="32"/>
        <v>2</v>
      </c>
      <c r="R243" s="7" t="str">
        <f>IF(AND('[1]Ledger With Mark'!R245&gt;=67.5),"A+",IF(AND('[1]Ledger With Mark'!R245&gt;=60),"A",IF(AND('[1]Ledger With Mark'!R245&gt;=52.5),"B+",IF(AND('[1]Ledger With Mark'!R245&gt;=45),"B",IF(AND('[1]Ledger With Mark'!R245&gt;=37.5),"C+",IF(AND('[1]Ledger With Mark'!R245&gt;=30),"C",IF(AND('[1]Ledger With Mark'!R245&gt;=22.5),"D+",IF(AND('[1]Ledger With Mark'!R245&gt;=15),"D",IF(AND('[1]Ledger With Mark'!R245&gt;=1),"E","N")))))))))</f>
        <v>C</v>
      </c>
      <c r="S243" s="7" t="str">
        <f>IF(AND('[1]Ledger With Mark'!S245&gt;=22.5),"A+",IF(AND('[1]Ledger With Mark'!S245&gt;=20),"A",IF(AND('[1]Ledger With Mark'!S245&gt;=17.5),"B+",IF(AND('[1]Ledger With Mark'!S245&gt;=15),"B",IF(AND('[1]Ledger With Mark'!S245&gt;=12.5),"C+",IF(AND('[1]Ledger With Mark'!S245&gt;=10),"C",IF(AND('[1]Ledger With Mark'!S245&gt;=7.5),"D+",IF(AND('[1]Ledger With Mark'!S245&gt;=5),"D",IF(AND('[1]Ledger With Mark'!S245&gt;=1),"E","N")))))))))</f>
        <v>A</v>
      </c>
      <c r="T243" s="7" t="str">
        <f>IF(AND('[1]Ledger With Mark'!T245&gt;=90),"A+",IF(AND('[1]Ledger With Mark'!T245&gt;=80),"A",IF(AND('[1]Ledger With Mark'!T245&gt;=70),"B+",IF(AND('[1]Ledger With Mark'!T245&gt;=60),"B",IF(AND('[1]Ledger With Mark'!T245&gt;=50),"C+",IF(AND('[1]Ledger With Mark'!T245&gt;=40),"C",IF(AND('[1]Ledger With Mark'!T245&gt;=30),"D+",IF(AND('[1]Ledger With Mark'!T245&gt;=20),"D",IF(AND('[1]Ledger With Mark'!T245&gt;=1),"E","N")))))))))</f>
        <v>C+</v>
      </c>
      <c r="U243" s="13">
        <f t="shared" si="33"/>
        <v>2.4</v>
      </c>
      <c r="V243" s="7" t="str">
        <f>IF(AND('[1]Ledger With Mark'!V245&gt;=67.5),"A+",IF(AND('[1]Ledger With Mark'!V245&gt;=60),"A",IF(AND('[1]Ledger With Mark'!V245&gt;=52.5),"B+",IF(AND('[1]Ledger With Mark'!V245&gt;=45),"B",IF(AND('[1]Ledger With Mark'!V245&gt;=37.5),"C+",IF(AND('[1]Ledger With Mark'!V245&gt;=30),"C",IF(AND('[1]Ledger With Mark'!V245&gt;=22.5),"D+",IF(AND('[1]Ledger With Mark'!V245&gt;=15),"D",IF(AND('[1]Ledger With Mark'!V245&gt;=1),"E","N")))))))))</f>
        <v>C</v>
      </c>
      <c r="W243" s="7" t="str">
        <f>IF(AND('[1]Ledger With Mark'!W245&gt;=22.5),"A+",IF(AND('[1]Ledger With Mark'!W245&gt;=20),"A",IF(AND('[1]Ledger With Mark'!W245&gt;=17.5),"B+",IF(AND('[1]Ledger With Mark'!W245&gt;=15),"B",IF(AND('[1]Ledger With Mark'!W245&gt;=12.5),"C+",IF(AND('[1]Ledger With Mark'!W245&gt;=10),"C",IF(AND('[1]Ledger With Mark'!W245&gt;=7.5),"D+",IF(AND('[1]Ledger With Mark'!W245&gt;=5),"D",IF(AND('[1]Ledger With Mark'!W245&gt;=1),"E","N")))))))))</f>
        <v>B</v>
      </c>
      <c r="X243" s="7" t="str">
        <f>IF(AND('[1]Ledger With Mark'!X245&gt;=90),"A+",IF(AND('[1]Ledger With Mark'!X245&gt;=80),"A",IF(AND('[1]Ledger With Mark'!X245&gt;=70),"B+",IF(AND('[1]Ledger With Mark'!X245&gt;=60),"B",IF(AND('[1]Ledger With Mark'!X245&gt;=50),"C+",IF(AND('[1]Ledger With Mark'!X245&gt;=40),"C",IF(AND('[1]Ledger With Mark'!X245&gt;=30),"D+",IF(AND('[1]Ledger With Mark'!X245&gt;=20),"D",IF(AND('[1]Ledger With Mark'!X245&gt;=1),"E","N")))))))))</f>
        <v>C</v>
      </c>
      <c r="Y243" s="13">
        <f t="shared" si="34"/>
        <v>2</v>
      </c>
      <c r="Z243" s="7" t="str">
        <f>IF(AND('[1]Ledger With Mark'!Z245&gt;=27),"A+",IF(AND('[1]Ledger With Mark'!Z245&gt;=24),"A",IF(AND('[1]Ledger With Mark'!Z245&gt;=21),"B+",IF(AND('[1]Ledger With Mark'!Z245&gt;=18),"B",IF(AND('[1]Ledger With Mark'!Z245&gt;=15),"C+",IF(AND('[1]Ledger With Mark'!Z245&gt;=12),"C",IF(AND('[1]Ledger With Mark'!Z245&gt;=9),"D+",IF(AND('[1]Ledger With Mark'!Z245&gt;=6),"D",IF(AND('[1]Ledger With Mark'!Z245&gt;=1),"E","N")))))))))</f>
        <v>C+</v>
      </c>
      <c r="AA243" s="7" t="str">
        <f>IF(AND('[1]Ledger With Mark'!AA245&gt;=18),"A+",IF(AND('[1]Ledger With Mark'!AA245&gt;=16),"A",IF(AND('[1]Ledger With Mark'!AA245&gt;=14),"B+",IF(AND('[1]Ledger With Mark'!AA245&gt;=12),"B",IF(AND('[1]Ledger With Mark'!AA245&gt;=10),"C+",IF(AND('[1]Ledger With Mark'!AA245&gt;=8),"C",IF(AND('[1]Ledger With Mark'!AA245&gt;=6),"D+",IF(AND('[1]Ledger With Mark'!AA245&gt;=4),"D",IF(AND('[1]Ledger With Mark'!AA245&gt;=1),"E","N")))))))))</f>
        <v>B+</v>
      </c>
      <c r="AB243" s="7" t="str">
        <f>IF(AND('[1]Ledger With Mark'!AB245&gt;=45),"A+",IF(AND('[1]Ledger With Mark'!AB245&gt;=40),"A",IF(AND('[1]Ledger With Mark'!AB245&gt;=35),"B+",IF(AND('[1]Ledger With Mark'!AB245&gt;=30),"B",IF(AND('[1]Ledger With Mark'!AB245&gt;=25),"C+",IF(AND('[1]Ledger With Mark'!AB245&gt;=20),"C",IF(AND('[1]Ledger With Mark'!AB245&gt;=15),"D+",IF(AND('[1]Ledger With Mark'!AB245&gt;=10),"D",IF(AND('[1]Ledger With Mark'!AB245&gt;=1),"E","N")))))))))</f>
        <v>B</v>
      </c>
      <c r="AC243" s="13">
        <f t="shared" si="35"/>
        <v>1.4</v>
      </c>
      <c r="AD243" s="7" t="str">
        <f>IF(AND('[1]Ledger With Mark'!AD245&gt;=22.5),"A+",IF(AND('[1]Ledger With Mark'!AD245&gt;=20),"A",IF(AND('[1]Ledger With Mark'!AD245&gt;=17.5),"B+",IF(AND('[1]Ledger With Mark'!AD245&gt;=15),"B",IF(AND('[1]Ledger With Mark'!AD245&gt;=12.5),"C+",IF(AND('[1]Ledger With Mark'!AD245&gt;=10),"C",IF(AND('[1]Ledger With Mark'!AD245&gt;=7.5),"D+",IF(AND('[1]Ledger With Mark'!AD245&gt;=5),"D",IF(AND('[1]Ledger With Mark'!AD245&gt;=1),"E","N")))))))))</f>
        <v>C</v>
      </c>
      <c r="AE243" s="7" t="str">
        <f>IF(AND('[1]Ledger With Mark'!AE245&gt;=22.5),"A+",IF(AND('[1]Ledger With Mark'!AE245&gt;=20),"A",IF(AND('[1]Ledger With Mark'!AE245&gt;=17.5),"B+",IF(AND('[1]Ledger With Mark'!AE245&gt;=15),"B",IF(AND('[1]Ledger With Mark'!AE245&gt;=12.5),"C+",IF(AND('[1]Ledger With Mark'!AE245&gt;=10),"C",IF(AND('[1]Ledger With Mark'!AE245&gt;=7.5),"D+",IF(AND('[1]Ledger With Mark'!AE245&gt;=5),"D",IF(AND('[1]Ledger With Mark'!AE245&gt;=1),"E","N")))))))))</f>
        <v>B</v>
      </c>
      <c r="AF243" s="7" t="str">
        <f>IF(AND('[1]Ledger With Mark'!AF245&gt;=45),"A+",IF(AND('[1]Ledger With Mark'!AF245&gt;=40),"A",IF(AND('[1]Ledger With Mark'!AF245&gt;=35),"B+",IF(AND('[1]Ledger With Mark'!AF245&gt;=30),"B",IF(AND('[1]Ledger With Mark'!AF245&gt;=25),"C+",IF(AND('[1]Ledger With Mark'!AF245&gt;=20),"C",IF(AND('[1]Ledger With Mark'!AF245&gt;=15),"D+",IF(AND('[1]Ledger With Mark'!AF245&gt;=10),"D",IF(AND('[1]Ledger With Mark'!AF245&gt;=1),"E","N")))))))))</f>
        <v>C+</v>
      </c>
      <c r="AG243" s="13">
        <f t="shared" si="36"/>
        <v>1.2</v>
      </c>
      <c r="AH243" s="7" t="str">
        <f>IF(AND('[1]Ledger With Mark'!AH245&gt;=45),"A+",IF(AND('[1]Ledger With Mark'!AH245&gt;=40),"A",IF(AND('[1]Ledger With Mark'!AH245&gt;=35),"B+",IF(AND('[1]Ledger With Mark'!AH245&gt;=30),"B",IF(AND('[1]Ledger With Mark'!AH245&gt;=25),"C+",IF(AND('[1]Ledger With Mark'!AH245&gt;=20),"C",IF(AND('[1]Ledger With Mark'!AH245&gt;=15),"D+",IF(AND('[1]Ledger With Mark'!AH245&gt;=10),"D",IF(AND('[1]Ledger With Mark'!AH245&gt;=1),"E","N")))))))))</f>
        <v>C+</v>
      </c>
      <c r="AI243" s="7" t="str">
        <f>IF(AND('[1]Ledger With Mark'!AI245&gt;=45),"A+",IF(AND('[1]Ledger With Mark'!AI245&gt;=40),"A",IF(AND('[1]Ledger With Mark'!AI245&gt;=35),"B+",IF(AND('[1]Ledger With Mark'!AI245&gt;=30),"B",IF(AND('[1]Ledger With Mark'!AI245&gt;=25),"C+",IF(AND('[1]Ledger With Mark'!AI245&gt;=20),"C",IF(AND('[1]Ledger With Mark'!AI245&gt;=15),"D+",IF(AND('[1]Ledger With Mark'!AI245&gt;=10),"D",IF(AND('[1]Ledger With Mark'!AI245&gt;=1),"E","N")))))))))</f>
        <v>C</v>
      </c>
      <c r="AJ243" s="7" t="str">
        <f>IF(AND('[1]Ledger With Mark'!AJ245&gt;=90),"A+",IF(AND('[1]Ledger With Mark'!AJ245&gt;=80),"A",IF(AND('[1]Ledger With Mark'!AJ245&gt;=70),"B+",IF(AND('[1]Ledger With Mark'!AJ245&gt;=60),"B",IF(AND('[1]Ledger With Mark'!AJ245&gt;=50),"C+",IF(AND('[1]Ledger With Mark'!AJ245&gt;=40),"C",IF(AND('[1]Ledger With Mark'!AJ245&gt;=30),"D+",IF(AND('[1]Ledger With Mark'!AJ245&gt;=20),"D",IF(AND('[1]Ledger With Mark'!AJ245&gt;=1),"E","N")))))))))</f>
        <v>C</v>
      </c>
      <c r="AK243" s="13">
        <f t="shared" si="37"/>
        <v>2</v>
      </c>
      <c r="AL243" s="7" t="str">
        <f>IF(AND('[1]Ledger With Mark'!AL245&gt;=45),"A+",IF(AND('[1]Ledger With Mark'!AL245&gt;=40),"A",IF(AND('[1]Ledger With Mark'!AL245&gt;=35),"B+",IF(AND('[1]Ledger With Mark'!AL245&gt;=30),"B",IF(AND('[1]Ledger With Mark'!AL245&gt;=25),"C+",IF(AND('[1]Ledger With Mark'!AL245&gt;=20),"C",IF(AND('[1]Ledger With Mark'!AL245&gt;=15),"D+",IF(AND('[1]Ledger With Mark'!AL245&gt;=10),"D",IF(AND('[1]Ledger With Mark'!AL245&gt;=1),"E","N")))))))))</f>
        <v>C+</v>
      </c>
      <c r="AM243" s="7" t="str">
        <f>IF(AND('[1]Ledger With Mark'!AM245&gt;=45),"A+",IF(AND('[1]Ledger With Mark'!AM245&gt;=40),"A",IF(AND('[1]Ledger With Mark'!AM245&gt;=35),"B+",IF(AND('[1]Ledger With Mark'!AM245&gt;=30),"B",IF(AND('[1]Ledger With Mark'!AM245&gt;=25),"C+",IF(AND('[1]Ledger With Mark'!AM245&gt;=20),"C",IF(AND('[1]Ledger With Mark'!AM245&gt;=15),"D+",IF(AND('[1]Ledger With Mark'!AM245&gt;=10),"D",IF(AND('[1]Ledger With Mark'!AM245&gt;=1),"E","N")))))))))</f>
        <v>C+</v>
      </c>
      <c r="AN243" s="7" t="str">
        <f>IF(AND('[1]Ledger With Mark'!AN245&gt;=90),"A+",IF(AND('[1]Ledger With Mark'!AN245&gt;=80),"A",IF(AND('[1]Ledger With Mark'!AN245&gt;=70),"B+",IF(AND('[1]Ledger With Mark'!AN245&gt;=60),"B",IF(AND('[1]Ledger With Mark'!AN245&gt;=50),"C+",IF(AND('[1]Ledger With Mark'!AN245&gt;=40),"C",IF(AND('[1]Ledger With Mark'!AN245&gt;=30),"D+",IF(AND('[1]Ledger With Mark'!AN245&gt;=20),"D",IF(AND('[1]Ledger With Mark'!AN245&gt;=1),"E","N")))))))))</f>
        <v>C+</v>
      </c>
      <c r="AO243" s="13">
        <f t="shared" si="38"/>
        <v>2.4</v>
      </c>
      <c r="AP243" s="14">
        <f t="shared" si="39"/>
        <v>2.2749999999999999</v>
      </c>
      <c r="AQ243" s="7"/>
      <c r="AR243" s="15" t="s">
        <v>246</v>
      </c>
      <c r="BB243" s="17">
        <v>247</v>
      </c>
    </row>
    <row r="244" spans="1:54" ht="15">
      <c r="A244" s="7">
        <f>'[1]Ledger With Mark'!A246</f>
        <v>243</v>
      </c>
      <c r="B244" s="8">
        <f>'[1]Ledger With Mark'!B246</f>
        <v>752243</v>
      </c>
      <c r="C244" s="9" t="str">
        <f>'[1]Ledger With Mark'!C246</f>
        <v>SHREESTI BUDHA MAGAR</v>
      </c>
      <c r="D244" s="10" t="str">
        <f>'[1]Ledger With Mark'!D246</f>
        <v>2062/02/25</v>
      </c>
      <c r="E244" s="11" t="str">
        <f>'[1]Ledger With Mark'!E246</f>
        <v>TULBIR BUDHA</v>
      </c>
      <c r="F244" s="11" t="str">
        <f>'[1]Ledger With Mark'!F246</f>
        <v>DHANPURA BUDHA</v>
      </c>
      <c r="G244" s="12" t="str">
        <f>'[1]Ledger With Mark'!G246</f>
        <v>BHUME 8 RUKUM EAST</v>
      </c>
      <c r="H244" s="7" t="str">
        <f>IF(AND('[1]Ledger With Mark'!H246&gt;=67.5),"A+",IF(AND('[1]Ledger With Mark'!H246&gt;=60),"A",IF(AND('[1]Ledger With Mark'!H246&gt;=52.5),"B+",IF(AND('[1]Ledger With Mark'!H246&gt;=45),"B",IF(AND('[1]Ledger With Mark'!H246&gt;=37.5),"C+",IF(AND('[1]Ledger With Mark'!H246&gt;=30),"C",IF(AND('[1]Ledger With Mark'!H246&gt;=22.5),"D+",IF(AND('[1]Ledger With Mark'!H246&gt;=15),"D",IF(AND('[1]Ledger With Mark'!H246&gt;=1),"E","N")))))))))</f>
        <v>B</v>
      </c>
      <c r="I244" s="7" t="str">
        <f>IF(AND('[1]Ledger With Mark'!I246&gt;=22.5),"A+",IF(AND('[1]Ledger With Mark'!I246&gt;=20),"A",IF(AND('[1]Ledger With Mark'!I246&gt;=17.5),"B+",IF(AND('[1]Ledger With Mark'!I246&gt;=15),"B",IF(AND('[1]Ledger With Mark'!I246&gt;=12.5),"C+",IF(AND('[1]Ledger With Mark'!I246&gt;=10),"C",IF(AND('[1]Ledger With Mark'!I246&gt;=7.5),"D+",IF(AND('[1]Ledger With Mark'!I246&gt;=5),"D",IF(AND('[1]Ledger With Mark'!I246&gt;=1),"E","N")))))))))</f>
        <v>A</v>
      </c>
      <c r="J244" s="7" t="str">
        <f>IF(AND('[1]Ledger With Mark'!J246&gt;=90),"A+",IF(AND('[1]Ledger With Mark'!J246&gt;=80),"A",IF(AND('[1]Ledger With Mark'!J246&gt;=70),"B+",IF(AND('[1]Ledger With Mark'!J246&gt;=60),"B",IF(AND('[1]Ledger With Mark'!J246&gt;=50),"C+",IF(AND('[1]Ledger With Mark'!J246&gt;=40),"C",IF(AND('[1]Ledger With Mark'!J246&gt;=30),"D+",IF(AND('[1]Ledger With Mark'!J246&gt;=20),"D",IF(AND('[1]Ledger With Mark'!J246&gt;=1),"E","N")))))))))</f>
        <v>B</v>
      </c>
      <c r="K244" s="13">
        <f t="shared" si="30"/>
        <v>2.8</v>
      </c>
      <c r="L244" s="7" t="str">
        <f>IF(AND('[1]Ledger With Mark'!L246&gt;=67.5),"A+",IF(AND('[1]Ledger With Mark'!L246&gt;=60),"A",IF(AND('[1]Ledger With Mark'!L246&gt;=52.5),"B+",IF(AND('[1]Ledger With Mark'!L246&gt;=45),"B",IF(AND('[1]Ledger With Mark'!L246&gt;=37.5),"C+",IF(AND('[1]Ledger With Mark'!L246&gt;=30),"C",IF(AND('[1]Ledger With Mark'!L246&gt;=22.5),"D+",IF(AND('[1]Ledger With Mark'!L246&gt;=15),"D",IF(AND('[1]Ledger With Mark'!L246&gt;=1),"E","N")))))))))</f>
        <v>B</v>
      </c>
      <c r="M244" s="7" t="str">
        <f>IF(AND('[1]Ledger With Mark'!M246&gt;=22.5),"A+",IF(AND('[1]Ledger With Mark'!M246&gt;=20),"A",IF(AND('[1]Ledger With Mark'!M246&gt;=17.5),"B+",IF(AND('[1]Ledger With Mark'!M246&gt;=15),"B",IF(AND('[1]Ledger With Mark'!M246&gt;=12.5),"C+",IF(AND('[1]Ledger With Mark'!M246&gt;=10),"C",IF(AND('[1]Ledger With Mark'!M246&gt;=7.5),"D+",IF(AND('[1]Ledger With Mark'!M246&gt;=5),"D",IF(AND('[1]Ledger With Mark'!M246&gt;=1),"E","N")))))))))</f>
        <v>B+</v>
      </c>
      <c r="N244" s="7" t="str">
        <f>IF(AND('[1]Ledger With Mark'!N246&gt;=90),"A+",IF(AND('[1]Ledger With Mark'!N246&gt;=80),"A",IF(AND('[1]Ledger With Mark'!N246&gt;=70),"B+",IF(AND('[1]Ledger With Mark'!N246&gt;=60),"B",IF(AND('[1]Ledger With Mark'!N246&gt;=50),"C+",IF(AND('[1]Ledger With Mark'!N246&gt;=40),"C",IF(AND('[1]Ledger With Mark'!N246&gt;=30),"D+",IF(AND('[1]Ledger With Mark'!N246&gt;=20),"D",IF(AND('[1]Ledger With Mark'!N246&gt;=1),"E","N")))))))))</f>
        <v>B</v>
      </c>
      <c r="O244" s="13">
        <f t="shared" si="31"/>
        <v>2.8</v>
      </c>
      <c r="P244" s="7" t="str">
        <f>IF(AND('[1]Ledger With Mark'!P246&gt;=90),"A+",IF(AND('[1]Ledger With Mark'!P246&gt;=80),"A",IF(AND('[1]Ledger With Mark'!P246&gt;=70),"B+",IF(AND('[1]Ledger With Mark'!P246&gt;=60),"B",IF(AND('[1]Ledger With Mark'!P246&gt;=50),"C+",IF(AND('[1]Ledger With Mark'!P246&gt;=40),"C",IF(AND('[1]Ledger With Mark'!P246&gt;=30),"D+",IF(AND('[1]Ledger With Mark'!P246&gt;=20),"D",IF(AND('[1]Ledger With Mark'!P246&gt;=1),"E","N")))))))))</f>
        <v>C</v>
      </c>
      <c r="Q244" s="13">
        <f t="shared" si="32"/>
        <v>2</v>
      </c>
      <c r="R244" s="7" t="str">
        <f>IF(AND('[1]Ledger With Mark'!R246&gt;=67.5),"A+",IF(AND('[1]Ledger With Mark'!R246&gt;=60),"A",IF(AND('[1]Ledger With Mark'!R246&gt;=52.5),"B+",IF(AND('[1]Ledger With Mark'!R246&gt;=45),"B",IF(AND('[1]Ledger With Mark'!R246&gt;=37.5),"C+",IF(AND('[1]Ledger With Mark'!R246&gt;=30),"C",IF(AND('[1]Ledger With Mark'!R246&gt;=22.5),"D+",IF(AND('[1]Ledger With Mark'!R246&gt;=15),"D",IF(AND('[1]Ledger With Mark'!R246&gt;=1),"E","N")))))))))</f>
        <v>C</v>
      </c>
      <c r="S244" s="7" t="str">
        <f>IF(AND('[1]Ledger With Mark'!S246&gt;=22.5),"A+",IF(AND('[1]Ledger With Mark'!S246&gt;=20),"A",IF(AND('[1]Ledger With Mark'!S246&gt;=17.5),"B+",IF(AND('[1]Ledger With Mark'!S246&gt;=15),"B",IF(AND('[1]Ledger With Mark'!S246&gt;=12.5),"C+",IF(AND('[1]Ledger With Mark'!S246&gt;=10),"C",IF(AND('[1]Ledger With Mark'!S246&gt;=7.5),"D+",IF(AND('[1]Ledger With Mark'!S246&gt;=5),"D",IF(AND('[1]Ledger With Mark'!S246&gt;=1),"E","N")))))))))</f>
        <v>A+</v>
      </c>
      <c r="T244" s="7" t="str">
        <f>IF(AND('[1]Ledger With Mark'!T246&gt;=90),"A+",IF(AND('[1]Ledger With Mark'!T246&gt;=80),"A",IF(AND('[1]Ledger With Mark'!T246&gt;=70),"B+",IF(AND('[1]Ledger With Mark'!T246&gt;=60),"B",IF(AND('[1]Ledger With Mark'!T246&gt;=50),"C+",IF(AND('[1]Ledger With Mark'!T246&gt;=40),"C",IF(AND('[1]Ledger With Mark'!T246&gt;=30),"D+",IF(AND('[1]Ledger With Mark'!T246&gt;=20),"D",IF(AND('[1]Ledger With Mark'!T246&gt;=1),"E","N")))))))))</f>
        <v>C+</v>
      </c>
      <c r="U244" s="13">
        <f t="shared" si="33"/>
        <v>2.4</v>
      </c>
      <c r="V244" s="7" t="str">
        <f>IF(AND('[1]Ledger With Mark'!V246&gt;=67.5),"A+",IF(AND('[1]Ledger With Mark'!V246&gt;=60),"A",IF(AND('[1]Ledger With Mark'!V246&gt;=52.5),"B+",IF(AND('[1]Ledger With Mark'!V246&gt;=45),"B",IF(AND('[1]Ledger With Mark'!V246&gt;=37.5),"C+",IF(AND('[1]Ledger With Mark'!V246&gt;=30),"C",IF(AND('[1]Ledger With Mark'!V246&gt;=22.5),"D+",IF(AND('[1]Ledger With Mark'!V246&gt;=15),"D",IF(AND('[1]Ledger With Mark'!V246&gt;=1),"E","N")))))))))</f>
        <v>C</v>
      </c>
      <c r="W244" s="7" t="str">
        <f>IF(AND('[1]Ledger With Mark'!W246&gt;=22.5),"A+",IF(AND('[1]Ledger With Mark'!W246&gt;=20),"A",IF(AND('[1]Ledger With Mark'!W246&gt;=17.5),"B+",IF(AND('[1]Ledger With Mark'!W246&gt;=15),"B",IF(AND('[1]Ledger With Mark'!W246&gt;=12.5),"C+",IF(AND('[1]Ledger With Mark'!W246&gt;=10),"C",IF(AND('[1]Ledger With Mark'!W246&gt;=7.5),"D+",IF(AND('[1]Ledger With Mark'!W246&gt;=5),"D",IF(AND('[1]Ledger With Mark'!W246&gt;=1),"E","N")))))))))</f>
        <v>A</v>
      </c>
      <c r="X244" s="7" t="str">
        <f>IF(AND('[1]Ledger With Mark'!X246&gt;=90),"A+",IF(AND('[1]Ledger With Mark'!X246&gt;=80),"A",IF(AND('[1]Ledger With Mark'!X246&gt;=70),"B+",IF(AND('[1]Ledger With Mark'!X246&gt;=60),"B",IF(AND('[1]Ledger With Mark'!X246&gt;=50),"C+",IF(AND('[1]Ledger With Mark'!X246&gt;=40),"C",IF(AND('[1]Ledger With Mark'!X246&gt;=30),"D+",IF(AND('[1]Ledger With Mark'!X246&gt;=20),"D",IF(AND('[1]Ledger With Mark'!X246&gt;=1),"E","N")))))))))</f>
        <v>C+</v>
      </c>
      <c r="Y244" s="13">
        <f t="shared" si="34"/>
        <v>2.4</v>
      </c>
      <c r="Z244" s="7" t="str">
        <f>IF(AND('[1]Ledger With Mark'!Z246&gt;=27),"A+",IF(AND('[1]Ledger With Mark'!Z246&gt;=24),"A",IF(AND('[1]Ledger With Mark'!Z246&gt;=21),"B+",IF(AND('[1]Ledger With Mark'!Z246&gt;=18),"B",IF(AND('[1]Ledger With Mark'!Z246&gt;=15),"C+",IF(AND('[1]Ledger With Mark'!Z246&gt;=12),"C",IF(AND('[1]Ledger With Mark'!Z246&gt;=9),"D+",IF(AND('[1]Ledger With Mark'!Z246&gt;=6),"D",IF(AND('[1]Ledger With Mark'!Z246&gt;=1),"E","N")))))))))</f>
        <v>C+</v>
      </c>
      <c r="AA244" s="7" t="str">
        <f>IF(AND('[1]Ledger With Mark'!AA246&gt;=18),"A+",IF(AND('[1]Ledger With Mark'!AA246&gt;=16),"A",IF(AND('[1]Ledger With Mark'!AA246&gt;=14),"B+",IF(AND('[1]Ledger With Mark'!AA246&gt;=12),"B",IF(AND('[1]Ledger With Mark'!AA246&gt;=10),"C+",IF(AND('[1]Ledger With Mark'!AA246&gt;=8),"C",IF(AND('[1]Ledger With Mark'!AA246&gt;=6),"D+",IF(AND('[1]Ledger With Mark'!AA246&gt;=4),"D",IF(AND('[1]Ledger With Mark'!AA246&gt;=1),"E","N")))))))))</f>
        <v>A</v>
      </c>
      <c r="AB244" s="7" t="str">
        <f>IF(AND('[1]Ledger With Mark'!AB246&gt;=45),"A+",IF(AND('[1]Ledger With Mark'!AB246&gt;=40),"A",IF(AND('[1]Ledger With Mark'!AB246&gt;=35),"B+",IF(AND('[1]Ledger With Mark'!AB246&gt;=30),"B",IF(AND('[1]Ledger With Mark'!AB246&gt;=25),"C+",IF(AND('[1]Ledger With Mark'!AB246&gt;=20),"C",IF(AND('[1]Ledger With Mark'!AB246&gt;=15),"D+",IF(AND('[1]Ledger With Mark'!AB246&gt;=10),"D",IF(AND('[1]Ledger With Mark'!AB246&gt;=1),"E","N")))))))))</f>
        <v>B</v>
      </c>
      <c r="AC244" s="13">
        <f t="shared" si="35"/>
        <v>1.4</v>
      </c>
      <c r="AD244" s="7" t="str">
        <f>IF(AND('[1]Ledger With Mark'!AD246&gt;=22.5),"A+",IF(AND('[1]Ledger With Mark'!AD246&gt;=20),"A",IF(AND('[1]Ledger With Mark'!AD246&gt;=17.5),"B+",IF(AND('[1]Ledger With Mark'!AD246&gt;=15),"B",IF(AND('[1]Ledger With Mark'!AD246&gt;=12.5),"C+",IF(AND('[1]Ledger With Mark'!AD246&gt;=10),"C",IF(AND('[1]Ledger With Mark'!AD246&gt;=7.5),"D+",IF(AND('[1]Ledger With Mark'!AD246&gt;=5),"D",IF(AND('[1]Ledger With Mark'!AD246&gt;=1),"E","N")))))))))</f>
        <v>A</v>
      </c>
      <c r="AE244" s="7" t="str">
        <f>IF(AND('[1]Ledger With Mark'!AE246&gt;=22.5),"A+",IF(AND('[1]Ledger With Mark'!AE246&gt;=20),"A",IF(AND('[1]Ledger With Mark'!AE246&gt;=17.5),"B+",IF(AND('[1]Ledger With Mark'!AE246&gt;=15),"B",IF(AND('[1]Ledger With Mark'!AE246&gt;=12.5),"C+",IF(AND('[1]Ledger With Mark'!AE246&gt;=10),"C",IF(AND('[1]Ledger With Mark'!AE246&gt;=7.5),"D+",IF(AND('[1]Ledger With Mark'!AE246&gt;=5),"D",IF(AND('[1]Ledger With Mark'!AE246&gt;=1),"E","N")))))))))</f>
        <v>A</v>
      </c>
      <c r="AF244" s="7" t="str">
        <f>IF(AND('[1]Ledger With Mark'!AF246&gt;=45),"A+",IF(AND('[1]Ledger With Mark'!AF246&gt;=40),"A",IF(AND('[1]Ledger With Mark'!AF246&gt;=35),"B+",IF(AND('[1]Ledger With Mark'!AF246&gt;=30),"B",IF(AND('[1]Ledger With Mark'!AF246&gt;=25),"C+",IF(AND('[1]Ledger With Mark'!AF246&gt;=20),"C",IF(AND('[1]Ledger With Mark'!AF246&gt;=15),"D+",IF(AND('[1]Ledger With Mark'!AF246&gt;=10),"D",IF(AND('[1]Ledger With Mark'!AF246&gt;=1),"E","N")))))))))</f>
        <v>A</v>
      </c>
      <c r="AG244" s="13">
        <f t="shared" si="36"/>
        <v>1.8</v>
      </c>
      <c r="AH244" s="7" t="str">
        <f>IF(AND('[1]Ledger With Mark'!AH246&gt;=45),"A+",IF(AND('[1]Ledger With Mark'!AH246&gt;=40),"A",IF(AND('[1]Ledger With Mark'!AH246&gt;=35),"B+",IF(AND('[1]Ledger With Mark'!AH246&gt;=30),"B",IF(AND('[1]Ledger With Mark'!AH246&gt;=25),"C+",IF(AND('[1]Ledger With Mark'!AH246&gt;=20),"C",IF(AND('[1]Ledger With Mark'!AH246&gt;=15),"D+",IF(AND('[1]Ledger With Mark'!AH246&gt;=10),"D",IF(AND('[1]Ledger With Mark'!AH246&gt;=1),"E","N")))))))))</f>
        <v>C+</v>
      </c>
      <c r="AI244" s="7" t="str">
        <f>IF(AND('[1]Ledger With Mark'!AI246&gt;=45),"A+",IF(AND('[1]Ledger With Mark'!AI246&gt;=40),"A",IF(AND('[1]Ledger With Mark'!AI246&gt;=35),"B+",IF(AND('[1]Ledger With Mark'!AI246&gt;=30),"B",IF(AND('[1]Ledger With Mark'!AI246&gt;=25),"C+",IF(AND('[1]Ledger With Mark'!AI246&gt;=20),"C",IF(AND('[1]Ledger With Mark'!AI246&gt;=15),"D+",IF(AND('[1]Ledger With Mark'!AI246&gt;=10),"D",IF(AND('[1]Ledger With Mark'!AI246&gt;=1),"E","N")))))))))</f>
        <v>B</v>
      </c>
      <c r="AJ244" s="7" t="str">
        <f>IF(AND('[1]Ledger With Mark'!AJ246&gt;=90),"A+",IF(AND('[1]Ledger With Mark'!AJ246&gt;=80),"A",IF(AND('[1]Ledger With Mark'!AJ246&gt;=70),"B+",IF(AND('[1]Ledger With Mark'!AJ246&gt;=60),"B",IF(AND('[1]Ledger With Mark'!AJ246&gt;=50),"C+",IF(AND('[1]Ledger With Mark'!AJ246&gt;=40),"C",IF(AND('[1]Ledger With Mark'!AJ246&gt;=30),"D+",IF(AND('[1]Ledger With Mark'!AJ246&gt;=20),"D",IF(AND('[1]Ledger With Mark'!AJ246&gt;=1),"E","N")))))))))</f>
        <v>C+</v>
      </c>
      <c r="AK244" s="13">
        <f t="shared" si="37"/>
        <v>2.4</v>
      </c>
      <c r="AL244" s="7" t="str">
        <f>IF(AND('[1]Ledger With Mark'!AL246&gt;=45),"A+",IF(AND('[1]Ledger With Mark'!AL246&gt;=40),"A",IF(AND('[1]Ledger With Mark'!AL246&gt;=35),"B+",IF(AND('[1]Ledger With Mark'!AL246&gt;=30),"B",IF(AND('[1]Ledger With Mark'!AL246&gt;=25),"C+",IF(AND('[1]Ledger With Mark'!AL246&gt;=20),"C",IF(AND('[1]Ledger With Mark'!AL246&gt;=15),"D+",IF(AND('[1]Ledger With Mark'!AL246&gt;=10),"D",IF(AND('[1]Ledger With Mark'!AL246&gt;=1),"E","N")))))))))</f>
        <v>B+</v>
      </c>
      <c r="AM244" s="7" t="str">
        <f>IF(AND('[1]Ledger With Mark'!AM246&gt;=45),"A+",IF(AND('[1]Ledger With Mark'!AM246&gt;=40),"A",IF(AND('[1]Ledger With Mark'!AM246&gt;=35),"B+",IF(AND('[1]Ledger With Mark'!AM246&gt;=30),"B",IF(AND('[1]Ledger With Mark'!AM246&gt;=25),"C+",IF(AND('[1]Ledger With Mark'!AM246&gt;=20),"C",IF(AND('[1]Ledger With Mark'!AM246&gt;=15),"D+",IF(AND('[1]Ledger With Mark'!AM246&gt;=10),"D",IF(AND('[1]Ledger With Mark'!AM246&gt;=1),"E","N")))))))))</f>
        <v>B+</v>
      </c>
      <c r="AN244" s="7" t="str">
        <f>IF(AND('[1]Ledger With Mark'!AN246&gt;=90),"A+",IF(AND('[1]Ledger With Mark'!AN246&gt;=80),"A",IF(AND('[1]Ledger With Mark'!AN246&gt;=70),"B+",IF(AND('[1]Ledger With Mark'!AN246&gt;=60),"B",IF(AND('[1]Ledger With Mark'!AN246&gt;=50),"C+",IF(AND('[1]Ledger With Mark'!AN246&gt;=40),"C",IF(AND('[1]Ledger With Mark'!AN246&gt;=30),"D+",IF(AND('[1]Ledger With Mark'!AN246&gt;=20),"D",IF(AND('[1]Ledger With Mark'!AN246&gt;=1),"E","N")))))))))</f>
        <v>B+</v>
      </c>
      <c r="AO244" s="13">
        <f t="shared" si="38"/>
        <v>3.2</v>
      </c>
      <c r="AP244" s="14">
        <f t="shared" si="39"/>
        <v>2.65</v>
      </c>
      <c r="AQ244" s="7"/>
      <c r="AR244" s="15" t="s">
        <v>246</v>
      </c>
      <c r="BB244" s="17">
        <v>248</v>
      </c>
    </row>
    <row r="245" spans="1:54" ht="15">
      <c r="A245" s="7">
        <f>'[1]Ledger With Mark'!A247</f>
        <v>244</v>
      </c>
      <c r="B245" s="8">
        <f>'[1]Ledger With Mark'!B247</f>
        <v>752244</v>
      </c>
      <c r="C245" s="9" t="str">
        <f>'[1]Ledger With Mark'!C247</f>
        <v>MINA ROKA</v>
      </c>
      <c r="D245" s="10" t="str">
        <f>'[1]Ledger With Mark'!D247</f>
        <v>2058/05/30</v>
      </c>
      <c r="E245" s="11" t="str">
        <f>'[1]Ledger With Mark'!E247</f>
        <v>KALU ROKA</v>
      </c>
      <c r="F245" s="11" t="str">
        <f>'[1]Ledger With Mark'!F247</f>
        <v>BHIM KUMARI ROKA</v>
      </c>
      <c r="G245" s="12" t="str">
        <f>'[1]Ledger With Mark'!G247</f>
        <v>BHUME 8 RUKUM EAST</v>
      </c>
      <c r="H245" s="7" t="str">
        <f>IF(AND('[1]Ledger With Mark'!H247&gt;=67.5),"A+",IF(AND('[1]Ledger With Mark'!H247&gt;=60),"A",IF(AND('[1]Ledger With Mark'!H247&gt;=52.5),"B+",IF(AND('[1]Ledger With Mark'!H247&gt;=45),"B",IF(AND('[1]Ledger With Mark'!H247&gt;=37.5),"C+",IF(AND('[1]Ledger With Mark'!H247&gt;=30),"C",IF(AND('[1]Ledger With Mark'!H247&gt;=22.5),"D+",IF(AND('[1]Ledger With Mark'!H247&gt;=15),"D",IF(AND('[1]Ledger With Mark'!H247&gt;=1),"E","N")))))))))</f>
        <v>C</v>
      </c>
      <c r="I245" s="7" t="str">
        <f>IF(AND('[1]Ledger With Mark'!I247&gt;=22.5),"A+",IF(AND('[1]Ledger With Mark'!I247&gt;=20),"A",IF(AND('[1]Ledger With Mark'!I247&gt;=17.5),"B+",IF(AND('[1]Ledger With Mark'!I247&gt;=15),"B",IF(AND('[1]Ledger With Mark'!I247&gt;=12.5),"C+",IF(AND('[1]Ledger With Mark'!I247&gt;=10),"C",IF(AND('[1]Ledger With Mark'!I247&gt;=7.5),"D+",IF(AND('[1]Ledger With Mark'!I247&gt;=5),"D",IF(AND('[1]Ledger With Mark'!I247&gt;=1),"E","N")))))))))</f>
        <v>A</v>
      </c>
      <c r="J245" s="7" t="str">
        <f>IF(AND('[1]Ledger With Mark'!J247&gt;=90),"A+",IF(AND('[1]Ledger With Mark'!J247&gt;=80),"A",IF(AND('[1]Ledger With Mark'!J247&gt;=70),"B+",IF(AND('[1]Ledger With Mark'!J247&gt;=60),"B",IF(AND('[1]Ledger With Mark'!J247&gt;=50),"C+",IF(AND('[1]Ledger With Mark'!J247&gt;=40),"C",IF(AND('[1]Ledger With Mark'!J247&gt;=30),"D+",IF(AND('[1]Ledger With Mark'!J247&gt;=20),"D",IF(AND('[1]Ledger With Mark'!J247&gt;=1),"E","N")))))))))</f>
        <v>C+</v>
      </c>
      <c r="K245" s="13">
        <f t="shared" si="30"/>
        <v>2.4</v>
      </c>
      <c r="L245" s="7" t="str">
        <f>IF(AND('[1]Ledger With Mark'!L247&gt;=67.5),"A+",IF(AND('[1]Ledger With Mark'!L247&gt;=60),"A",IF(AND('[1]Ledger With Mark'!L247&gt;=52.5),"B+",IF(AND('[1]Ledger With Mark'!L247&gt;=45),"B",IF(AND('[1]Ledger With Mark'!L247&gt;=37.5),"C+",IF(AND('[1]Ledger With Mark'!L247&gt;=30),"C",IF(AND('[1]Ledger With Mark'!L247&gt;=22.5),"D+",IF(AND('[1]Ledger With Mark'!L247&gt;=15),"D",IF(AND('[1]Ledger With Mark'!L247&gt;=1),"E","N")))))))))</f>
        <v>C+</v>
      </c>
      <c r="M245" s="7" t="str">
        <f>IF(AND('[1]Ledger With Mark'!M247&gt;=22.5),"A+",IF(AND('[1]Ledger With Mark'!M247&gt;=20),"A",IF(AND('[1]Ledger With Mark'!M247&gt;=17.5),"B+",IF(AND('[1]Ledger With Mark'!M247&gt;=15),"B",IF(AND('[1]Ledger With Mark'!M247&gt;=12.5),"C+",IF(AND('[1]Ledger With Mark'!M247&gt;=10),"C",IF(AND('[1]Ledger With Mark'!M247&gt;=7.5),"D+",IF(AND('[1]Ledger With Mark'!M247&gt;=5),"D",IF(AND('[1]Ledger With Mark'!M247&gt;=1),"E","N")))))))))</f>
        <v>B</v>
      </c>
      <c r="N245" s="7" t="str">
        <f>IF(AND('[1]Ledger With Mark'!N247&gt;=90),"A+",IF(AND('[1]Ledger With Mark'!N247&gt;=80),"A",IF(AND('[1]Ledger With Mark'!N247&gt;=70),"B+",IF(AND('[1]Ledger With Mark'!N247&gt;=60),"B",IF(AND('[1]Ledger With Mark'!N247&gt;=50),"C+",IF(AND('[1]Ledger With Mark'!N247&gt;=40),"C",IF(AND('[1]Ledger With Mark'!N247&gt;=30),"D+",IF(AND('[1]Ledger With Mark'!N247&gt;=20),"D",IF(AND('[1]Ledger With Mark'!N247&gt;=1),"E","N")))))))))</f>
        <v>C+</v>
      </c>
      <c r="O245" s="13">
        <f t="shared" si="31"/>
        <v>2.4</v>
      </c>
      <c r="P245" s="7" t="str">
        <f>IF(AND('[1]Ledger With Mark'!P247&gt;=90),"A+",IF(AND('[1]Ledger With Mark'!P247&gt;=80),"A",IF(AND('[1]Ledger With Mark'!P247&gt;=70),"B+",IF(AND('[1]Ledger With Mark'!P247&gt;=60),"B",IF(AND('[1]Ledger With Mark'!P247&gt;=50),"C+",IF(AND('[1]Ledger With Mark'!P247&gt;=40),"C",IF(AND('[1]Ledger With Mark'!P247&gt;=30),"D+",IF(AND('[1]Ledger With Mark'!P247&gt;=20),"D",IF(AND('[1]Ledger With Mark'!P247&gt;=1),"E","N")))))))))</f>
        <v>C</v>
      </c>
      <c r="Q245" s="13">
        <f t="shared" si="32"/>
        <v>2</v>
      </c>
      <c r="R245" s="7" t="str">
        <f>IF(AND('[1]Ledger With Mark'!R247&gt;=67.5),"A+",IF(AND('[1]Ledger With Mark'!R247&gt;=60),"A",IF(AND('[1]Ledger With Mark'!R247&gt;=52.5),"B+",IF(AND('[1]Ledger With Mark'!R247&gt;=45),"B",IF(AND('[1]Ledger With Mark'!R247&gt;=37.5),"C+",IF(AND('[1]Ledger With Mark'!R247&gt;=30),"C",IF(AND('[1]Ledger With Mark'!R247&gt;=22.5),"D+",IF(AND('[1]Ledger With Mark'!R247&gt;=15),"D",IF(AND('[1]Ledger With Mark'!R247&gt;=1),"E","N")))))))))</f>
        <v>C+</v>
      </c>
      <c r="S245" s="7" t="str">
        <f>IF(AND('[1]Ledger With Mark'!S247&gt;=22.5),"A+",IF(AND('[1]Ledger With Mark'!S247&gt;=20),"A",IF(AND('[1]Ledger With Mark'!S247&gt;=17.5),"B+",IF(AND('[1]Ledger With Mark'!S247&gt;=15),"B",IF(AND('[1]Ledger With Mark'!S247&gt;=12.5),"C+",IF(AND('[1]Ledger With Mark'!S247&gt;=10),"C",IF(AND('[1]Ledger With Mark'!S247&gt;=7.5),"D+",IF(AND('[1]Ledger With Mark'!S247&gt;=5),"D",IF(AND('[1]Ledger With Mark'!S247&gt;=1),"E","N")))))))))</f>
        <v>A</v>
      </c>
      <c r="T245" s="7" t="str">
        <f>IF(AND('[1]Ledger With Mark'!T247&gt;=90),"A+",IF(AND('[1]Ledger With Mark'!T247&gt;=80),"A",IF(AND('[1]Ledger With Mark'!T247&gt;=70),"B+",IF(AND('[1]Ledger With Mark'!T247&gt;=60),"B",IF(AND('[1]Ledger With Mark'!T247&gt;=50),"C+",IF(AND('[1]Ledger With Mark'!T247&gt;=40),"C",IF(AND('[1]Ledger With Mark'!T247&gt;=30),"D+",IF(AND('[1]Ledger With Mark'!T247&gt;=20),"D",IF(AND('[1]Ledger With Mark'!T247&gt;=1),"E","N")))))))))</f>
        <v>B</v>
      </c>
      <c r="U245" s="13">
        <f t="shared" si="33"/>
        <v>2.8</v>
      </c>
      <c r="V245" s="7" t="str">
        <f>IF(AND('[1]Ledger With Mark'!V247&gt;=67.5),"A+",IF(AND('[1]Ledger With Mark'!V247&gt;=60),"A",IF(AND('[1]Ledger With Mark'!V247&gt;=52.5),"B+",IF(AND('[1]Ledger With Mark'!V247&gt;=45),"B",IF(AND('[1]Ledger With Mark'!V247&gt;=37.5),"C+",IF(AND('[1]Ledger With Mark'!V247&gt;=30),"C",IF(AND('[1]Ledger With Mark'!V247&gt;=22.5),"D+",IF(AND('[1]Ledger With Mark'!V247&gt;=15),"D",IF(AND('[1]Ledger With Mark'!V247&gt;=1),"E","N")))))))))</f>
        <v>C</v>
      </c>
      <c r="W245" s="7" t="str">
        <f>IF(AND('[1]Ledger With Mark'!W247&gt;=22.5),"A+",IF(AND('[1]Ledger With Mark'!W247&gt;=20),"A",IF(AND('[1]Ledger With Mark'!W247&gt;=17.5),"B+",IF(AND('[1]Ledger With Mark'!W247&gt;=15),"B",IF(AND('[1]Ledger With Mark'!W247&gt;=12.5),"C+",IF(AND('[1]Ledger With Mark'!W247&gt;=10),"C",IF(AND('[1]Ledger With Mark'!W247&gt;=7.5),"D+",IF(AND('[1]Ledger With Mark'!W247&gt;=5),"D",IF(AND('[1]Ledger With Mark'!W247&gt;=1),"E","N")))))))))</f>
        <v>A</v>
      </c>
      <c r="X245" s="7" t="str">
        <f>IF(AND('[1]Ledger With Mark'!X247&gt;=90),"A+",IF(AND('[1]Ledger With Mark'!X247&gt;=80),"A",IF(AND('[1]Ledger With Mark'!X247&gt;=70),"B+",IF(AND('[1]Ledger With Mark'!X247&gt;=60),"B",IF(AND('[1]Ledger With Mark'!X247&gt;=50),"C+",IF(AND('[1]Ledger With Mark'!X247&gt;=40),"C",IF(AND('[1]Ledger With Mark'!X247&gt;=30),"D+",IF(AND('[1]Ledger With Mark'!X247&gt;=20),"D",IF(AND('[1]Ledger With Mark'!X247&gt;=1),"E","N")))))))))</f>
        <v>C+</v>
      </c>
      <c r="Y245" s="13">
        <f t="shared" si="34"/>
        <v>2.4</v>
      </c>
      <c r="Z245" s="7" t="str">
        <f>IF(AND('[1]Ledger With Mark'!Z247&gt;=27),"A+",IF(AND('[1]Ledger With Mark'!Z247&gt;=24),"A",IF(AND('[1]Ledger With Mark'!Z247&gt;=21),"B+",IF(AND('[1]Ledger With Mark'!Z247&gt;=18),"B",IF(AND('[1]Ledger With Mark'!Z247&gt;=15),"C+",IF(AND('[1]Ledger With Mark'!Z247&gt;=12),"C",IF(AND('[1]Ledger With Mark'!Z247&gt;=9),"D+",IF(AND('[1]Ledger With Mark'!Z247&gt;=6),"D",IF(AND('[1]Ledger With Mark'!Z247&gt;=1),"E","N")))))))))</f>
        <v>C</v>
      </c>
      <c r="AA245" s="7" t="str">
        <f>IF(AND('[1]Ledger With Mark'!AA247&gt;=18),"A+",IF(AND('[1]Ledger With Mark'!AA247&gt;=16),"A",IF(AND('[1]Ledger With Mark'!AA247&gt;=14),"B+",IF(AND('[1]Ledger With Mark'!AA247&gt;=12),"B",IF(AND('[1]Ledger With Mark'!AA247&gt;=10),"C+",IF(AND('[1]Ledger With Mark'!AA247&gt;=8),"C",IF(AND('[1]Ledger With Mark'!AA247&gt;=6),"D+",IF(AND('[1]Ledger With Mark'!AA247&gt;=4),"D",IF(AND('[1]Ledger With Mark'!AA247&gt;=1),"E","N")))))))))</f>
        <v>A</v>
      </c>
      <c r="AB245" s="7" t="str">
        <f>IF(AND('[1]Ledger With Mark'!AB247&gt;=45),"A+",IF(AND('[1]Ledger With Mark'!AB247&gt;=40),"A",IF(AND('[1]Ledger With Mark'!AB247&gt;=35),"B+",IF(AND('[1]Ledger With Mark'!AB247&gt;=30),"B",IF(AND('[1]Ledger With Mark'!AB247&gt;=25),"C+",IF(AND('[1]Ledger With Mark'!AB247&gt;=20),"C",IF(AND('[1]Ledger With Mark'!AB247&gt;=15),"D+",IF(AND('[1]Ledger With Mark'!AB247&gt;=10),"D",IF(AND('[1]Ledger With Mark'!AB247&gt;=1),"E","N")))))))))</f>
        <v>B</v>
      </c>
      <c r="AC245" s="13">
        <f t="shared" si="35"/>
        <v>1.4</v>
      </c>
      <c r="AD245" s="7" t="str">
        <f>IF(AND('[1]Ledger With Mark'!AD247&gt;=22.5),"A+",IF(AND('[1]Ledger With Mark'!AD247&gt;=20),"A",IF(AND('[1]Ledger With Mark'!AD247&gt;=17.5),"B+",IF(AND('[1]Ledger With Mark'!AD247&gt;=15),"B",IF(AND('[1]Ledger With Mark'!AD247&gt;=12.5),"C+",IF(AND('[1]Ledger With Mark'!AD247&gt;=10),"C",IF(AND('[1]Ledger With Mark'!AD247&gt;=7.5),"D+",IF(AND('[1]Ledger With Mark'!AD247&gt;=5),"D",IF(AND('[1]Ledger With Mark'!AD247&gt;=1),"E","N")))))))))</f>
        <v>C</v>
      </c>
      <c r="AE245" s="7" t="str">
        <f>IF(AND('[1]Ledger With Mark'!AE247&gt;=22.5),"A+",IF(AND('[1]Ledger With Mark'!AE247&gt;=20),"A",IF(AND('[1]Ledger With Mark'!AE247&gt;=17.5),"B+",IF(AND('[1]Ledger With Mark'!AE247&gt;=15),"B",IF(AND('[1]Ledger With Mark'!AE247&gt;=12.5),"C+",IF(AND('[1]Ledger With Mark'!AE247&gt;=10),"C",IF(AND('[1]Ledger With Mark'!AE247&gt;=7.5),"D+",IF(AND('[1]Ledger With Mark'!AE247&gt;=5),"D",IF(AND('[1]Ledger With Mark'!AE247&gt;=1),"E","N")))))))))</f>
        <v>C+</v>
      </c>
      <c r="AF245" s="7" t="str">
        <f>IF(AND('[1]Ledger With Mark'!AF247&gt;=45),"A+",IF(AND('[1]Ledger With Mark'!AF247&gt;=40),"A",IF(AND('[1]Ledger With Mark'!AF247&gt;=35),"B+",IF(AND('[1]Ledger With Mark'!AF247&gt;=30),"B",IF(AND('[1]Ledger With Mark'!AF247&gt;=25),"C+",IF(AND('[1]Ledger With Mark'!AF247&gt;=20),"C",IF(AND('[1]Ledger With Mark'!AF247&gt;=15),"D+",IF(AND('[1]Ledger With Mark'!AF247&gt;=10),"D",IF(AND('[1]Ledger With Mark'!AF247&gt;=1),"E","N")))))))))</f>
        <v>C+</v>
      </c>
      <c r="AG245" s="13">
        <f t="shared" si="36"/>
        <v>1.2</v>
      </c>
      <c r="AH245" s="7" t="str">
        <f>IF(AND('[1]Ledger With Mark'!AH247&gt;=45),"A+",IF(AND('[1]Ledger With Mark'!AH247&gt;=40),"A",IF(AND('[1]Ledger With Mark'!AH247&gt;=35),"B+",IF(AND('[1]Ledger With Mark'!AH247&gt;=30),"B",IF(AND('[1]Ledger With Mark'!AH247&gt;=25),"C+",IF(AND('[1]Ledger With Mark'!AH247&gt;=20),"C",IF(AND('[1]Ledger With Mark'!AH247&gt;=15),"D+",IF(AND('[1]Ledger With Mark'!AH247&gt;=10),"D",IF(AND('[1]Ledger With Mark'!AH247&gt;=1),"E","N")))))))))</f>
        <v>C+</v>
      </c>
      <c r="AI245" s="7" t="str">
        <f>IF(AND('[1]Ledger With Mark'!AI247&gt;=45),"A+",IF(AND('[1]Ledger With Mark'!AI247&gt;=40),"A",IF(AND('[1]Ledger With Mark'!AI247&gt;=35),"B+",IF(AND('[1]Ledger With Mark'!AI247&gt;=30),"B",IF(AND('[1]Ledger With Mark'!AI247&gt;=25),"C+",IF(AND('[1]Ledger With Mark'!AI247&gt;=20),"C",IF(AND('[1]Ledger With Mark'!AI247&gt;=15),"D+",IF(AND('[1]Ledger With Mark'!AI247&gt;=10),"D",IF(AND('[1]Ledger With Mark'!AI247&gt;=1),"E","N")))))))))</f>
        <v>C+</v>
      </c>
      <c r="AJ245" s="7" t="str">
        <f>IF(AND('[1]Ledger With Mark'!AJ247&gt;=90),"A+",IF(AND('[1]Ledger With Mark'!AJ247&gt;=80),"A",IF(AND('[1]Ledger With Mark'!AJ247&gt;=70),"B+",IF(AND('[1]Ledger With Mark'!AJ247&gt;=60),"B",IF(AND('[1]Ledger With Mark'!AJ247&gt;=50),"C+",IF(AND('[1]Ledger With Mark'!AJ247&gt;=40),"C",IF(AND('[1]Ledger With Mark'!AJ247&gt;=30),"D+",IF(AND('[1]Ledger With Mark'!AJ247&gt;=20),"D",IF(AND('[1]Ledger With Mark'!AJ247&gt;=1),"E","N")))))))))</f>
        <v>C+</v>
      </c>
      <c r="AK245" s="13">
        <f t="shared" si="37"/>
        <v>2.4</v>
      </c>
      <c r="AL245" s="7" t="str">
        <f>IF(AND('[1]Ledger With Mark'!AL247&gt;=45),"A+",IF(AND('[1]Ledger With Mark'!AL247&gt;=40),"A",IF(AND('[1]Ledger With Mark'!AL247&gt;=35),"B+",IF(AND('[1]Ledger With Mark'!AL247&gt;=30),"B",IF(AND('[1]Ledger With Mark'!AL247&gt;=25),"C+",IF(AND('[1]Ledger With Mark'!AL247&gt;=20),"C",IF(AND('[1]Ledger With Mark'!AL247&gt;=15),"D+",IF(AND('[1]Ledger With Mark'!AL247&gt;=10),"D",IF(AND('[1]Ledger With Mark'!AL247&gt;=1),"E","N")))))))))</f>
        <v>C+</v>
      </c>
      <c r="AM245" s="7" t="str">
        <f>IF(AND('[1]Ledger With Mark'!AM247&gt;=45),"A+",IF(AND('[1]Ledger With Mark'!AM247&gt;=40),"A",IF(AND('[1]Ledger With Mark'!AM247&gt;=35),"B+",IF(AND('[1]Ledger With Mark'!AM247&gt;=30),"B",IF(AND('[1]Ledger With Mark'!AM247&gt;=25),"C+",IF(AND('[1]Ledger With Mark'!AM247&gt;=20),"C",IF(AND('[1]Ledger With Mark'!AM247&gt;=15),"D+",IF(AND('[1]Ledger With Mark'!AM247&gt;=10),"D",IF(AND('[1]Ledger With Mark'!AM247&gt;=1),"E","N")))))))))</f>
        <v>B</v>
      </c>
      <c r="AN245" s="7" t="str">
        <f>IF(AND('[1]Ledger With Mark'!AN247&gt;=90),"A+",IF(AND('[1]Ledger With Mark'!AN247&gt;=80),"A",IF(AND('[1]Ledger With Mark'!AN247&gt;=70),"B+",IF(AND('[1]Ledger With Mark'!AN247&gt;=60),"B",IF(AND('[1]Ledger With Mark'!AN247&gt;=50),"C+",IF(AND('[1]Ledger With Mark'!AN247&gt;=40),"C",IF(AND('[1]Ledger With Mark'!AN247&gt;=30),"D+",IF(AND('[1]Ledger With Mark'!AN247&gt;=20),"D",IF(AND('[1]Ledger With Mark'!AN247&gt;=1),"E","N")))))))))</f>
        <v>C+</v>
      </c>
      <c r="AO245" s="13">
        <f t="shared" si="38"/>
        <v>2.4</v>
      </c>
      <c r="AP245" s="14">
        <f t="shared" si="39"/>
        <v>2.4249999999999998</v>
      </c>
      <c r="AQ245" s="7"/>
      <c r="AR245" s="15" t="s">
        <v>246</v>
      </c>
      <c r="BB245" s="17">
        <v>249</v>
      </c>
    </row>
    <row r="246" spans="1:54" ht="15">
      <c r="A246" s="7">
        <f>'[1]Ledger With Mark'!A248</f>
        <v>245</v>
      </c>
      <c r="B246" s="8">
        <f>'[1]Ledger With Mark'!B248</f>
        <v>752245</v>
      </c>
      <c r="C246" s="9" t="str">
        <f>'[1]Ledger With Mark'!C248</f>
        <v>MINA ROKA</v>
      </c>
      <c r="D246" s="10" t="str">
        <f>'[1]Ledger With Mark'!D248</f>
        <v>2057/04/17</v>
      </c>
      <c r="E246" s="11" t="str">
        <f>'[1]Ledger With Mark'!E248</f>
        <v>JAYA BAHADUR ROKA</v>
      </c>
      <c r="F246" s="11" t="str">
        <f>'[1]Ledger With Mark'!F248</f>
        <v>SABITRA ROKA</v>
      </c>
      <c r="G246" s="12" t="str">
        <f>'[1]Ledger With Mark'!G248</f>
        <v>BHUME 8 RUKUM EAST</v>
      </c>
      <c r="H246" s="7" t="str">
        <f>IF(AND('[1]Ledger With Mark'!H248&gt;=67.5),"A+",IF(AND('[1]Ledger With Mark'!H248&gt;=60),"A",IF(AND('[1]Ledger With Mark'!H248&gt;=52.5),"B+",IF(AND('[1]Ledger With Mark'!H248&gt;=45),"B",IF(AND('[1]Ledger With Mark'!H248&gt;=37.5),"C+",IF(AND('[1]Ledger With Mark'!H248&gt;=30),"C",IF(AND('[1]Ledger With Mark'!H248&gt;=22.5),"D+",IF(AND('[1]Ledger With Mark'!H248&gt;=15),"D",IF(AND('[1]Ledger With Mark'!H248&gt;=1),"E","N")))))))))</f>
        <v>C</v>
      </c>
      <c r="I246" s="7" t="str">
        <f>IF(AND('[1]Ledger With Mark'!I248&gt;=22.5),"A+",IF(AND('[1]Ledger With Mark'!I248&gt;=20),"A",IF(AND('[1]Ledger With Mark'!I248&gt;=17.5),"B+",IF(AND('[1]Ledger With Mark'!I248&gt;=15),"B",IF(AND('[1]Ledger With Mark'!I248&gt;=12.5),"C+",IF(AND('[1]Ledger With Mark'!I248&gt;=10),"C",IF(AND('[1]Ledger With Mark'!I248&gt;=7.5),"D+",IF(AND('[1]Ledger With Mark'!I248&gt;=5),"D",IF(AND('[1]Ledger With Mark'!I248&gt;=1),"E","N")))))))))</f>
        <v>A</v>
      </c>
      <c r="J246" s="7" t="str">
        <f>IF(AND('[1]Ledger With Mark'!J248&gt;=90),"A+",IF(AND('[1]Ledger With Mark'!J248&gt;=80),"A",IF(AND('[1]Ledger With Mark'!J248&gt;=70),"B+",IF(AND('[1]Ledger With Mark'!J248&gt;=60),"B",IF(AND('[1]Ledger With Mark'!J248&gt;=50),"C+",IF(AND('[1]Ledger With Mark'!J248&gt;=40),"C",IF(AND('[1]Ledger With Mark'!J248&gt;=30),"D+",IF(AND('[1]Ledger With Mark'!J248&gt;=20),"D",IF(AND('[1]Ledger With Mark'!J248&gt;=1),"E","N")))))))))</f>
        <v>C+</v>
      </c>
      <c r="K246" s="13">
        <f t="shared" si="30"/>
        <v>2.4</v>
      </c>
      <c r="L246" s="7" t="str">
        <f>IF(AND('[1]Ledger With Mark'!L248&gt;=67.5),"A+",IF(AND('[1]Ledger With Mark'!L248&gt;=60),"A",IF(AND('[1]Ledger With Mark'!L248&gt;=52.5),"B+",IF(AND('[1]Ledger With Mark'!L248&gt;=45),"B",IF(AND('[1]Ledger With Mark'!L248&gt;=37.5),"C+",IF(AND('[1]Ledger With Mark'!L248&gt;=30),"C",IF(AND('[1]Ledger With Mark'!L248&gt;=22.5),"D+",IF(AND('[1]Ledger With Mark'!L248&gt;=15),"D",IF(AND('[1]Ledger With Mark'!L248&gt;=1),"E","N")))))))))</f>
        <v>C+</v>
      </c>
      <c r="M246" s="7" t="str">
        <f>IF(AND('[1]Ledger With Mark'!M248&gt;=22.5),"A+",IF(AND('[1]Ledger With Mark'!M248&gt;=20),"A",IF(AND('[1]Ledger With Mark'!M248&gt;=17.5),"B+",IF(AND('[1]Ledger With Mark'!M248&gt;=15),"B",IF(AND('[1]Ledger With Mark'!M248&gt;=12.5),"C+",IF(AND('[1]Ledger With Mark'!M248&gt;=10),"C",IF(AND('[1]Ledger With Mark'!M248&gt;=7.5),"D+",IF(AND('[1]Ledger With Mark'!M248&gt;=5),"D",IF(AND('[1]Ledger With Mark'!M248&gt;=1),"E","N")))))))))</f>
        <v>B</v>
      </c>
      <c r="N246" s="7" t="str">
        <f>IF(AND('[1]Ledger With Mark'!N248&gt;=90),"A+",IF(AND('[1]Ledger With Mark'!N248&gt;=80),"A",IF(AND('[1]Ledger With Mark'!N248&gt;=70),"B+",IF(AND('[1]Ledger With Mark'!N248&gt;=60),"B",IF(AND('[1]Ledger With Mark'!N248&gt;=50),"C+",IF(AND('[1]Ledger With Mark'!N248&gt;=40),"C",IF(AND('[1]Ledger With Mark'!N248&gt;=30),"D+",IF(AND('[1]Ledger With Mark'!N248&gt;=20),"D",IF(AND('[1]Ledger With Mark'!N248&gt;=1),"E","N")))))))))</f>
        <v>C+</v>
      </c>
      <c r="O246" s="13">
        <f t="shared" si="31"/>
        <v>2.4</v>
      </c>
      <c r="P246" s="7" t="str">
        <f>IF(AND('[1]Ledger With Mark'!P248&gt;=90),"A+",IF(AND('[1]Ledger With Mark'!P248&gt;=80),"A",IF(AND('[1]Ledger With Mark'!P248&gt;=70),"B+",IF(AND('[1]Ledger With Mark'!P248&gt;=60),"B",IF(AND('[1]Ledger With Mark'!P248&gt;=50),"C+",IF(AND('[1]Ledger With Mark'!P248&gt;=40),"C",IF(AND('[1]Ledger With Mark'!P248&gt;=30),"D+",IF(AND('[1]Ledger With Mark'!P248&gt;=20),"D",IF(AND('[1]Ledger With Mark'!P248&gt;=1),"E","N")))))))))</f>
        <v>C</v>
      </c>
      <c r="Q246" s="13">
        <f t="shared" si="32"/>
        <v>2</v>
      </c>
      <c r="R246" s="7" t="str">
        <f>IF(AND('[1]Ledger With Mark'!R248&gt;=67.5),"A+",IF(AND('[1]Ledger With Mark'!R248&gt;=60),"A",IF(AND('[1]Ledger With Mark'!R248&gt;=52.5),"B+",IF(AND('[1]Ledger With Mark'!R248&gt;=45),"B",IF(AND('[1]Ledger With Mark'!R248&gt;=37.5),"C+",IF(AND('[1]Ledger With Mark'!R248&gt;=30),"C",IF(AND('[1]Ledger With Mark'!R248&gt;=22.5),"D+",IF(AND('[1]Ledger With Mark'!R248&gt;=15),"D",IF(AND('[1]Ledger With Mark'!R248&gt;=1),"E","N")))))))))</f>
        <v>C</v>
      </c>
      <c r="S246" s="7" t="str">
        <f>IF(AND('[1]Ledger With Mark'!S248&gt;=22.5),"A+",IF(AND('[1]Ledger With Mark'!S248&gt;=20),"A",IF(AND('[1]Ledger With Mark'!S248&gt;=17.5),"B+",IF(AND('[1]Ledger With Mark'!S248&gt;=15),"B",IF(AND('[1]Ledger With Mark'!S248&gt;=12.5),"C+",IF(AND('[1]Ledger With Mark'!S248&gt;=10),"C",IF(AND('[1]Ledger With Mark'!S248&gt;=7.5),"D+",IF(AND('[1]Ledger With Mark'!S248&gt;=5),"D",IF(AND('[1]Ledger With Mark'!S248&gt;=1),"E","N")))))))))</f>
        <v>A</v>
      </c>
      <c r="T246" s="7" t="str">
        <f>IF(AND('[1]Ledger With Mark'!T248&gt;=90),"A+",IF(AND('[1]Ledger With Mark'!T248&gt;=80),"A",IF(AND('[1]Ledger With Mark'!T248&gt;=70),"B+",IF(AND('[1]Ledger With Mark'!T248&gt;=60),"B",IF(AND('[1]Ledger With Mark'!T248&gt;=50),"C+",IF(AND('[1]Ledger With Mark'!T248&gt;=40),"C",IF(AND('[1]Ledger With Mark'!T248&gt;=30),"D+",IF(AND('[1]Ledger With Mark'!T248&gt;=20),"D",IF(AND('[1]Ledger With Mark'!T248&gt;=1),"E","N")))))))))</f>
        <v>C+</v>
      </c>
      <c r="U246" s="13">
        <f t="shared" si="33"/>
        <v>2.4</v>
      </c>
      <c r="V246" s="7" t="str">
        <f>IF(AND('[1]Ledger With Mark'!V248&gt;=67.5),"A+",IF(AND('[1]Ledger With Mark'!V248&gt;=60),"A",IF(AND('[1]Ledger With Mark'!V248&gt;=52.5),"B+",IF(AND('[1]Ledger With Mark'!V248&gt;=45),"B",IF(AND('[1]Ledger With Mark'!V248&gt;=37.5),"C+",IF(AND('[1]Ledger With Mark'!V248&gt;=30),"C",IF(AND('[1]Ledger With Mark'!V248&gt;=22.5),"D+",IF(AND('[1]Ledger With Mark'!V248&gt;=15),"D",IF(AND('[1]Ledger With Mark'!V248&gt;=1),"E","N")))))))))</f>
        <v>C</v>
      </c>
      <c r="W246" s="7" t="str">
        <f>IF(AND('[1]Ledger With Mark'!W248&gt;=22.5),"A+",IF(AND('[1]Ledger With Mark'!W248&gt;=20),"A",IF(AND('[1]Ledger With Mark'!W248&gt;=17.5),"B+",IF(AND('[1]Ledger With Mark'!W248&gt;=15),"B",IF(AND('[1]Ledger With Mark'!W248&gt;=12.5),"C+",IF(AND('[1]Ledger With Mark'!W248&gt;=10),"C",IF(AND('[1]Ledger With Mark'!W248&gt;=7.5),"D+",IF(AND('[1]Ledger With Mark'!W248&gt;=5),"D",IF(AND('[1]Ledger With Mark'!W248&gt;=1),"E","N")))))))))</f>
        <v>A</v>
      </c>
      <c r="X246" s="7" t="str">
        <f>IF(AND('[1]Ledger With Mark'!X248&gt;=90),"A+",IF(AND('[1]Ledger With Mark'!X248&gt;=80),"A",IF(AND('[1]Ledger With Mark'!X248&gt;=70),"B+",IF(AND('[1]Ledger With Mark'!X248&gt;=60),"B",IF(AND('[1]Ledger With Mark'!X248&gt;=50),"C+",IF(AND('[1]Ledger With Mark'!X248&gt;=40),"C",IF(AND('[1]Ledger With Mark'!X248&gt;=30),"D+",IF(AND('[1]Ledger With Mark'!X248&gt;=20),"D",IF(AND('[1]Ledger With Mark'!X248&gt;=1),"E","N")))))))))</f>
        <v>C+</v>
      </c>
      <c r="Y246" s="13">
        <f t="shared" si="34"/>
        <v>2.4</v>
      </c>
      <c r="Z246" s="7" t="str">
        <f>IF(AND('[1]Ledger With Mark'!Z248&gt;=27),"A+",IF(AND('[1]Ledger With Mark'!Z248&gt;=24),"A",IF(AND('[1]Ledger With Mark'!Z248&gt;=21),"B+",IF(AND('[1]Ledger With Mark'!Z248&gt;=18),"B",IF(AND('[1]Ledger With Mark'!Z248&gt;=15),"C+",IF(AND('[1]Ledger With Mark'!Z248&gt;=12),"C",IF(AND('[1]Ledger With Mark'!Z248&gt;=9),"D+",IF(AND('[1]Ledger With Mark'!Z248&gt;=6),"D",IF(AND('[1]Ledger With Mark'!Z248&gt;=1),"E","N")))))))))</f>
        <v>C+</v>
      </c>
      <c r="AA246" s="7" t="str">
        <f>IF(AND('[1]Ledger With Mark'!AA248&gt;=18),"A+",IF(AND('[1]Ledger With Mark'!AA248&gt;=16),"A",IF(AND('[1]Ledger With Mark'!AA248&gt;=14),"B+",IF(AND('[1]Ledger With Mark'!AA248&gt;=12),"B",IF(AND('[1]Ledger With Mark'!AA248&gt;=10),"C+",IF(AND('[1]Ledger With Mark'!AA248&gt;=8),"C",IF(AND('[1]Ledger With Mark'!AA248&gt;=6),"D+",IF(AND('[1]Ledger With Mark'!AA248&gt;=4),"D",IF(AND('[1]Ledger With Mark'!AA248&gt;=1),"E","N")))))))))</f>
        <v>A</v>
      </c>
      <c r="AB246" s="7" t="str">
        <f>IF(AND('[1]Ledger With Mark'!AB248&gt;=45),"A+",IF(AND('[1]Ledger With Mark'!AB248&gt;=40),"A",IF(AND('[1]Ledger With Mark'!AB248&gt;=35),"B+",IF(AND('[1]Ledger With Mark'!AB248&gt;=30),"B",IF(AND('[1]Ledger With Mark'!AB248&gt;=25),"C+",IF(AND('[1]Ledger With Mark'!AB248&gt;=20),"C",IF(AND('[1]Ledger With Mark'!AB248&gt;=15),"D+",IF(AND('[1]Ledger With Mark'!AB248&gt;=10),"D",IF(AND('[1]Ledger With Mark'!AB248&gt;=1),"E","N")))))))))</f>
        <v>B</v>
      </c>
      <c r="AC246" s="13">
        <f t="shared" si="35"/>
        <v>1.4</v>
      </c>
      <c r="AD246" s="7" t="str">
        <f>IF(AND('[1]Ledger With Mark'!AD248&gt;=22.5),"A+",IF(AND('[1]Ledger With Mark'!AD248&gt;=20),"A",IF(AND('[1]Ledger With Mark'!AD248&gt;=17.5),"B+",IF(AND('[1]Ledger With Mark'!AD248&gt;=15),"B",IF(AND('[1]Ledger With Mark'!AD248&gt;=12.5),"C+",IF(AND('[1]Ledger With Mark'!AD248&gt;=10),"C",IF(AND('[1]Ledger With Mark'!AD248&gt;=7.5),"D+",IF(AND('[1]Ledger With Mark'!AD248&gt;=5),"D",IF(AND('[1]Ledger With Mark'!AD248&gt;=1),"E","N")))))))))</f>
        <v>B</v>
      </c>
      <c r="AE246" s="7" t="str">
        <f>IF(AND('[1]Ledger With Mark'!AE248&gt;=22.5),"A+",IF(AND('[1]Ledger With Mark'!AE248&gt;=20),"A",IF(AND('[1]Ledger With Mark'!AE248&gt;=17.5),"B+",IF(AND('[1]Ledger With Mark'!AE248&gt;=15),"B",IF(AND('[1]Ledger With Mark'!AE248&gt;=12.5),"C+",IF(AND('[1]Ledger With Mark'!AE248&gt;=10),"C",IF(AND('[1]Ledger With Mark'!AE248&gt;=7.5),"D+",IF(AND('[1]Ledger With Mark'!AE248&gt;=5),"D",IF(AND('[1]Ledger With Mark'!AE248&gt;=1),"E","N")))))))))</f>
        <v>B</v>
      </c>
      <c r="AF246" s="7" t="str">
        <f>IF(AND('[1]Ledger With Mark'!AF248&gt;=45),"A+",IF(AND('[1]Ledger With Mark'!AF248&gt;=40),"A",IF(AND('[1]Ledger With Mark'!AF248&gt;=35),"B+",IF(AND('[1]Ledger With Mark'!AF248&gt;=30),"B",IF(AND('[1]Ledger With Mark'!AF248&gt;=25),"C+",IF(AND('[1]Ledger With Mark'!AF248&gt;=20),"C",IF(AND('[1]Ledger With Mark'!AF248&gt;=15),"D+",IF(AND('[1]Ledger With Mark'!AF248&gt;=10),"D",IF(AND('[1]Ledger With Mark'!AF248&gt;=1),"E","N")))))))))</f>
        <v>B</v>
      </c>
      <c r="AG246" s="13">
        <f t="shared" si="36"/>
        <v>1.4</v>
      </c>
      <c r="AH246" s="7" t="str">
        <f>IF(AND('[1]Ledger With Mark'!AH248&gt;=45),"A+",IF(AND('[1]Ledger With Mark'!AH248&gt;=40),"A",IF(AND('[1]Ledger With Mark'!AH248&gt;=35),"B+",IF(AND('[1]Ledger With Mark'!AH248&gt;=30),"B",IF(AND('[1]Ledger With Mark'!AH248&gt;=25),"C+",IF(AND('[1]Ledger With Mark'!AH248&gt;=20),"C",IF(AND('[1]Ledger With Mark'!AH248&gt;=15),"D+",IF(AND('[1]Ledger With Mark'!AH248&gt;=10),"D",IF(AND('[1]Ledger With Mark'!AH248&gt;=1),"E","N")))))))))</f>
        <v>C+</v>
      </c>
      <c r="AI246" s="7" t="str">
        <f>IF(AND('[1]Ledger With Mark'!AI248&gt;=45),"A+",IF(AND('[1]Ledger With Mark'!AI248&gt;=40),"A",IF(AND('[1]Ledger With Mark'!AI248&gt;=35),"B+",IF(AND('[1]Ledger With Mark'!AI248&gt;=30),"B",IF(AND('[1]Ledger With Mark'!AI248&gt;=25),"C+",IF(AND('[1]Ledger With Mark'!AI248&gt;=20),"C",IF(AND('[1]Ledger With Mark'!AI248&gt;=15),"D+",IF(AND('[1]Ledger With Mark'!AI248&gt;=10),"D",IF(AND('[1]Ledger With Mark'!AI248&gt;=1),"E","N")))))))))</f>
        <v>C+</v>
      </c>
      <c r="AJ246" s="7" t="str">
        <f>IF(AND('[1]Ledger With Mark'!AJ248&gt;=90),"A+",IF(AND('[1]Ledger With Mark'!AJ248&gt;=80),"A",IF(AND('[1]Ledger With Mark'!AJ248&gt;=70),"B+",IF(AND('[1]Ledger With Mark'!AJ248&gt;=60),"B",IF(AND('[1]Ledger With Mark'!AJ248&gt;=50),"C+",IF(AND('[1]Ledger With Mark'!AJ248&gt;=40),"C",IF(AND('[1]Ledger With Mark'!AJ248&gt;=30),"D+",IF(AND('[1]Ledger With Mark'!AJ248&gt;=20),"D",IF(AND('[1]Ledger With Mark'!AJ248&gt;=1),"E","N")))))))))</f>
        <v>C+</v>
      </c>
      <c r="AK246" s="13">
        <f t="shared" si="37"/>
        <v>2.4</v>
      </c>
      <c r="AL246" s="7" t="str">
        <f>IF(AND('[1]Ledger With Mark'!AL248&gt;=45),"A+",IF(AND('[1]Ledger With Mark'!AL248&gt;=40),"A",IF(AND('[1]Ledger With Mark'!AL248&gt;=35),"B+",IF(AND('[1]Ledger With Mark'!AL248&gt;=30),"B",IF(AND('[1]Ledger With Mark'!AL248&gt;=25),"C+",IF(AND('[1]Ledger With Mark'!AL248&gt;=20),"C",IF(AND('[1]Ledger With Mark'!AL248&gt;=15),"D+",IF(AND('[1]Ledger With Mark'!AL248&gt;=10),"D",IF(AND('[1]Ledger With Mark'!AL248&gt;=1),"E","N")))))))))</f>
        <v>C+</v>
      </c>
      <c r="AM246" s="7" t="str">
        <f>IF(AND('[1]Ledger With Mark'!AM248&gt;=45),"A+",IF(AND('[1]Ledger With Mark'!AM248&gt;=40),"A",IF(AND('[1]Ledger With Mark'!AM248&gt;=35),"B+",IF(AND('[1]Ledger With Mark'!AM248&gt;=30),"B",IF(AND('[1]Ledger With Mark'!AM248&gt;=25),"C+",IF(AND('[1]Ledger With Mark'!AM248&gt;=20),"C",IF(AND('[1]Ledger With Mark'!AM248&gt;=15),"D+",IF(AND('[1]Ledger With Mark'!AM248&gt;=10),"D",IF(AND('[1]Ledger With Mark'!AM248&gt;=1),"E","N")))))))))</f>
        <v>B</v>
      </c>
      <c r="AN246" s="7" t="str">
        <f>IF(AND('[1]Ledger With Mark'!AN248&gt;=90),"A+",IF(AND('[1]Ledger With Mark'!AN248&gt;=80),"A",IF(AND('[1]Ledger With Mark'!AN248&gt;=70),"B+",IF(AND('[1]Ledger With Mark'!AN248&gt;=60),"B",IF(AND('[1]Ledger With Mark'!AN248&gt;=50),"C+",IF(AND('[1]Ledger With Mark'!AN248&gt;=40),"C",IF(AND('[1]Ledger With Mark'!AN248&gt;=30),"D+",IF(AND('[1]Ledger With Mark'!AN248&gt;=20),"D",IF(AND('[1]Ledger With Mark'!AN248&gt;=1),"E","N")))))))))</f>
        <v>C+</v>
      </c>
      <c r="AO246" s="13">
        <f t="shared" si="38"/>
        <v>2.4</v>
      </c>
      <c r="AP246" s="14">
        <f t="shared" si="39"/>
        <v>2.4</v>
      </c>
      <c r="AQ246" s="7"/>
      <c r="AR246" s="15" t="s">
        <v>246</v>
      </c>
      <c r="BB246" s="17">
        <v>250</v>
      </c>
    </row>
    <row r="247" spans="1:54" ht="15">
      <c r="A247" s="7">
        <f>'[1]Ledger With Mark'!A249</f>
        <v>246</v>
      </c>
      <c r="B247" s="8">
        <f>'[1]Ledger With Mark'!B249</f>
        <v>752246</v>
      </c>
      <c r="C247" s="9" t="str">
        <f>'[1]Ledger With Mark'!C249</f>
        <v>ANJANA BUDHA</v>
      </c>
      <c r="D247" s="10" t="str">
        <f>'[1]Ledger With Mark'!D249</f>
        <v>2062/09/04</v>
      </c>
      <c r="E247" s="11" t="str">
        <f>'[1]Ledger With Mark'!E249</f>
        <v>LOMRE BUDHA</v>
      </c>
      <c r="F247" s="11" t="str">
        <f>'[1]Ledger With Mark'!F249</f>
        <v>OILI BUDHA</v>
      </c>
      <c r="G247" s="12" t="str">
        <f>'[1]Ledger With Mark'!G249</f>
        <v>BHUME 8 RUKUM EAST</v>
      </c>
      <c r="H247" s="7" t="str">
        <f>IF(AND('[1]Ledger With Mark'!H249&gt;=67.5),"A+",IF(AND('[1]Ledger With Mark'!H249&gt;=60),"A",IF(AND('[1]Ledger With Mark'!H249&gt;=52.5),"B+",IF(AND('[1]Ledger With Mark'!H249&gt;=45),"B",IF(AND('[1]Ledger With Mark'!H249&gt;=37.5),"C+",IF(AND('[1]Ledger With Mark'!H249&gt;=30),"C",IF(AND('[1]Ledger With Mark'!H249&gt;=22.5),"D+",IF(AND('[1]Ledger With Mark'!H249&gt;=15),"D",IF(AND('[1]Ledger With Mark'!H249&gt;=1),"E","N")))))))))</f>
        <v>B</v>
      </c>
      <c r="I247" s="7" t="str">
        <f>IF(AND('[1]Ledger With Mark'!I249&gt;=22.5),"A+",IF(AND('[1]Ledger With Mark'!I249&gt;=20),"A",IF(AND('[1]Ledger With Mark'!I249&gt;=17.5),"B+",IF(AND('[1]Ledger With Mark'!I249&gt;=15),"B",IF(AND('[1]Ledger With Mark'!I249&gt;=12.5),"C+",IF(AND('[1]Ledger With Mark'!I249&gt;=10),"C",IF(AND('[1]Ledger With Mark'!I249&gt;=7.5),"D+",IF(AND('[1]Ledger With Mark'!I249&gt;=5),"D",IF(AND('[1]Ledger With Mark'!I249&gt;=1),"E","N")))))))))</f>
        <v>A</v>
      </c>
      <c r="J247" s="7" t="str">
        <f>IF(AND('[1]Ledger With Mark'!J249&gt;=90),"A+",IF(AND('[1]Ledger With Mark'!J249&gt;=80),"A",IF(AND('[1]Ledger With Mark'!J249&gt;=70),"B+",IF(AND('[1]Ledger With Mark'!J249&gt;=60),"B",IF(AND('[1]Ledger With Mark'!J249&gt;=50),"C+",IF(AND('[1]Ledger With Mark'!J249&gt;=40),"C",IF(AND('[1]Ledger With Mark'!J249&gt;=30),"D+",IF(AND('[1]Ledger With Mark'!J249&gt;=20),"D",IF(AND('[1]Ledger With Mark'!J249&gt;=1),"E","N")))))))))</f>
        <v>B+</v>
      </c>
      <c r="K247" s="13">
        <f t="shared" si="30"/>
        <v>3.2</v>
      </c>
      <c r="L247" s="7" t="str">
        <f>IF(AND('[1]Ledger With Mark'!L249&gt;=67.5),"A+",IF(AND('[1]Ledger With Mark'!L249&gt;=60),"A",IF(AND('[1]Ledger With Mark'!L249&gt;=52.5),"B+",IF(AND('[1]Ledger With Mark'!L249&gt;=45),"B",IF(AND('[1]Ledger With Mark'!L249&gt;=37.5),"C+",IF(AND('[1]Ledger With Mark'!L249&gt;=30),"C",IF(AND('[1]Ledger With Mark'!L249&gt;=22.5),"D+",IF(AND('[1]Ledger With Mark'!L249&gt;=15),"D",IF(AND('[1]Ledger With Mark'!L249&gt;=1),"E","N")))))))))</f>
        <v>B+</v>
      </c>
      <c r="M247" s="7" t="str">
        <f>IF(AND('[1]Ledger With Mark'!M249&gt;=22.5),"A+",IF(AND('[1]Ledger With Mark'!M249&gt;=20),"A",IF(AND('[1]Ledger With Mark'!M249&gt;=17.5),"B+",IF(AND('[1]Ledger With Mark'!M249&gt;=15),"B",IF(AND('[1]Ledger With Mark'!M249&gt;=12.5),"C+",IF(AND('[1]Ledger With Mark'!M249&gt;=10),"C",IF(AND('[1]Ledger With Mark'!M249&gt;=7.5),"D+",IF(AND('[1]Ledger With Mark'!M249&gt;=5),"D",IF(AND('[1]Ledger With Mark'!M249&gt;=1),"E","N")))))))))</f>
        <v>B+</v>
      </c>
      <c r="N247" s="7" t="str">
        <f>IF(AND('[1]Ledger With Mark'!N249&gt;=90),"A+",IF(AND('[1]Ledger With Mark'!N249&gt;=80),"A",IF(AND('[1]Ledger With Mark'!N249&gt;=70),"B+",IF(AND('[1]Ledger With Mark'!N249&gt;=60),"B",IF(AND('[1]Ledger With Mark'!N249&gt;=50),"C+",IF(AND('[1]Ledger With Mark'!N249&gt;=40),"C",IF(AND('[1]Ledger With Mark'!N249&gt;=30),"D+",IF(AND('[1]Ledger With Mark'!N249&gt;=20),"D",IF(AND('[1]Ledger With Mark'!N249&gt;=1),"E","N")))))))))</f>
        <v>B+</v>
      </c>
      <c r="O247" s="13">
        <f t="shared" si="31"/>
        <v>3.2</v>
      </c>
      <c r="P247" s="7" t="str">
        <f>IF(AND('[1]Ledger With Mark'!P249&gt;=90),"A+",IF(AND('[1]Ledger With Mark'!P249&gt;=80),"A",IF(AND('[1]Ledger With Mark'!P249&gt;=70),"B+",IF(AND('[1]Ledger With Mark'!P249&gt;=60),"B",IF(AND('[1]Ledger With Mark'!P249&gt;=50),"C+",IF(AND('[1]Ledger With Mark'!P249&gt;=40),"C",IF(AND('[1]Ledger With Mark'!P249&gt;=30),"D+",IF(AND('[1]Ledger With Mark'!P249&gt;=20),"D",IF(AND('[1]Ledger With Mark'!P249&gt;=1),"E","N")))))))))</f>
        <v>C+</v>
      </c>
      <c r="Q247" s="13">
        <f t="shared" si="32"/>
        <v>2.4</v>
      </c>
      <c r="R247" s="7" t="str">
        <f>IF(AND('[1]Ledger With Mark'!R249&gt;=67.5),"A+",IF(AND('[1]Ledger With Mark'!R249&gt;=60),"A",IF(AND('[1]Ledger With Mark'!R249&gt;=52.5),"B+",IF(AND('[1]Ledger With Mark'!R249&gt;=45),"B",IF(AND('[1]Ledger With Mark'!R249&gt;=37.5),"C+",IF(AND('[1]Ledger With Mark'!R249&gt;=30),"C",IF(AND('[1]Ledger With Mark'!R249&gt;=22.5),"D+",IF(AND('[1]Ledger With Mark'!R249&gt;=15),"D",IF(AND('[1]Ledger With Mark'!R249&gt;=1),"E","N")))))))))</f>
        <v>B+</v>
      </c>
      <c r="S247" s="7" t="str">
        <f>IF(AND('[1]Ledger With Mark'!S249&gt;=22.5),"A+",IF(AND('[1]Ledger With Mark'!S249&gt;=20),"A",IF(AND('[1]Ledger With Mark'!S249&gt;=17.5),"B+",IF(AND('[1]Ledger With Mark'!S249&gt;=15),"B",IF(AND('[1]Ledger With Mark'!S249&gt;=12.5),"C+",IF(AND('[1]Ledger With Mark'!S249&gt;=10),"C",IF(AND('[1]Ledger With Mark'!S249&gt;=7.5),"D+",IF(AND('[1]Ledger With Mark'!S249&gt;=5),"D",IF(AND('[1]Ledger With Mark'!S249&gt;=1),"E","N")))))))))</f>
        <v>A+</v>
      </c>
      <c r="T247" s="7" t="str">
        <f>IF(AND('[1]Ledger With Mark'!T249&gt;=90),"A+",IF(AND('[1]Ledger With Mark'!T249&gt;=80),"A",IF(AND('[1]Ledger With Mark'!T249&gt;=70),"B+",IF(AND('[1]Ledger With Mark'!T249&gt;=60),"B",IF(AND('[1]Ledger With Mark'!T249&gt;=50),"C+",IF(AND('[1]Ledger With Mark'!T249&gt;=40),"C",IF(AND('[1]Ledger With Mark'!T249&gt;=30),"D+",IF(AND('[1]Ledger With Mark'!T249&gt;=20),"D",IF(AND('[1]Ledger With Mark'!T249&gt;=1),"E","N")))))))))</f>
        <v>B+</v>
      </c>
      <c r="U247" s="13">
        <f t="shared" si="33"/>
        <v>3.2</v>
      </c>
      <c r="V247" s="7" t="str">
        <f>IF(AND('[1]Ledger With Mark'!V249&gt;=67.5),"A+",IF(AND('[1]Ledger With Mark'!V249&gt;=60),"A",IF(AND('[1]Ledger With Mark'!V249&gt;=52.5),"B+",IF(AND('[1]Ledger With Mark'!V249&gt;=45),"B",IF(AND('[1]Ledger With Mark'!V249&gt;=37.5),"C+",IF(AND('[1]Ledger With Mark'!V249&gt;=30),"C",IF(AND('[1]Ledger With Mark'!V249&gt;=22.5),"D+",IF(AND('[1]Ledger With Mark'!V249&gt;=15),"D",IF(AND('[1]Ledger With Mark'!V249&gt;=1),"E","N")))))))))</f>
        <v>B+</v>
      </c>
      <c r="W247" s="7" t="str">
        <f>IF(AND('[1]Ledger With Mark'!W249&gt;=22.5),"A+",IF(AND('[1]Ledger With Mark'!W249&gt;=20),"A",IF(AND('[1]Ledger With Mark'!W249&gt;=17.5),"B+",IF(AND('[1]Ledger With Mark'!W249&gt;=15),"B",IF(AND('[1]Ledger With Mark'!W249&gt;=12.5),"C+",IF(AND('[1]Ledger With Mark'!W249&gt;=10),"C",IF(AND('[1]Ledger With Mark'!W249&gt;=7.5),"D+",IF(AND('[1]Ledger With Mark'!W249&gt;=5),"D",IF(AND('[1]Ledger With Mark'!W249&gt;=1),"E","N")))))))))</f>
        <v>A+</v>
      </c>
      <c r="X247" s="7" t="str">
        <f>IF(AND('[1]Ledger With Mark'!X249&gt;=90),"A+",IF(AND('[1]Ledger With Mark'!X249&gt;=80),"A",IF(AND('[1]Ledger With Mark'!X249&gt;=70),"B+",IF(AND('[1]Ledger With Mark'!X249&gt;=60),"B",IF(AND('[1]Ledger With Mark'!X249&gt;=50),"C+",IF(AND('[1]Ledger With Mark'!X249&gt;=40),"C",IF(AND('[1]Ledger With Mark'!X249&gt;=30),"D+",IF(AND('[1]Ledger With Mark'!X249&gt;=20),"D",IF(AND('[1]Ledger With Mark'!X249&gt;=1),"E","N")))))))))</f>
        <v>A</v>
      </c>
      <c r="Y247" s="13">
        <f t="shared" si="34"/>
        <v>3.6</v>
      </c>
      <c r="Z247" s="7" t="str">
        <f>IF(AND('[1]Ledger With Mark'!Z249&gt;=27),"A+",IF(AND('[1]Ledger With Mark'!Z249&gt;=24),"A",IF(AND('[1]Ledger With Mark'!Z249&gt;=21),"B+",IF(AND('[1]Ledger With Mark'!Z249&gt;=18),"B",IF(AND('[1]Ledger With Mark'!Z249&gt;=15),"C+",IF(AND('[1]Ledger With Mark'!Z249&gt;=12),"C",IF(AND('[1]Ledger With Mark'!Z249&gt;=9),"D+",IF(AND('[1]Ledger With Mark'!Z249&gt;=6),"D",IF(AND('[1]Ledger With Mark'!Z249&gt;=1),"E","N")))))))))</f>
        <v>B</v>
      </c>
      <c r="AA247" s="7" t="str">
        <f>IF(AND('[1]Ledger With Mark'!AA249&gt;=18),"A+",IF(AND('[1]Ledger With Mark'!AA249&gt;=16),"A",IF(AND('[1]Ledger With Mark'!AA249&gt;=14),"B+",IF(AND('[1]Ledger With Mark'!AA249&gt;=12),"B",IF(AND('[1]Ledger With Mark'!AA249&gt;=10),"C+",IF(AND('[1]Ledger With Mark'!AA249&gt;=8),"C",IF(AND('[1]Ledger With Mark'!AA249&gt;=6),"D+",IF(AND('[1]Ledger With Mark'!AA249&gt;=4),"D",IF(AND('[1]Ledger With Mark'!AA249&gt;=1),"E","N")))))))))</f>
        <v>A</v>
      </c>
      <c r="AB247" s="7" t="str">
        <f>IF(AND('[1]Ledger With Mark'!AB249&gt;=45),"A+",IF(AND('[1]Ledger With Mark'!AB249&gt;=40),"A",IF(AND('[1]Ledger With Mark'!AB249&gt;=35),"B+",IF(AND('[1]Ledger With Mark'!AB249&gt;=30),"B",IF(AND('[1]Ledger With Mark'!AB249&gt;=25),"C+",IF(AND('[1]Ledger With Mark'!AB249&gt;=20),"C",IF(AND('[1]Ledger With Mark'!AB249&gt;=15),"D+",IF(AND('[1]Ledger With Mark'!AB249&gt;=10),"D",IF(AND('[1]Ledger With Mark'!AB249&gt;=1),"E","N")))))))))</f>
        <v>B+</v>
      </c>
      <c r="AC247" s="13">
        <f t="shared" si="35"/>
        <v>1.6</v>
      </c>
      <c r="AD247" s="7" t="str">
        <f>IF(AND('[1]Ledger With Mark'!AD249&gt;=22.5),"A+",IF(AND('[1]Ledger With Mark'!AD249&gt;=20),"A",IF(AND('[1]Ledger With Mark'!AD249&gt;=17.5),"B+",IF(AND('[1]Ledger With Mark'!AD249&gt;=15),"B",IF(AND('[1]Ledger With Mark'!AD249&gt;=12.5),"C+",IF(AND('[1]Ledger With Mark'!AD249&gt;=10),"C",IF(AND('[1]Ledger With Mark'!AD249&gt;=7.5),"D+",IF(AND('[1]Ledger With Mark'!AD249&gt;=5),"D",IF(AND('[1]Ledger With Mark'!AD249&gt;=1),"E","N")))))))))</f>
        <v>A</v>
      </c>
      <c r="AE247" s="7" t="str">
        <f>IF(AND('[1]Ledger With Mark'!AE249&gt;=22.5),"A+",IF(AND('[1]Ledger With Mark'!AE249&gt;=20),"A",IF(AND('[1]Ledger With Mark'!AE249&gt;=17.5),"B+",IF(AND('[1]Ledger With Mark'!AE249&gt;=15),"B",IF(AND('[1]Ledger With Mark'!AE249&gt;=12.5),"C+",IF(AND('[1]Ledger With Mark'!AE249&gt;=10),"C",IF(AND('[1]Ledger With Mark'!AE249&gt;=7.5),"D+",IF(AND('[1]Ledger With Mark'!AE249&gt;=5),"D",IF(AND('[1]Ledger With Mark'!AE249&gt;=1),"E","N")))))))))</f>
        <v>A</v>
      </c>
      <c r="AF247" s="7" t="str">
        <f>IF(AND('[1]Ledger With Mark'!AF249&gt;=45),"A+",IF(AND('[1]Ledger With Mark'!AF249&gt;=40),"A",IF(AND('[1]Ledger With Mark'!AF249&gt;=35),"B+",IF(AND('[1]Ledger With Mark'!AF249&gt;=30),"B",IF(AND('[1]Ledger With Mark'!AF249&gt;=25),"C+",IF(AND('[1]Ledger With Mark'!AF249&gt;=20),"C",IF(AND('[1]Ledger With Mark'!AF249&gt;=15),"D+",IF(AND('[1]Ledger With Mark'!AF249&gt;=10),"D",IF(AND('[1]Ledger With Mark'!AF249&gt;=1),"E","N")))))))))</f>
        <v>A</v>
      </c>
      <c r="AG247" s="13">
        <f t="shared" si="36"/>
        <v>1.8</v>
      </c>
      <c r="AH247" s="7" t="str">
        <f>IF(AND('[1]Ledger With Mark'!AH249&gt;=45),"A+",IF(AND('[1]Ledger With Mark'!AH249&gt;=40),"A",IF(AND('[1]Ledger With Mark'!AH249&gt;=35),"B+",IF(AND('[1]Ledger With Mark'!AH249&gt;=30),"B",IF(AND('[1]Ledger With Mark'!AH249&gt;=25),"C+",IF(AND('[1]Ledger With Mark'!AH249&gt;=20),"C",IF(AND('[1]Ledger With Mark'!AH249&gt;=15),"D+",IF(AND('[1]Ledger With Mark'!AH249&gt;=10),"D",IF(AND('[1]Ledger With Mark'!AH249&gt;=1),"E","N")))))))))</f>
        <v>B+</v>
      </c>
      <c r="AI247" s="7" t="str">
        <f>IF(AND('[1]Ledger With Mark'!AI249&gt;=45),"A+",IF(AND('[1]Ledger With Mark'!AI249&gt;=40),"A",IF(AND('[1]Ledger With Mark'!AI249&gt;=35),"B+",IF(AND('[1]Ledger With Mark'!AI249&gt;=30),"B",IF(AND('[1]Ledger With Mark'!AI249&gt;=25),"C+",IF(AND('[1]Ledger With Mark'!AI249&gt;=20),"C",IF(AND('[1]Ledger With Mark'!AI249&gt;=15),"D+",IF(AND('[1]Ledger With Mark'!AI249&gt;=10),"D",IF(AND('[1]Ledger With Mark'!AI249&gt;=1),"E","N")))))))))</f>
        <v>B</v>
      </c>
      <c r="AJ247" s="7" t="str">
        <f>IF(AND('[1]Ledger With Mark'!AJ249&gt;=90),"A+",IF(AND('[1]Ledger With Mark'!AJ249&gt;=80),"A",IF(AND('[1]Ledger With Mark'!AJ249&gt;=70),"B+",IF(AND('[1]Ledger With Mark'!AJ249&gt;=60),"B",IF(AND('[1]Ledger With Mark'!AJ249&gt;=50),"C+",IF(AND('[1]Ledger With Mark'!AJ249&gt;=40),"C",IF(AND('[1]Ledger With Mark'!AJ249&gt;=30),"D+",IF(AND('[1]Ledger With Mark'!AJ249&gt;=20),"D",IF(AND('[1]Ledger With Mark'!AJ249&gt;=1),"E","N")))))))))</f>
        <v>B+</v>
      </c>
      <c r="AK247" s="13">
        <f t="shared" si="37"/>
        <v>3.2</v>
      </c>
      <c r="AL247" s="7" t="str">
        <f>IF(AND('[1]Ledger With Mark'!AL249&gt;=45),"A+",IF(AND('[1]Ledger With Mark'!AL249&gt;=40),"A",IF(AND('[1]Ledger With Mark'!AL249&gt;=35),"B+",IF(AND('[1]Ledger With Mark'!AL249&gt;=30),"B",IF(AND('[1]Ledger With Mark'!AL249&gt;=25),"C+",IF(AND('[1]Ledger With Mark'!AL249&gt;=20),"C",IF(AND('[1]Ledger With Mark'!AL249&gt;=15),"D+",IF(AND('[1]Ledger With Mark'!AL249&gt;=10),"D",IF(AND('[1]Ledger With Mark'!AL249&gt;=1),"E","N")))))))))</f>
        <v>B+</v>
      </c>
      <c r="AM247" s="7" t="str">
        <f>IF(AND('[1]Ledger With Mark'!AM249&gt;=45),"A+",IF(AND('[1]Ledger With Mark'!AM249&gt;=40),"A",IF(AND('[1]Ledger With Mark'!AM249&gt;=35),"B+",IF(AND('[1]Ledger With Mark'!AM249&gt;=30),"B",IF(AND('[1]Ledger With Mark'!AM249&gt;=25),"C+",IF(AND('[1]Ledger With Mark'!AM249&gt;=20),"C",IF(AND('[1]Ledger With Mark'!AM249&gt;=15),"D+",IF(AND('[1]Ledger With Mark'!AM249&gt;=10),"D",IF(AND('[1]Ledger With Mark'!AM249&gt;=1),"E","N")))))))))</f>
        <v>B+</v>
      </c>
      <c r="AN247" s="7" t="str">
        <f>IF(AND('[1]Ledger With Mark'!AN249&gt;=90),"A+",IF(AND('[1]Ledger With Mark'!AN249&gt;=80),"A",IF(AND('[1]Ledger With Mark'!AN249&gt;=70),"B+",IF(AND('[1]Ledger With Mark'!AN249&gt;=60),"B",IF(AND('[1]Ledger With Mark'!AN249&gt;=50),"C+",IF(AND('[1]Ledger With Mark'!AN249&gt;=40),"C",IF(AND('[1]Ledger With Mark'!AN249&gt;=30),"D+",IF(AND('[1]Ledger With Mark'!AN249&gt;=20),"D",IF(AND('[1]Ledger With Mark'!AN249&gt;=1),"E","N")))))))))</f>
        <v>B+</v>
      </c>
      <c r="AO247" s="13">
        <f t="shared" si="38"/>
        <v>3.2</v>
      </c>
      <c r="AP247" s="14">
        <f t="shared" si="39"/>
        <v>3.1749999999999998</v>
      </c>
      <c r="AQ247" s="7"/>
      <c r="AR247" s="15" t="s">
        <v>246</v>
      </c>
      <c r="BB247" s="17">
        <v>251</v>
      </c>
    </row>
    <row r="248" spans="1:54" ht="15">
      <c r="A248" s="7">
        <f>'[1]Ledger With Mark'!A250</f>
        <v>247</v>
      </c>
      <c r="B248" s="8">
        <f>'[1]Ledger With Mark'!B250</f>
        <v>752247</v>
      </c>
      <c r="C248" s="9" t="str">
        <f>'[1]Ledger With Mark'!C250</f>
        <v>ASMITA THAPA</v>
      </c>
      <c r="D248" s="10" t="str">
        <f>'[1]Ledger With Mark'!D250</f>
        <v>2061/04/29</v>
      </c>
      <c r="E248" s="11" t="str">
        <f>'[1]Ledger With Mark'!E250</f>
        <v>KARNA BAHADUR THAPA</v>
      </c>
      <c r="F248" s="11" t="str">
        <f>'[1]Ledger With Mark'!F250</f>
        <v>MAYA KUMARI THAPA</v>
      </c>
      <c r="G248" s="12" t="str">
        <f>'[1]Ledger With Mark'!G250</f>
        <v>SISNE 5 RUKUM EAST</v>
      </c>
      <c r="H248" s="7" t="str">
        <f>IF(AND('[1]Ledger With Mark'!H250&gt;=67.5),"A+",IF(AND('[1]Ledger With Mark'!H250&gt;=60),"A",IF(AND('[1]Ledger With Mark'!H250&gt;=52.5),"B+",IF(AND('[1]Ledger With Mark'!H250&gt;=45),"B",IF(AND('[1]Ledger With Mark'!H250&gt;=37.5),"C+",IF(AND('[1]Ledger With Mark'!H250&gt;=30),"C",IF(AND('[1]Ledger With Mark'!H250&gt;=22.5),"D+",IF(AND('[1]Ledger With Mark'!H250&gt;=15),"D",IF(AND('[1]Ledger With Mark'!H250&gt;=1),"E","N")))))))))</f>
        <v>C+</v>
      </c>
      <c r="I248" s="7" t="str">
        <f>IF(AND('[1]Ledger With Mark'!I250&gt;=22.5),"A+",IF(AND('[1]Ledger With Mark'!I250&gt;=20),"A",IF(AND('[1]Ledger With Mark'!I250&gt;=17.5),"B+",IF(AND('[1]Ledger With Mark'!I250&gt;=15),"B",IF(AND('[1]Ledger With Mark'!I250&gt;=12.5),"C+",IF(AND('[1]Ledger With Mark'!I250&gt;=10),"C",IF(AND('[1]Ledger With Mark'!I250&gt;=7.5),"D+",IF(AND('[1]Ledger With Mark'!I250&gt;=5),"D",IF(AND('[1]Ledger With Mark'!I250&gt;=1),"E","N")))))))))</f>
        <v>A</v>
      </c>
      <c r="J248" s="7" t="str">
        <f>IF(AND('[1]Ledger With Mark'!J250&gt;=90),"A+",IF(AND('[1]Ledger With Mark'!J250&gt;=80),"A",IF(AND('[1]Ledger With Mark'!J250&gt;=70),"B+",IF(AND('[1]Ledger With Mark'!J250&gt;=60),"B",IF(AND('[1]Ledger With Mark'!J250&gt;=50),"C+",IF(AND('[1]Ledger With Mark'!J250&gt;=40),"C",IF(AND('[1]Ledger With Mark'!J250&gt;=30),"D+",IF(AND('[1]Ledger With Mark'!J250&gt;=20),"D",IF(AND('[1]Ledger With Mark'!J250&gt;=1),"E","N")))))))))</f>
        <v>B</v>
      </c>
      <c r="K248" s="13">
        <f t="shared" si="30"/>
        <v>2.8</v>
      </c>
      <c r="L248" s="7" t="str">
        <f>IF(AND('[1]Ledger With Mark'!L250&gt;=67.5),"A+",IF(AND('[1]Ledger With Mark'!L250&gt;=60),"A",IF(AND('[1]Ledger With Mark'!L250&gt;=52.5),"B+",IF(AND('[1]Ledger With Mark'!L250&gt;=45),"B",IF(AND('[1]Ledger With Mark'!L250&gt;=37.5),"C+",IF(AND('[1]Ledger With Mark'!L250&gt;=30),"C",IF(AND('[1]Ledger With Mark'!L250&gt;=22.5),"D+",IF(AND('[1]Ledger With Mark'!L250&gt;=15),"D",IF(AND('[1]Ledger With Mark'!L250&gt;=1),"E","N")))))))))</f>
        <v>B+</v>
      </c>
      <c r="M248" s="7" t="str">
        <f>IF(AND('[1]Ledger With Mark'!M250&gt;=22.5),"A+",IF(AND('[1]Ledger With Mark'!M250&gt;=20),"A",IF(AND('[1]Ledger With Mark'!M250&gt;=17.5),"B+",IF(AND('[1]Ledger With Mark'!M250&gt;=15),"B",IF(AND('[1]Ledger With Mark'!M250&gt;=12.5),"C+",IF(AND('[1]Ledger With Mark'!M250&gt;=10),"C",IF(AND('[1]Ledger With Mark'!M250&gt;=7.5),"D+",IF(AND('[1]Ledger With Mark'!M250&gt;=5),"D",IF(AND('[1]Ledger With Mark'!M250&gt;=1),"E","N")))))))))</f>
        <v>B+</v>
      </c>
      <c r="N248" s="7" t="str">
        <f>IF(AND('[1]Ledger With Mark'!N250&gt;=90),"A+",IF(AND('[1]Ledger With Mark'!N250&gt;=80),"A",IF(AND('[1]Ledger With Mark'!N250&gt;=70),"B+",IF(AND('[1]Ledger With Mark'!N250&gt;=60),"B",IF(AND('[1]Ledger With Mark'!N250&gt;=50),"C+",IF(AND('[1]Ledger With Mark'!N250&gt;=40),"C",IF(AND('[1]Ledger With Mark'!N250&gt;=30),"D+",IF(AND('[1]Ledger With Mark'!N250&gt;=20),"D",IF(AND('[1]Ledger With Mark'!N250&gt;=1),"E","N")))))))))</f>
        <v>B+</v>
      </c>
      <c r="O248" s="13">
        <f t="shared" si="31"/>
        <v>3.2</v>
      </c>
      <c r="P248" s="7" t="str">
        <f>IF(AND('[1]Ledger With Mark'!P250&gt;=90),"A+",IF(AND('[1]Ledger With Mark'!P250&gt;=80),"A",IF(AND('[1]Ledger With Mark'!P250&gt;=70),"B+",IF(AND('[1]Ledger With Mark'!P250&gt;=60),"B",IF(AND('[1]Ledger With Mark'!P250&gt;=50),"C+",IF(AND('[1]Ledger With Mark'!P250&gt;=40),"C",IF(AND('[1]Ledger With Mark'!P250&gt;=30),"D+",IF(AND('[1]Ledger With Mark'!P250&gt;=20),"D",IF(AND('[1]Ledger With Mark'!P250&gt;=1),"E","N")))))))))</f>
        <v>C</v>
      </c>
      <c r="Q248" s="13">
        <f t="shared" si="32"/>
        <v>2</v>
      </c>
      <c r="R248" s="7" t="str">
        <f>IF(AND('[1]Ledger With Mark'!R250&gt;=67.5),"A+",IF(AND('[1]Ledger With Mark'!R250&gt;=60),"A",IF(AND('[1]Ledger With Mark'!R250&gt;=52.5),"B+",IF(AND('[1]Ledger With Mark'!R250&gt;=45),"B",IF(AND('[1]Ledger With Mark'!R250&gt;=37.5),"C+",IF(AND('[1]Ledger With Mark'!R250&gt;=30),"C",IF(AND('[1]Ledger With Mark'!R250&gt;=22.5),"D+",IF(AND('[1]Ledger With Mark'!R250&gt;=15),"D",IF(AND('[1]Ledger With Mark'!R250&gt;=1),"E","N")))))))))</f>
        <v>C</v>
      </c>
      <c r="S248" s="7" t="str">
        <f>IF(AND('[1]Ledger With Mark'!S250&gt;=22.5),"A+",IF(AND('[1]Ledger With Mark'!S250&gt;=20),"A",IF(AND('[1]Ledger With Mark'!S250&gt;=17.5),"B+",IF(AND('[1]Ledger With Mark'!S250&gt;=15),"B",IF(AND('[1]Ledger With Mark'!S250&gt;=12.5),"C+",IF(AND('[1]Ledger With Mark'!S250&gt;=10),"C",IF(AND('[1]Ledger With Mark'!S250&gt;=7.5),"D+",IF(AND('[1]Ledger With Mark'!S250&gt;=5),"D",IF(AND('[1]Ledger With Mark'!S250&gt;=1),"E","N")))))))))</f>
        <v>A</v>
      </c>
      <c r="T248" s="7" t="str">
        <f>IF(AND('[1]Ledger With Mark'!T250&gt;=90),"A+",IF(AND('[1]Ledger With Mark'!T250&gt;=80),"A",IF(AND('[1]Ledger With Mark'!T250&gt;=70),"B+",IF(AND('[1]Ledger With Mark'!T250&gt;=60),"B",IF(AND('[1]Ledger With Mark'!T250&gt;=50),"C+",IF(AND('[1]Ledger With Mark'!T250&gt;=40),"C",IF(AND('[1]Ledger With Mark'!T250&gt;=30),"D+",IF(AND('[1]Ledger With Mark'!T250&gt;=20),"D",IF(AND('[1]Ledger With Mark'!T250&gt;=1),"E","N")))))))))</f>
        <v>C+</v>
      </c>
      <c r="U248" s="13">
        <f t="shared" si="33"/>
        <v>2.4</v>
      </c>
      <c r="V248" s="7" t="str">
        <f>IF(AND('[1]Ledger With Mark'!V250&gt;=67.5),"A+",IF(AND('[1]Ledger With Mark'!V250&gt;=60),"A",IF(AND('[1]Ledger With Mark'!V250&gt;=52.5),"B+",IF(AND('[1]Ledger With Mark'!V250&gt;=45),"B",IF(AND('[1]Ledger With Mark'!V250&gt;=37.5),"C+",IF(AND('[1]Ledger With Mark'!V250&gt;=30),"C",IF(AND('[1]Ledger With Mark'!V250&gt;=22.5),"D+",IF(AND('[1]Ledger With Mark'!V250&gt;=15),"D",IF(AND('[1]Ledger With Mark'!V250&gt;=1),"E","N")))))))))</f>
        <v>C</v>
      </c>
      <c r="W248" s="7" t="str">
        <f>IF(AND('[1]Ledger With Mark'!W250&gt;=22.5),"A+",IF(AND('[1]Ledger With Mark'!W250&gt;=20),"A",IF(AND('[1]Ledger With Mark'!W250&gt;=17.5),"B+",IF(AND('[1]Ledger With Mark'!W250&gt;=15),"B",IF(AND('[1]Ledger With Mark'!W250&gt;=12.5),"C+",IF(AND('[1]Ledger With Mark'!W250&gt;=10),"C",IF(AND('[1]Ledger With Mark'!W250&gt;=7.5),"D+",IF(AND('[1]Ledger With Mark'!W250&gt;=5),"D",IF(AND('[1]Ledger With Mark'!W250&gt;=1),"E","N")))))))))</f>
        <v>A</v>
      </c>
      <c r="X248" s="7" t="str">
        <f>IF(AND('[1]Ledger With Mark'!X250&gt;=90),"A+",IF(AND('[1]Ledger With Mark'!X250&gt;=80),"A",IF(AND('[1]Ledger With Mark'!X250&gt;=70),"B+",IF(AND('[1]Ledger With Mark'!X250&gt;=60),"B",IF(AND('[1]Ledger With Mark'!X250&gt;=50),"C+",IF(AND('[1]Ledger With Mark'!X250&gt;=40),"C",IF(AND('[1]Ledger With Mark'!X250&gt;=30),"D+",IF(AND('[1]Ledger With Mark'!X250&gt;=20),"D",IF(AND('[1]Ledger With Mark'!X250&gt;=1),"E","N")))))))))</f>
        <v>C+</v>
      </c>
      <c r="Y248" s="13">
        <f t="shared" si="34"/>
        <v>2.4</v>
      </c>
      <c r="Z248" s="7" t="str">
        <f>IF(AND('[1]Ledger With Mark'!Z250&gt;=27),"A+",IF(AND('[1]Ledger With Mark'!Z250&gt;=24),"A",IF(AND('[1]Ledger With Mark'!Z250&gt;=21),"B+",IF(AND('[1]Ledger With Mark'!Z250&gt;=18),"B",IF(AND('[1]Ledger With Mark'!Z250&gt;=15),"C+",IF(AND('[1]Ledger With Mark'!Z250&gt;=12),"C",IF(AND('[1]Ledger With Mark'!Z250&gt;=9),"D+",IF(AND('[1]Ledger With Mark'!Z250&gt;=6),"D",IF(AND('[1]Ledger With Mark'!Z250&gt;=1),"E","N")))))))))</f>
        <v>C</v>
      </c>
      <c r="AA248" s="7" t="str">
        <f>IF(AND('[1]Ledger With Mark'!AA250&gt;=18),"A+",IF(AND('[1]Ledger With Mark'!AA250&gt;=16),"A",IF(AND('[1]Ledger With Mark'!AA250&gt;=14),"B+",IF(AND('[1]Ledger With Mark'!AA250&gt;=12),"B",IF(AND('[1]Ledger With Mark'!AA250&gt;=10),"C+",IF(AND('[1]Ledger With Mark'!AA250&gt;=8),"C",IF(AND('[1]Ledger With Mark'!AA250&gt;=6),"D+",IF(AND('[1]Ledger With Mark'!AA250&gt;=4),"D",IF(AND('[1]Ledger With Mark'!AA250&gt;=1),"E","N")))))))))</f>
        <v>B+</v>
      </c>
      <c r="AB248" s="7" t="str">
        <f>IF(AND('[1]Ledger With Mark'!AB250&gt;=45),"A+",IF(AND('[1]Ledger With Mark'!AB250&gt;=40),"A",IF(AND('[1]Ledger With Mark'!AB250&gt;=35),"B+",IF(AND('[1]Ledger With Mark'!AB250&gt;=30),"B",IF(AND('[1]Ledger With Mark'!AB250&gt;=25),"C+",IF(AND('[1]Ledger With Mark'!AB250&gt;=20),"C",IF(AND('[1]Ledger With Mark'!AB250&gt;=15),"D+",IF(AND('[1]Ledger With Mark'!AB250&gt;=10),"D",IF(AND('[1]Ledger With Mark'!AB250&gt;=1),"E","N")))))))))</f>
        <v>C+</v>
      </c>
      <c r="AC248" s="13">
        <f t="shared" si="35"/>
        <v>1.2</v>
      </c>
      <c r="AD248" s="7" t="str">
        <f>IF(AND('[1]Ledger With Mark'!AD250&gt;=22.5),"A+",IF(AND('[1]Ledger With Mark'!AD250&gt;=20),"A",IF(AND('[1]Ledger With Mark'!AD250&gt;=17.5),"B+",IF(AND('[1]Ledger With Mark'!AD250&gt;=15),"B",IF(AND('[1]Ledger With Mark'!AD250&gt;=12.5),"C+",IF(AND('[1]Ledger With Mark'!AD250&gt;=10),"C",IF(AND('[1]Ledger With Mark'!AD250&gt;=7.5),"D+",IF(AND('[1]Ledger With Mark'!AD250&gt;=5),"D",IF(AND('[1]Ledger With Mark'!AD250&gt;=1),"E","N")))))))))</f>
        <v>B</v>
      </c>
      <c r="AE248" s="7" t="str">
        <f>IF(AND('[1]Ledger With Mark'!AE250&gt;=22.5),"A+",IF(AND('[1]Ledger With Mark'!AE250&gt;=20),"A",IF(AND('[1]Ledger With Mark'!AE250&gt;=17.5),"B+",IF(AND('[1]Ledger With Mark'!AE250&gt;=15),"B",IF(AND('[1]Ledger With Mark'!AE250&gt;=12.5),"C+",IF(AND('[1]Ledger With Mark'!AE250&gt;=10),"C",IF(AND('[1]Ledger With Mark'!AE250&gt;=7.5),"D+",IF(AND('[1]Ledger With Mark'!AE250&gt;=5),"D",IF(AND('[1]Ledger With Mark'!AE250&gt;=1),"E","N")))))))))</f>
        <v>B</v>
      </c>
      <c r="AF248" s="7" t="str">
        <f>IF(AND('[1]Ledger With Mark'!AF250&gt;=45),"A+",IF(AND('[1]Ledger With Mark'!AF250&gt;=40),"A",IF(AND('[1]Ledger With Mark'!AF250&gt;=35),"B+",IF(AND('[1]Ledger With Mark'!AF250&gt;=30),"B",IF(AND('[1]Ledger With Mark'!AF250&gt;=25),"C+",IF(AND('[1]Ledger With Mark'!AF250&gt;=20),"C",IF(AND('[1]Ledger With Mark'!AF250&gt;=15),"D+",IF(AND('[1]Ledger With Mark'!AF250&gt;=10),"D",IF(AND('[1]Ledger With Mark'!AF250&gt;=1),"E","N")))))))))</f>
        <v>B</v>
      </c>
      <c r="AG248" s="13">
        <f t="shared" si="36"/>
        <v>1.4</v>
      </c>
      <c r="AH248" s="7" t="str">
        <f>IF(AND('[1]Ledger With Mark'!AH250&gt;=45),"A+",IF(AND('[1]Ledger With Mark'!AH250&gt;=40),"A",IF(AND('[1]Ledger With Mark'!AH250&gt;=35),"B+",IF(AND('[1]Ledger With Mark'!AH250&gt;=30),"B",IF(AND('[1]Ledger With Mark'!AH250&gt;=25),"C+",IF(AND('[1]Ledger With Mark'!AH250&gt;=20),"C",IF(AND('[1]Ledger With Mark'!AH250&gt;=15),"D+",IF(AND('[1]Ledger With Mark'!AH250&gt;=10),"D",IF(AND('[1]Ledger With Mark'!AH250&gt;=1),"E","N")))))))))</f>
        <v>B</v>
      </c>
      <c r="AI248" s="7" t="str">
        <f>IF(AND('[1]Ledger With Mark'!AI250&gt;=45),"A+",IF(AND('[1]Ledger With Mark'!AI250&gt;=40),"A",IF(AND('[1]Ledger With Mark'!AI250&gt;=35),"B+",IF(AND('[1]Ledger With Mark'!AI250&gt;=30),"B",IF(AND('[1]Ledger With Mark'!AI250&gt;=25),"C+",IF(AND('[1]Ledger With Mark'!AI250&gt;=20),"C",IF(AND('[1]Ledger With Mark'!AI250&gt;=15),"D+",IF(AND('[1]Ledger With Mark'!AI250&gt;=10),"D",IF(AND('[1]Ledger With Mark'!AI250&gt;=1),"E","N")))))))))</f>
        <v>C+</v>
      </c>
      <c r="AJ248" s="7" t="str">
        <f>IF(AND('[1]Ledger With Mark'!AJ250&gt;=90),"A+",IF(AND('[1]Ledger With Mark'!AJ250&gt;=80),"A",IF(AND('[1]Ledger With Mark'!AJ250&gt;=70),"B+",IF(AND('[1]Ledger With Mark'!AJ250&gt;=60),"B",IF(AND('[1]Ledger With Mark'!AJ250&gt;=50),"C+",IF(AND('[1]Ledger With Mark'!AJ250&gt;=40),"C",IF(AND('[1]Ledger With Mark'!AJ250&gt;=30),"D+",IF(AND('[1]Ledger With Mark'!AJ250&gt;=20),"D",IF(AND('[1]Ledger With Mark'!AJ250&gt;=1),"E","N")))))))))</f>
        <v>C+</v>
      </c>
      <c r="AK248" s="13">
        <f t="shared" si="37"/>
        <v>2.4</v>
      </c>
      <c r="AL248" s="7" t="str">
        <f>IF(AND('[1]Ledger With Mark'!AL250&gt;=45),"A+",IF(AND('[1]Ledger With Mark'!AL250&gt;=40),"A",IF(AND('[1]Ledger With Mark'!AL250&gt;=35),"B+",IF(AND('[1]Ledger With Mark'!AL250&gt;=30),"B",IF(AND('[1]Ledger With Mark'!AL250&gt;=25),"C+",IF(AND('[1]Ledger With Mark'!AL250&gt;=20),"C",IF(AND('[1]Ledger With Mark'!AL250&gt;=15),"D+",IF(AND('[1]Ledger With Mark'!AL250&gt;=10),"D",IF(AND('[1]Ledger With Mark'!AL250&gt;=1),"E","N")))))))))</f>
        <v>B</v>
      </c>
      <c r="AM248" s="7" t="str">
        <f>IF(AND('[1]Ledger With Mark'!AM250&gt;=45),"A+",IF(AND('[1]Ledger With Mark'!AM250&gt;=40),"A",IF(AND('[1]Ledger With Mark'!AM250&gt;=35),"B+",IF(AND('[1]Ledger With Mark'!AM250&gt;=30),"B",IF(AND('[1]Ledger With Mark'!AM250&gt;=25),"C+",IF(AND('[1]Ledger With Mark'!AM250&gt;=20),"C",IF(AND('[1]Ledger With Mark'!AM250&gt;=15),"D+",IF(AND('[1]Ledger With Mark'!AM250&gt;=10),"D",IF(AND('[1]Ledger With Mark'!AM250&gt;=1),"E","N")))))))))</f>
        <v>B</v>
      </c>
      <c r="AN248" s="7" t="str">
        <f>IF(AND('[1]Ledger With Mark'!AN250&gt;=90),"A+",IF(AND('[1]Ledger With Mark'!AN250&gt;=80),"A",IF(AND('[1]Ledger With Mark'!AN250&gt;=70),"B+",IF(AND('[1]Ledger With Mark'!AN250&gt;=60),"B",IF(AND('[1]Ledger With Mark'!AN250&gt;=50),"C+",IF(AND('[1]Ledger With Mark'!AN250&gt;=40),"C",IF(AND('[1]Ledger With Mark'!AN250&gt;=30),"D+",IF(AND('[1]Ledger With Mark'!AN250&gt;=20),"D",IF(AND('[1]Ledger With Mark'!AN250&gt;=1),"E","N")))))))))</f>
        <v>B</v>
      </c>
      <c r="AO248" s="13">
        <f t="shared" si="38"/>
        <v>2.8</v>
      </c>
      <c r="AP248" s="14">
        <f t="shared" si="39"/>
        <v>2.5750000000000002</v>
      </c>
      <c r="AQ248" s="7"/>
      <c r="AR248" s="15" t="s">
        <v>246</v>
      </c>
      <c r="BB248" s="17">
        <v>252</v>
      </c>
    </row>
    <row r="249" spans="1:54" ht="15">
      <c r="A249" s="7">
        <f>'[1]Ledger With Mark'!A251</f>
        <v>248</v>
      </c>
      <c r="B249" s="8">
        <f>'[1]Ledger With Mark'!B251</f>
        <v>752248</v>
      </c>
      <c r="C249" s="9" t="str">
        <f>'[1]Ledger With Mark'!C251</f>
        <v>LAYAN BUDHA MAGAR</v>
      </c>
      <c r="D249" s="10" t="str">
        <f>'[1]Ledger With Mark'!D251</f>
        <v>2060/02/05</v>
      </c>
      <c r="E249" s="11" t="str">
        <f>'[1]Ledger With Mark'!E251</f>
        <v>ASH BAHADUR BUDHA</v>
      </c>
      <c r="F249" s="11" t="str">
        <f>'[1]Ledger With Mark'!F251</f>
        <v>MAN KUMARI BUDHA</v>
      </c>
      <c r="G249" s="12" t="str">
        <f>'[1]Ledger With Mark'!G251</f>
        <v>BHUME 8 RUKUM EAST</v>
      </c>
      <c r="H249" s="7" t="str">
        <f>IF(AND('[1]Ledger With Mark'!H251&gt;=67.5),"A+",IF(AND('[1]Ledger With Mark'!H251&gt;=60),"A",IF(AND('[1]Ledger With Mark'!H251&gt;=52.5),"B+",IF(AND('[1]Ledger With Mark'!H251&gt;=45),"B",IF(AND('[1]Ledger With Mark'!H251&gt;=37.5),"C+",IF(AND('[1]Ledger With Mark'!H251&gt;=30),"C",IF(AND('[1]Ledger With Mark'!H251&gt;=22.5),"D+",IF(AND('[1]Ledger With Mark'!H251&gt;=15),"D",IF(AND('[1]Ledger With Mark'!H251&gt;=1),"E","N")))))))))</f>
        <v>C</v>
      </c>
      <c r="I249" s="7" t="str">
        <f>IF(AND('[1]Ledger With Mark'!I251&gt;=22.5),"A+",IF(AND('[1]Ledger With Mark'!I251&gt;=20),"A",IF(AND('[1]Ledger With Mark'!I251&gt;=17.5),"B+",IF(AND('[1]Ledger With Mark'!I251&gt;=15),"B",IF(AND('[1]Ledger With Mark'!I251&gt;=12.5),"C+",IF(AND('[1]Ledger With Mark'!I251&gt;=10),"C",IF(AND('[1]Ledger With Mark'!I251&gt;=7.5),"D+",IF(AND('[1]Ledger With Mark'!I251&gt;=5),"D",IF(AND('[1]Ledger With Mark'!I251&gt;=1),"E","N")))))))))</f>
        <v>A</v>
      </c>
      <c r="J249" s="7" t="str">
        <f>IF(AND('[1]Ledger With Mark'!J251&gt;=90),"A+",IF(AND('[1]Ledger With Mark'!J251&gt;=80),"A",IF(AND('[1]Ledger With Mark'!J251&gt;=70),"B+",IF(AND('[1]Ledger With Mark'!J251&gt;=60),"B",IF(AND('[1]Ledger With Mark'!J251&gt;=50),"C+",IF(AND('[1]Ledger With Mark'!J251&gt;=40),"C",IF(AND('[1]Ledger With Mark'!J251&gt;=30),"D+",IF(AND('[1]Ledger With Mark'!J251&gt;=20),"D",IF(AND('[1]Ledger With Mark'!J251&gt;=1),"E","N")))))))))</f>
        <v>C+</v>
      </c>
      <c r="K249" s="13">
        <f t="shared" si="30"/>
        <v>2.4</v>
      </c>
      <c r="L249" s="7" t="str">
        <f>IF(AND('[1]Ledger With Mark'!L251&gt;=67.5),"A+",IF(AND('[1]Ledger With Mark'!L251&gt;=60),"A",IF(AND('[1]Ledger With Mark'!L251&gt;=52.5),"B+",IF(AND('[1]Ledger With Mark'!L251&gt;=45),"B",IF(AND('[1]Ledger With Mark'!L251&gt;=37.5),"C+",IF(AND('[1]Ledger With Mark'!L251&gt;=30),"C",IF(AND('[1]Ledger With Mark'!L251&gt;=22.5),"D+",IF(AND('[1]Ledger With Mark'!L251&gt;=15),"D",IF(AND('[1]Ledger With Mark'!L251&gt;=1),"E","N")))))))))</f>
        <v>C+</v>
      </c>
      <c r="M249" s="7" t="str">
        <f>IF(AND('[1]Ledger With Mark'!M251&gt;=22.5),"A+",IF(AND('[1]Ledger With Mark'!M251&gt;=20),"A",IF(AND('[1]Ledger With Mark'!M251&gt;=17.5),"B+",IF(AND('[1]Ledger With Mark'!M251&gt;=15),"B",IF(AND('[1]Ledger With Mark'!M251&gt;=12.5),"C+",IF(AND('[1]Ledger With Mark'!M251&gt;=10),"C",IF(AND('[1]Ledger With Mark'!M251&gt;=7.5),"D+",IF(AND('[1]Ledger With Mark'!M251&gt;=5),"D",IF(AND('[1]Ledger With Mark'!M251&gt;=1),"E","N")))))))))</f>
        <v>B</v>
      </c>
      <c r="N249" s="7" t="str">
        <f>IF(AND('[1]Ledger With Mark'!N251&gt;=90),"A+",IF(AND('[1]Ledger With Mark'!N251&gt;=80),"A",IF(AND('[1]Ledger With Mark'!N251&gt;=70),"B+",IF(AND('[1]Ledger With Mark'!N251&gt;=60),"B",IF(AND('[1]Ledger With Mark'!N251&gt;=50),"C+",IF(AND('[1]Ledger With Mark'!N251&gt;=40),"C",IF(AND('[1]Ledger With Mark'!N251&gt;=30),"D+",IF(AND('[1]Ledger With Mark'!N251&gt;=20),"D",IF(AND('[1]Ledger With Mark'!N251&gt;=1),"E","N")))))))))</f>
        <v>C+</v>
      </c>
      <c r="O249" s="13">
        <f t="shared" si="31"/>
        <v>2.4</v>
      </c>
      <c r="P249" s="7" t="str">
        <f>IF(AND('[1]Ledger With Mark'!P251&gt;=90),"A+",IF(AND('[1]Ledger With Mark'!P251&gt;=80),"A",IF(AND('[1]Ledger With Mark'!P251&gt;=70),"B+",IF(AND('[1]Ledger With Mark'!P251&gt;=60),"B",IF(AND('[1]Ledger With Mark'!P251&gt;=50),"C+",IF(AND('[1]Ledger With Mark'!P251&gt;=40),"C",IF(AND('[1]Ledger With Mark'!P251&gt;=30),"D+",IF(AND('[1]Ledger With Mark'!P251&gt;=20),"D",IF(AND('[1]Ledger With Mark'!P251&gt;=1),"E","N")))))))))</f>
        <v>C</v>
      </c>
      <c r="Q249" s="13">
        <f t="shared" si="32"/>
        <v>2</v>
      </c>
      <c r="R249" s="7" t="str">
        <f>IF(AND('[1]Ledger With Mark'!R251&gt;=67.5),"A+",IF(AND('[1]Ledger With Mark'!R251&gt;=60),"A",IF(AND('[1]Ledger With Mark'!R251&gt;=52.5),"B+",IF(AND('[1]Ledger With Mark'!R251&gt;=45),"B",IF(AND('[1]Ledger With Mark'!R251&gt;=37.5),"C+",IF(AND('[1]Ledger With Mark'!R251&gt;=30),"C",IF(AND('[1]Ledger With Mark'!R251&gt;=22.5),"D+",IF(AND('[1]Ledger With Mark'!R251&gt;=15),"D",IF(AND('[1]Ledger With Mark'!R251&gt;=1),"E","N")))))))))</f>
        <v>C</v>
      </c>
      <c r="S249" s="7" t="str">
        <f>IF(AND('[1]Ledger With Mark'!S251&gt;=22.5),"A+",IF(AND('[1]Ledger With Mark'!S251&gt;=20),"A",IF(AND('[1]Ledger With Mark'!S251&gt;=17.5),"B+",IF(AND('[1]Ledger With Mark'!S251&gt;=15),"B",IF(AND('[1]Ledger With Mark'!S251&gt;=12.5),"C+",IF(AND('[1]Ledger With Mark'!S251&gt;=10),"C",IF(AND('[1]Ledger With Mark'!S251&gt;=7.5),"D+",IF(AND('[1]Ledger With Mark'!S251&gt;=5),"D",IF(AND('[1]Ledger With Mark'!S251&gt;=1),"E","N")))))))))</f>
        <v>A</v>
      </c>
      <c r="T249" s="7" t="str">
        <f>IF(AND('[1]Ledger With Mark'!T251&gt;=90),"A+",IF(AND('[1]Ledger With Mark'!T251&gt;=80),"A",IF(AND('[1]Ledger With Mark'!T251&gt;=70),"B+",IF(AND('[1]Ledger With Mark'!T251&gt;=60),"B",IF(AND('[1]Ledger With Mark'!T251&gt;=50),"C+",IF(AND('[1]Ledger With Mark'!T251&gt;=40),"C",IF(AND('[1]Ledger With Mark'!T251&gt;=30),"D+",IF(AND('[1]Ledger With Mark'!T251&gt;=20),"D",IF(AND('[1]Ledger With Mark'!T251&gt;=1),"E","N")))))))))</f>
        <v>C+</v>
      </c>
      <c r="U249" s="13">
        <f t="shared" si="33"/>
        <v>2.4</v>
      </c>
      <c r="V249" s="7" t="str">
        <f>IF(AND('[1]Ledger With Mark'!V251&gt;=67.5),"A+",IF(AND('[1]Ledger With Mark'!V251&gt;=60),"A",IF(AND('[1]Ledger With Mark'!V251&gt;=52.5),"B+",IF(AND('[1]Ledger With Mark'!V251&gt;=45),"B",IF(AND('[1]Ledger With Mark'!V251&gt;=37.5),"C+",IF(AND('[1]Ledger With Mark'!V251&gt;=30),"C",IF(AND('[1]Ledger With Mark'!V251&gt;=22.5),"D+",IF(AND('[1]Ledger With Mark'!V251&gt;=15),"D",IF(AND('[1]Ledger With Mark'!V251&gt;=1),"E","N")))))))))</f>
        <v>C</v>
      </c>
      <c r="W249" s="7" t="str">
        <f>IF(AND('[1]Ledger With Mark'!W251&gt;=22.5),"A+",IF(AND('[1]Ledger With Mark'!W251&gt;=20),"A",IF(AND('[1]Ledger With Mark'!W251&gt;=17.5),"B+",IF(AND('[1]Ledger With Mark'!W251&gt;=15),"B",IF(AND('[1]Ledger With Mark'!W251&gt;=12.5),"C+",IF(AND('[1]Ledger With Mark'!W251&gt;=10),"C",IF(AND('[1]Ledger With Mark'!W251&gt;=7.5),"D+",IF(AND('[1]Ledger With Mark'!W251&gt;=5),"D",IF(AND('[1]Ledger With Mark'!W251&gt;=1),"E","N")))))))))</f>
        <v>A</v>
      </c>
      <c r="X249" s="7" t="str">
        <f>IF(AND('[1]Ledger With Mark'!X251&gt;=90),"A+",IF(AND('[1]Ledger With Mark'!X251&gt;=80),"A",IF(AND('[1]Ledger With Mark'!X251&gt;=70),"B+",IF(AND('[1]Ledger With Mark'!X251&gt;=60),"B",IF(AND('[1]Ledger With Mark'!X251&gt;=50),"C+",IF(AND('[1]Ledger With Mark'!X251&gt;=40),"C",IF(AND('[1]Ledger With Mark'!X251&gt;=30),"D+",IF(AND('[1]Ledger With Mark'!X251&gt;=20),"D",IF(AND('[1]Ledger With Mark'!X251&gt;=1),"E","N")))))))))</f>
        <v>C+</v>
      </c>
      <c r="Y249" s="13">
        <f t="shared" si="34"/>
        <v>2.4</v>
      </c>
      <c r="Z249" s="7" t="str">
        <f>IF(AND('[1]Ledger With Mark'!Z251&gt;=27),"A+",IF(AND('[1]Ledger With Mark'!Z251&gt;=24),"A",IF(AND('[1]Ledger With Mark'!Z251&gt;=21),"B+",IF(AND('[1]Ledger With Mark'!Z251&gt;=18),"B",IF(AND('[1]Ledger With Mark'!Z251&gt;=15),"C+",IF(AND('[1]Ledger With Mark'!Z251&gt;=12),"C",IF(AND('[1]Ledger With Mark'!Z251&gt;=9),"D+",IF(AND('[1]Ledger With Mark'!Z251&gt;=6),"D",IF(AND('[1]Ledger With Mark'!Z251&gt;=1),"E","N")))))))))</f>
        <v>C</v>
      </c>
      <c r="AA249" s="7" t="str">
        <f>IF(AND('[1]Ledger With Mark'!AA251&gt;=18),"A+",IF(AND('[1]Ledger With Mark'!AA251&gt;=16),"A",IF(AND('[1]Ledger With Mark'!AA251&gt;=14),"B+",IF(AND('[1]Ledger With Mark'!AA251&gt;=12),"B",IF(AND('[1]Ledger With Mark'!AA251&gt;=10),"C+",IF(AND('[1]Ledger With Mark'!AA251&gt;=8),"C",IF(AND('[1]Ledger With Mark'!AA251&gt;=6),"D+",IF(AND('[1]Ledger With Mark'!AA251&gt;=4),"D",IF(AND('[1]Ledger With Mark'!AA251&gt;=1),"E","N")))))))))</f>
        <v>B+</v>
      </c>
      <c r="AB249" s="7" t="str">
        <f>IF(AND('[1]Ledger With Mark'!AB251&gt;=45),"A+",IF(AND('[1]Ledger With Mark'!AB251&gt;=40),"A",IF(AND('[1]Ledger With Mark'!AB251&gt;=35),"B+",IF(AND('[1]Ledger With Mark'!AB251&gt;=30),"B",IF(AND('[1]Ledger With Mark'!AB251&gt;=25),"C+",IF(AND('[1]Ledger With Mark'!AB251&gt;=20),"C",IF(AND('[1]Ledger With Mark'!AB251&gt;=15),"D+",IF(AND('[1]Ledger With Mark'!AB251&gt;=10),"D",IF(AND('[1]Ledger With Mark'!AB251&gt;=1),"E","N")))))))))</f>
        <v>C+</v>
      </c>
      <c r="AC249" s="13">
        <f t="shared" si="35"/>
        <v>1.2</v>
      </c>
      <c r="AD249" s="7" t="str">
        <f>IF(AND('[1]Ledger With Mark'!AD251&gt;=22.5),"A+",IF(AND('[1]Ledger With Mark'!AD251&gt;=20),"A",IF(AND('[1]Ledger With Mark'!AD251&gt;=17.5),"B+",IF(AND('[1]Ledger With Mark'!AD251&gt;=15),"B",IF(AND('[1]Ledger With Mark'!AD251&gt;=12.5),"C+",IF(AND('[1]Ledger With Mark'!AD251&gt;=10),"C",IF(AND('[1]Ledger With Mark'!AD251&gt;=7.5),"D+",IF(AND('[1]Ledger With Mark'!AD251&gt;=5),"D",IF(AND('[1]Ledger With Mark'!AD251&gt;=1),"E","N")))))))))</f>
        <v>C+</v>
      </c>
      <c r="AE249" s="7" t="str">
        <f>IF(AND('[1]Ledger With Mark'!AE251&gt;=22.5),"A+",IF(AND('[1]Ledger With Mark'!AE251&gt;=20),"A",IF(AND('[1]Ledger With Mark'!AE251&gt;=17.5),"B+",IF(AND('[1]Ledger With Mark'!AE251&gt;=15),"B",IF(AND('[1]Ledger With Mark'!AE251&gt;=12.5),"C+",IF(AND('[1]Ledger With Mark'!AE251&gt;=10),"C",IF(AND('[1]Ledger With Mark'!AE251&gt;=7.5),"D+",IF(AND('[1]Ledger With Mark'!AE251&gt;=5),"D",IF(AND('[1]Ledger With Mark'!AE251&gt;=1),"E","N")))))))))</f>
        <v>B</v>
      </c>
      <c r="AF249" s="7" t="str">
        <f>IF(AND('[1]Ledger With Mark'!AF251&gt;=45),"A+",IF(AND('[1]Ledger With Mark'!AF251&gt;=40),"A",IF(AND('[1]Ledger With Mark'!AF251&gt;=35),"B+",IF(AND('[1]Ledger With Mark'!AF251&gt;=30),"B",IF(AND('[1]Ledger With Mark'!AF251&gt;=25),"C+",IF(AND('[1]Ledger With Mark'!AF251&gt;=20),"C",IF(AND('[1]Ledger With Mark'!AF251&gt;=15),"D+",IF(AND('[1]Ledger With Mark'!AF251&gt;=10),"D",IF(AND('[1]Ledger With Mark'!AF251&gt;=1),"E","N")))))))))</f>
        <v>C+</v>
      </c>
      <c r="AG249" s="13">
        <f t="shared" si="36"/>
        <v>1.2</v>
      </c>
      <c r="AH249" s="7" t="str">
        <f>IF(AND('[1]Ledger With Mark'!AH251&gt;=45),"A+",IF(AND('[1]Ledger With Mark'!AH251&gt;=40),"A",IF(AND('[1]Ledger With Mark'!AH251&gt;=35),"B+",IF(AND('[1]Ledger With Mark'!AH251&gt;=30),"B",IF(AND('[1]Ledger With Mark'!AH251&gt;=25),"C+",IF(AND('[1]Ledger With Mark'!AH251&gt;=20),"C",IF(AND('[1]Ledger With Mark'!AH251&gt;=15),"D+",IF(AND('[1]Ledger With Mark'!AH251&gt;=10),"D",IF(AND('[1]Ledger With Mark'!AH251&gt;=1),"E","N")))))))))</f>
        <v>C+</v>
      </c>
      <c r="AI249" s="7" t="str">
        <f>IF(AND('[1]Ledger With Mark'!AI251&gt;=45),"A+",IF(AND('[1]Ledger With Mark'!AI251&gt;=40),"A",IF(AND('[1]Ledger With Mark'!AI251&gt;=35),"B+",IF(AND('[1]Ledger With Mark'!AI251&gt;=30),"B",IF(AND('[1]Ledger With Mark'!AI251&gt;=25),"C+",IF(AND('[1]Ledger With Mark'!AI251&gt;=20),"C",IF(AND('[1]Ledger With Mark'!AI251&gt;=15),"D+",IF(AND('[1]Ledger With Mark'!AI251&gt;=10),"D",IF(AND('[1]Ledger With Mark'!AI251&gt;=1),"E","N")))))))))</f>
        <v>C+</v>
      </c>
      <c r="AJ249" s="7" t="str">
        <f>IF(AND('[1]Ledger With Mark'!AJ251&gt;=90),"A+",IF(AND('[1]Ledger With Mark'!AJ251&gt;=80),"A",IF(AND('[1]Ledger With Mark'!AJ251&gt;=70),"B+",IF(AND('[1]Ledger With Mark'!AJ251&gt;=60),"B",IF(AND('[1]Ledger With Mark'!AJ251&gt;=50),"C+",IF(AND('[1]Ledger With Mark'!AJ251&gt;=40),"C",IF(AND('[1]Ledger With Mark'!AJ251&gt;=30),"D+",IF(AND('[1]Ledger With Mark'!AJ251&gt;=20),"D",IF(AND('[1]Ledger With Mark'!AJ251&gt;=1),"E","N")))))))))</f>
        <v>C+</v>
      </c>
      <c r="AK249" s="13">
        <f t="shared" si="37"/>
        <v>2.4</v>
      </c>
      <c r="AL249" s="7" t="str">
        <f>IF(AND('[1]Ledger With Mark'!AL251&gt;=45),"A+",IF(AND('[1]Ledger With Mark'!AL251&gt;=40),"A",IF(AND('[1]Ledger With Mark'!AL251&gt;=35),"B+",IF(AND('[1]Ledger With Mark'!AL251&gt;=30),"B",IF(AND('[1]Ledger With Mark'!AL251&gt;=25),"C+",IF(AND('[1]Ledger With Mark'!AL251&gt;=20),"C",IF(AND('[1]Ledger With Mark'!AL251&gt;=15),"D+",IF(AND('[1]Ledger With Mark'!AL251&gt;=10),"D",IF(AND('[1]Ledger With Mark'!AL251&gt;=1),"E","N")))))))))</f>
        <v>B+</v>
      </c>
      <c r="AM249" s="7" t="str">
        <f>IF(AND('[1]Ledger With Mark'!AM251&gt;=45),"A+",IF(AND('[1]Ledger With Mark'!AM251&gt;=40),"A",IF(AND('[1]Ledger With Mark'!AM251&gt;=35),"B+",IF(AND('[1]Ledger With Mark'!AM251&gt;=30),"B",IF(AND('[1]Ledger With Mark'!AM251&gt;=25),"C+",IF(AND('[1]Ledger With Mark'!AM251&gt;=20),"C",IF(AND('[1]Ledger With Mark'!AM251&gt;=15),"D+",IF(AND('[1]Ledger With Mark'!AM251&gt;=10),"D",IF(AND('[1]Ledger With Mark'!AM251&gt;=1),"E","N")))))))))</f>
        <v>B+</v>
      </c>
      <c r="AN249" s="7" t="str">
        <f>IF(AND('[1]Ledger With Mark'!AN251&gt;=90),"A+",IF(AND('[1]Ledger With Mark'!AN251&gt;=80),"A",IF(AND('[1]Ledger With Mark'!AN251&gt;=70),"B+",IF(AND('[1]Ledger With Mark'!AN251&gt;=60),"B",IF(AND('[1]Ledger With Mark'!AN251&gt;=50),"C+",IF(AND('[1]Ledger With Mark'!AN251&gt;=40),"C",IF(AND('[1]Ledger With Mark'!AN251&gt;=30),"D+",IF(AND('[1]Ledger With Mark'!AN251&gt;=20),"D",IF(AND('[1]Ledger With Mark'!AN251&gt;=1),"E","N")))))))))</f>
        <v>B+</v>
      </c>
      <c r="AO249" s="13">
        <f t="shared" si="38"/>
        <v>3.2</v>
      </c>
      <c r="AP249" s="14">
        <f t="shared" si="39"/>
        <v>2.4499999999999997</v>
      </c>
      <c r="AQ249" s="7"/>
      <c r="AR249" s="15" t="s">
        <v>246</v>
      </c>
      <c r="BB249" s="17">
        <v>253</v>
      </c>
    </row>
    <row r="250" spans="1:54" ht="15">
      <c r="A250" s="7">
        <f>'[1]Ledger With Mark'!A252</f>
        <v>249</v>
      </c>
      <c r="B250" s="8">
        <f>'[1]Ledger With Mark'!B252</f>
        <v>752249</v>
      </c>
      <c r="C250" s="9" t="str">
        <f>'[1]Ledger With Mark'!C252</f>
        <v>MOHAN BUDHA</v>
      </c>
      <c r="D250" s="10" t="str">
        <f>'[1]Ledger With Mark'!D252</f>
        <v>2062/02/05</v>
      </c>
      <c r="E250" s="11" t="str">
        <f>'[1]Ledger With Mark'!E252</f>
        <v>LAMTE BUDHA</v>
      </c>
      <c r="F250" s="11" t="str">
        <f>'[1]Ledger With Mark'!F252</f>
        <v>ASHPURI BUDHA</v>
      </c>
      <c r="G250" s="12" t="str">
        <f>'[1]Ledger With Mark'!G252</f>
        <v>BHUME 8 RUKUM EAST</v>
      </c>
      <c r="H250" s="7" t="str">
        <f>IF(AND('[1]Ledger With Mark'!H252&gt;=67.5),"A+",IF(AND('[1]Ledger With Mark'!H252&gt;=60),"A",IF(AND('[1]Ledger With Mark'!H252&gt;=52.5),"B+",IF(AND('[1]Ledger With Mark'!H252&gt;=45),"B",IF(AND('[1]Ledger With Mark'!H252&gt;=37.5),"C+",IF(AND('[1]Ledger With Mark'!H252&gt;=30),"C",IF(AND('[1]Ledger With Mark'!H252&gt;=22.5),"D+",IF(AND('[1]Ledger With Mark'!H252&gt;=15),"D",IF(AND('[1]Ledger With Mark'!H252&gt;=1),"E","N")))))))))</f>
        <v>C+</v>
      </c>
      <c r="I250" s="7" t="str">
        <f>IF(AND('[1]Ledger With Mark'!I252&gt;=22.5),"A+",IF(AND('[1]Ledger With Mark'!I252&gt;=20),"A",IF(AND('[1]Ledger With Mark'!I252&gt;=17.5),"B+",IF(AND('[1]Ledger With Mark'!I252&gt;=15),"B",IF(AND('[1]Ledger With Mark'!I252&gt;=12.5),"C+",IF(AND('[1]Ledger With Mark'!I252&gt;=10),"C",IF(AND('[1]Ledger With Mark'!I252&gt;=7.5),"D+",IF(AND('[1]Ledger With Mark'!I252&gt;=5),"D",IF(AND('[1]Ledger With Mark'!I252&gt;=1),"E","N")))))))))</f>
        <v>A</v>
      </c>
      <c r="J250" s="7" t="str">
        <f>IF(AND('[1]Ledger With Mark'!J252&gt;=90),"A+",IF(AND('[1]Ledger With Mark'!J252&gt;=80),"A",IF(AND('[1]Ledger With Mark'!J252&gt;=70),"B+",IF(AND('[1]Ledger With Mark'!J252&gt;=60),"B",IF(AND('[1]Ledger With Mark'!J252&gt;=50),"C+",IF(AND('[1]Ledger With Mark'!J252&gt;=40),"C",IF(AND('[1]Ledger With Mark'!J252&gt;=30),"D+",IF(AND('[1]Ledger With Mark'!J252&gt;=20),"D",IF(AND('[1]Ledger With Mark'!J252&gt;=1),"E","N")))))))))</f>
        <v>B</v>
      </c>
      <c r="K250" s="13">
        <f t="shared" si="30"/>
        <v>2.8</v>
      </c>
      <c r="L250" s="7" t="str">
        <f>IF(AND('[1]Ledger With Mark'!L252&gt;=67.5),"A+",IF(AND('[1]Ledger With Mark'!L252&gt;=60),"A",IF(AND('[1]Ledger With Mark'!L252&gt;=52.5),"B+",IF(AND('[1]Ledger With Mark'!L252&gt;=45),"B",IF(AND('[1]Ledger With Mark'!L252&gt;=37.5),"C+",IF(AND('[1]Ledger With Mark'!L252&gt;=30),"C",IF(AND('[1]Ledger With Mark'!L252&gt;=22.5),"D+",IF(AND('[1]Ledger With Mark'!L252&gt;=15),"D",IF(AND('[1]Ledger With Mark'!L252&gt;=1),"E","N")))))))))</f>
        <v>B+</v>
      </c>
      <c r="M250" s="7" t="str">
        <f>IF(AND('[1]Ledger With Mark'!M252&gt;=22.5),"A+",IF(AND('[1]Ledger With Mark'!M252&gt;=20),"A",IF(AND('[1]Ledger With Mark'!M252&gt;=17.5),"B+",IF(AND('[1]Ledger With Mark'!M252&gt;=15),"B",IF(AND('[1]Ledger With Mark'!M252&gt;=12.5),"C+",IF(AND('[1]Ledger With Mark'!M252&gt;=10),"C",IF(AND('[1]Ledger With Mark'!M252&gt;=7.5),"D+",IF(AND('[1]Ledger With Mark'!M252&gt;=5),"D",IF(AND('[1]Ledger With Mark'!M252&gt;=1),"E","N")))))))))</f>
        <v>B+</v>
      </c>
      <c r="N250" s="7" t="str">
        <f>IF(AND('[1]Ledger With Mark'!N252&gt;=90),"A+",IF(AND('[1]Ledger With Mark'!N252&gt;=80),"A",IF(AND('[1]Ledger With Mark'!N252&gt;=70),"B+",IF(AND('[1]Ledger With Mark'!N252&gt;=60),"B",IF(AND('[1]Ledger With Mark'!N252&gt;=50),"C+",IF(AND('[1]Ledger With Mark'!N252&gt;=40),"C",IF(AND('[1]Ledger With Mark'!N252&gt;=30),"D+",IF(AND('[1]Ledger With Mark'!N252&gt;=20),"D",IF(AND('[1]Ledger With Mark'!N252&gt;=1),"E","N")))))))))</f>
        <v>B+</v>
      </c>
      <c r="O250" s="13">
        <f t="shared" si="31"/>
        <v>3.2</v>
      </c>
      <c r="P250" s="7" t="str">
        <f>IF(AND('[1]Ledger With Mark'!P252&gt;=90),"A+",IF(AND('[1]Ledger With Mark'!P252&gt;=80),"A",IF(AND('[1]Ledger With Mark'!P252&gt;=70),"B+",IF(AND('[1]Ledger With Mark'!P252&gt;=60),"B",IF(AND('[1]Ledger With Mark'!P252&gt;=50),"C+",IF(AND('[1]Ledger With Mark'!P252&gt;=40),"C",IF(AND('[1]Ledger With Mark'!P252&gt;=30),"D+",IF(AND('[1]Ledger With Mark'!P252&gt;=20),"D",IF(AND('[1]Ledger With Mark'!P252&gt;=1),"E","N")))))))))</f>
        <v>C</v>
      </c>
      <c r="Q250" s="13">
        <f t="shared" si="32"/>
        <v>2</v>
      </c>
      <c r="R250" s="7" t="str">
        <f>IF(AND('[1]Ledger With Mark'!R252&gt;=67.5),"A+",IF(AND('[1]Ledger With Mark'!R252&gt;=60),"A",IF(AND('[1]Ledger With Mark'!R252&gt;=52.5),"B+",IF(AND('[1]Ledger With Mark'!R252&gt;=45),"B",IF(AND('[1]Ledger With Mark'!R252&gt;=37.5),"C+",IF(AND('[1]Ledger With Mark'!R252&gt;=30),"C",IF(AND('[1]Ledger With Mark'!R252&gt;=22.5),"D+",IF(AND('[1]Ledger With Mark'!R252&gt;=15),"D",IF(AND('[1]Ledger With Mark'!R252&gt;=1),"E","N")))))))))</f>
        <v>C+</v>
      </c>
      <c r="S250" s="7" t="str">
        <f>IF(AND('[1]Ledger With Mark'!S252&gt;=22.5),"A+",IF(AND('[1]Ledger With Mark'!S252&gt;=20),"A",IF(AND('[1]Ledger With Mark'!S252&gt;=17.5),"B+",IF(AND('[1]Ledger With Mark'!S252&gt;=15),"B",IF(AND('[1]Ledger With Mark'!S252&gt;=12.5),"C+",IF(AND('[1]Ledger With Mark'!S252&gt;=10),"C",IF(AND('[1]Ledger With Mark'!S252&gt;=7.5),"D+",IF(AND('[1]Ledger With Mark'!S252&gt;=5),"D",IF(AND('[1]Ledger With Mark'!S252&gt;=1),"E","N")))))))))</f>
        <v>A</v>
      </c>
      <c r="T250" s="7" t="str">
        <f>IF(AND('[1]Ledger With Mark'!T252&gt;=90),"A+",IF(AND('[1]Ledger With Mark'!T252&gt;=80),"A",IF(AND('[1]Ledger With Mark'!T252&gt;=70),"B+",IF(AND('[1]Ledger With Mark'!T252&gt;=60),"B",IF(AND('[1]Ledger With Mark'!T252&gt;=50),"C+",IF(AND('[1]Ledger With Mark'!T252&gt;=40),"C",IF(AND('[1]Ledger With Mark'!T252&gt;=30),"D+",IF(AND('[1]Ledger With Mark'!T252&gt;=20),"D",IF(AND('[1]Ledger With Mark'!T252&gt;=1),"E","N")))))))))</f>
        <v>B</v>
      </c>
      <c r="U250" s="13">
        <f t="shared" si="33"/>
        <v>2.8</v>
      </c>
      <c r="V250" s="7" t="str">
        <f>IF(AND('[1]Ledger With Mark'!V252&gt;=67.5),"A+",IF(AND('[1]Ledger With Mark'!V252&gt;=60),"A",IF(AND('[1]Ledger With Mark'!V252&gt;=52.5),"B+",IF(AND('[1]Ledger With Mark'!V252&gt;=45),"B",IF(AND('[1]Ledger With Mark'!V252&gt;=37.5),"C+",IF(AND('[1]Ledger With Mark'!V252&gt;=30),"C",IF(AND('[1]Ledger With Mark'!V252&gt;=22.5),"D+",IF(AND('[1]Ledger With Mark'!V252&gt;=15),"D",IF(AND('[1]Ledger With Mark'!V252&gt;=1),"E","N")))))))))</f>
        <v>C+</v>
      </c>
      <c r="W250" s="7" t="str">
        <f>IF(AND('[1]Ledger With Mark'!W252&gt;=22.5),"A+",IF(AND('[1]Ledger With Mark'!W252&gt;=20),"A",IF(AND('[1]Ledger With Mark'!W252&gt;=17.5),"B+",IF(AND('[1]Ledger With Mark'!W252&gt;=15),"B",IF(AND('[1]Ledger With Mark'!W252&gt;=12.5),"C+",IF(AND('[1]Ledger With Mark'!W252&gt;=10),"C",IF(AND('[1]Ledger With Mark'!W252&gt;=7.5),"D+",IF(AND('[1]Ledger With Mark'!W252&gt;=5),"D",IF(AND('[1]Ledger With Mark'!W252&gt;=1),"E","N")))))))))</f>
        <v>A</v>
      </c>
      <c r="X250" s="7" t="str">
        <f>IF(AND('[1]Ledger With Mark'!X252&gt;=90),"A+",IF(AND('[1]Ledger With Mark'!X252&gt;=80),"A",IF(AND('[1]Ledger With Mark'!X252&gt;=70),"B+",IF(AND('[1]Ledger With Mark'!X252&gt;=60),"B",IF(AND('[1]Ledger With Mark'!X252&gt;=50),"C+",IF(AND('[1]Ledger With Mark'!X252&gt;=40),"C",IF(AND('[1]Ledger With Mark'!X252&gt;=30),"D+",IF(AND('[1]Ledger With Mark'!X252&gt;=20),"D",IF(AND('[1]Ledger With Mark'!X252&gt;=1),"E","N")))))))))</f>
        <v>C+</v>
      </c>
      <c r="Y250" s="13">
        <f t="shared" si="34"/>
        <v>2.4</v>
      </c>
      <c r="Z250" s="7" t="str">
        <f>IF(AND('[1]Ledger With Mark'!Z252&gt;=27),"A+",IF(AND('[1]Ledger With Mark'!Z252&gt;=24),"A",IF(AND('[1]Ledger With Mark'!Z252&gt;=21),"B+",IF(AND('[1]Ledger With Mark'!Z252&gt;=18),"B",IF(AND('[1]Ledger With Mark'!Z252&gt;=15),"C+",IF(AND('[1]Ledger With Mark'!Z252&gt;=12),"C",IF(AND('[1]Ledger With Mark'!Z252&gt;=9),"D+",IF(AND('[1]Ledger With Mark'!Z252&gt;=6),"D",IF(AND('[1]Ledger With Mark'!Z252&gt;=1),"E","N")))))))))</f>
        <v>B+</v>
      </c>
      <c r="AA250" s="7" t="str">
        <f>IF(AND('[1]Ledger With Mark'!AA252&gt;=18),"A+",IF(AND('[1]Ledger With Mark'!AA252&gt;=16),"A",IF(AND('[1]Ledger With Mark'!AA252&gt;=14),"B+",IF(AND('[1]Ledger With Mark'!AA252&gt;=12),"B",IF(AND('[1]Ledger With Mark'!AA252&gt;=10),"C+",IF(AND('[1]Ledger With Mark'!AA252&gt;=8),"C",IF(AND('[1]Ledger With Mark'!AA252&gt;=6),"D+",IF(AND('[1]Ledger With Mark'!AA252&gt;=4),"D",IF(AND('[1]Ledger With Mark'!AA252&gt;=1),"E","N")))))))))</f>
        <v>A</v>
      </c>
      <c r="AB250" s="7" t="str">
        <f>IF(AND('[1]Ledger With Mark'!AB252&gt;=45),"A+",IF(AND('[1]Ledger With Mark'!AB252&gt;=40),"A",IF(AND('[1]Ledger With Mark'!AB252&gt;=35),"B+",IF(AND('[1]Ledger With Mark'!AB252&gt;=30),"B",IF(AND('[1]Ledger With Mark'!AB252&gt;=25),"C+",IF(AND('[1]Ledger With Mark'!AB252&gt;=20),"C",IF(AND('[1]Ledger With Mark'!AB252&gt;=15),"D+",IF(AND('[1]Ledger With Mark'!AB252&gt;=10),"D",IF(AND('[1]Ledger With Mark'!AB252&gt;=1),"E","N")))))))))</f>
        <v>B+</v>
      </c>
      <c r="AC250" s="13">
        <f t="shared" si="35"/>
        <v>1.6</v>
      </c>
      <c r="AD250" s="7" t="str">
        <f>IF(AND('[1]Ledger With Mark'!AD252&gt;=22.5),"A+",IF(AND('[1]Ledger With Mark'!AD252&gt;=20),"A",IF(AND('[1]Ledger With Mark'!AD252&gt;=17.5),"B+",IF(AND('[1]Ledger With Mark'!AD252&gt;=15),"B",IF(AND('[1]Ledger With Mark'!AD252&gt;=12.5),"C+",IF(AND('[1]Ledger With Mark'!AD252&gt;=10),"C",IF(AND('[1]Ledger With Mark'!AD252&gt;=7.5),"D+",IF(AND('[1]Ledger With Mark'!AD252&gt;=5),"D",IF(AND('[1]Ledger With Mark'!AD252&gt;=1),"E","N")))))))))</f>
        <v>B</v>
      </c>
      <c r="AE250" s="7" t="str">
        <f>IF(AND('[1]Ledger With Mark'!AE252&gt;=22.5),"A+",IF(AND('[1]Ledger With Mark'!AE252&gt;=20),"A",IF(AND('[1]Ledger With Mark'!AE252&gt;=17.5),"B+",IF(AND('[1]Ledger With Mark'!AE252&gt;=15),"B",IF(AND('[1]Ledger With Mark'!AE252&gt;=12.5),"C+",IF(AND('[1]Ledger With Mark'!AE252&gt;=10),"C",IF(AND('[1]Ledger With Mark'!AE252&gt;=7.5),"D+",IF(AND('[1]Ledger With Mark'!AE252&gt;=5),"D",IF(AND('[1]Ledger With Mark'!AE252&gt;=1),"E","N")))))))))</f>
        <v>B+</v>
      </c>
      <c r="AF250" s="7" t="str">
        <f>IF(AND('[1]Ledger With Mark'!AF252&gt;=45),"A+",IF(AND('[1]Ledger With Mark'!AF252&gt;=40),"A",IF(AND('[1]Ledger With Mark'!AF252&gt;=35),"B+",IF(AND('[1]Ledger With Mark'!AF252&gt;=30),"B",IF(AND('[1]Ledger With Mark'!AF252&gt;=25),"C+",IF(AND('[1]Ledger With Mark'!AF252&gt;=20),"C",IF(AND('[1]Ledger With Mark'!AF252&gt;=15),"D+",IF(AND('[1]Ledger With Mark'!AF252&gt;=10),"D",IF(AND('[1]Ledger With Mark'!AF252&gt;=1),"E","N")))))))))</f>
        <v>B+</v>
      </c>
      <c r="AG250" s="13">
        <f t="shared" si="36"/>
        <v>1.6</v>
      </c>
      <c r="AH250" s="7" t="str">
        <f>IF(AND('[1]Ledger With Mark'!AH252&gt;=45),"A+",IF(AND('[1]Ledger With Mark'!AH252&gt;=40),"A",IF(AND('[1]Ledger With Mark'!AH252&gt;=35),"B+",IF(AND('[1]Ledger With Mark'!AH252&gt;=30),"B",IF(AND('[1]Ledger With Mark'!AH252&gt;=25),"C+",IF(AND('[1]Ledger With Mark'!AH252&gt;=20),"C",IF(AND('[1]Ledger With Mark'!AH252&gt;=15),"D+",IF(AND('[1]Ledger With Mark'!AH252&gt;=10),"D",IF(AND('[1]Ledger With Mark'!AH252&gt;=1),"E","N")))))))))</f>
        <v>B+</v>
      </c>
      <c r="AI250" s="7" t="str">
        <f>IF(AND('[1]Ledger With Mark'!AI252&gt;=45),"A+",IF(AND('[1]Ledger With Mark'!AI252&gt;=40),"A",IF(AND('[1]Ledger With Mark'!AI252&gt;=35),"B+",IF(AND('[1]Ledger With Mark'!AI252&gt;=30),"B",IF(AND('[1]Ledger With Mark'!AI252&gt;=25),"C+",IF(AND('[1]Ledger With Mark'!AI252&gt;=20),"C",IF(AND('[1]Ledger With Mark'!AI252&gt;=15),"D+",IF(AND('[1]Ledger With Mark'!AI252&gt;=10),"D",IF(AND('[1]Ledger With Mark'!AI252&gt;=1),"E","N")))))))))</f>
        <v>B</v>
      </c>
      <c r="AJ250" s="7" t="str">
        <f>IF(AND('[1]Ledger With Mark'!AJ252&gt;=90),"A+",IF(AND('[1]Ledger With Mark'!AJ252&gt;=80),"A",IF(AND('[1]Ledger With Mark'!AJ252&gt;=70),"B+",IF(AND('[1]Ledger With Mark'!AJ252&gt;=60),"B",IF(AND('[1]Ledger With Mark'!AJ252&gt;=50),"C+",IF(AND('[1]Ledger With Mark'!AJ252&gt;=40),"C",IF(AND('[1]Ledger With Mark'!AJ252&gt;=30),"D+",IF(AND('[1]Ledger With Mark'!AJ252&gt;=20),"D",IF(AND('[1]Ledger With Mark'!AJ252&gt;=1),"E","N")))))))))</f>
        <v>B</v>
      </c>
      <c r="AK250" s="13">
        <f t="shared" si="37"/>
        <v>2.8</v>
      </c>
      <c r="AL250" s="7" t="str">
        <f>IF(AND('[1]Ledger With Mark'!AL252&gt;=45),"A+",IF(AND('[1]Ledger With Mark'!AL252&gt;=40),"A",IF(AND('[1]Ledger With Mark'!AL252&gt;=35),"B+",IF(AND('[1]Ledger With Mark'!AL252&gt;=30),"B",IF(AND('[1]Ledger With Mark'!AL252&gt;=25),"C+",IF(AND('[1]Ledger With Mark'!AL252&gt;=20),"C",IF(AND('[1]Ledger With Mark'!AL252&gt;=15),"D+",IF(AND('[1]Ledger With Mark'!AL252&gt;=10),"D",IF(AND('[1]Ledger With Mark'!AL252&gt;=1),"E","N")))))))))</f>
        <v>B+</v>
      </c>
      <c r="AM250" s="7" t="str">
        <f>IF(AND('[1]Ledger With Mark'!AM252&gt;=45),"A+",IF(AND('[1]Ledger With Mark'!AM252&gt;=40),"A",IF(AND('[1]Ledger With Mark'!AM252&gt;=35),"B+",IF(AND('[1]Ledger With Mark'!AM252&gt;=30),"B",IF(AND('[1]Ledger With Mark'!AM252&gt;=25),"C+",IF(AND('[1]Ledger With Mark'!AM252&gt;=20),"C",IF(AND('[1]Ledger With Mark'!AM252&gt;=15),"D+",IF(AND('[1]Ledger With Mark'!AM252&gt;=10),"D",IF(AND('[1]Ledger With Mark'!AM252&gt;=1),"E","N")))))))))</f>
        <v>B</v>
      </c>
      <c r="AN250" s="7" t="str">
        <f>IF(AND('[1]Ledger With Mark'!AN252&gt;=90),"A+",IF(AND('[1]Ledger With Mark'!AN252&gt;=80),"A",IF(AND('[1]Ledger With Mark'!AN252&gt;=70),"B+",IF(AND('[1]Ledger With Mark'!AN252&gt;=60),"B",IF(AND('[1]Ledger With Mark'!AN252&gt;=50),"C+",IF(AND('[1]Ledger With Mark'!AN252&gt;=40),"C",IF(AND('[1]Ledger With Mark'!AN252&gt;=30),"D+",IF(AND('[1]Ledger With Mark'!AN252&gt;=20),"D",IF(AND('[1]Ledger With Mark'!AN252&gt;=1),"E","N")))))))))</f>
        <v>B</v>
      </c>
      <c r="AO250" s="13">
        <f t="shared" si="38"/>
        <v>2.8</v>
      </c>
      <c r="AP250" s="14">
        <f t="shared" si="39"/>
        <v>2.7500000000000004</v>
      </c>
      <c r="AQ250" s="7"/>
      <c r="AR250" s="15" t="s">
        <v>246</v>
      </c>
      <c r="BB250" s="17">
        <v>254</v>
      </c>
    </row>
    <row r="251" spans="1:54" ht="15">
      <c r="A251" s="7">
        <f>'[1]Ledger With Mark'!A253</f>
        <v>250</v>
      </c>
      <c r="B251" s="8">
        <f>'[1]Ledger With Mark'!B253</f>
        <v>752250</v>
      </c>
      <c r="C251" s="9" t="str">
        <f>'[1]Ledger With Mark'!C253</f>
        <v>KABITA B.K.</v>
      </c>
      <c r="D251" s="10" t="str">
        <f>'[1]Ledger With Mark'!D253</f>
        <v>2058/01/10</v>
      </c>
      <c r="E251" s="11" t="str">
        <f>'[1]Ledger With Mark'!E253</f>
        <v>MAN BAHADUR KAMI</v>
      </c>
      <c r="F251" s="11" t="str">
        <f>'[1]Ledger With Mark'!F253</f>
        <v>DHANMAYA KAMI</v>
      </c>
      <c r="G251" s="12" t="str">
        <f>'[1]Ledger With Mark'!G253</f>
        <v>BHUME 8 RUKUM EAST</v>
      </c>
      <c r="H251" s="7" t="str">
        <f>IF(AND('[1]Ledger With Mark'!H253&gt;=67.5),"A+",IF(AND('[1]Ledger With Mark'!H253&gt;=60),"A",IF(AND('[1]Ledger With Mark'!H253&gt;=52.5),"B+",IF(AND('[1]Ledger With Mark'!H253&gt;=45),"B",IF(AND('[1]Ledger With Mark'!H253&gt;=37.5),"C+",IF(AND('[1]Ledger With Mark'!H253&gt;=30),"C",IF(AND('[1]Ledger With Mark'!H253&gt;=22.5),"D+",IF(AND('[1]Ledger With Mark'!H253&gt;=15),"D",IF(AND('[1]Ledger With Mark'!H253&gt;=1),"E","N")))))))))</f>
        <v>C</v>
      </c>
      <c r="I251" s="7" t="str">
        <f>IF(AND('[1]Ledger With Mark'!I253&gt;=22.5),"A+",IF(AND('[1]Ledger With Mark'!I253&gt;=20),"A",IF(AND('[1]Ledger With Mark'!I253&gt;=17.5),"B+",IF(AND('[1]Ledger With Mark'!I253&gt;=15),"B",IF(AND('[1]Ledger With Mark'!I253&gt;=12.5),"C+",IF(AND('[1]Ledger With Mark'!I253&gt;=10),"C",IF(AND('[1]Ledger With Mark'!I253&gt;=7.5),"D+",IF(AND('[1]Ledger With Mark'!I253&gt;=5),"D",IF(AND('[1]Ledger With Mark'!I253&gt;=1),"E","N")))))))))</f>
        <v>B</v>
      </c>
      <c r="J251" s="7" t="str">
        <f>IF(AND('[1]Ledger With Mark'!J253&gt;=90),"A+",IF(AND('[1]Ledger With Mark'!J253&gt;=80),"A",IF(AND('[1]Ledger With Mark'!J253&gt;=70),"B+",IF(AND('[1]Ledger With Mark'!J253&gt;=60),"B",IF(AND('[1]Ledger With Mark'!J253&gt;=50),"C+",IF(AND('[1]Ledger With Mark'!J253&gt;=40),"C",IF(AND('[1]Ledger With Mark'!J253&gt;=30),"D+",IF(AND('[1]Ledger With Mark'!J253&gt;=20),"D",IF(AND('[1]Ledger With Mark'!J253&gt;=1),"E","N")))))))))</f>
        <v>C</v>
      </c>
      <c r="K251" s="13">
        <f t="shared" si="30"/>
        <v>2</v>
      </c>
      <c r="L251" s="7" t="str">
        <f>IF(AND('[1]Ledger With Mark'!L253&gt;=67.5),"A+",IF(AND('[1]Ledger With Mark'!L253&gt;=60),"A",IF(AND('[1]Ledger With Mark'!L253&gt;=52.5),"B+",IF(AND('[1]Ledger With Mark'!L253&gt;=45),"B",IF(AND('[1]Ledger With Mark'!L253&gt;=37.5),"C+",IF(AND('[1]Ledger With Mark'!L253&gt;=30),"C",IF(AND('[1]Ledger With Mark'!L253&gt;=22.5),"D+",IF(AND('[1]Ledger With Mark'!L253&gt;=15),"D",IF(AND('[1]Ledger With Mark'!L253&gt;=1),"E","N")))))))))</f>
        <v>C+</v>
      </c>
      <c r="M251" s="7" t="str">
        <f>IF(AND('[1]Ledger With Mark'!M253&gt;=22.5),"A+",IF(AND('[1]Ledger With Mark'!M253&gt;=20),"A",IF(AND('[1]Ledger With Mark'!M253&gt;=17.5),"B+",IF(AND('[1]Ledger With Mark'!M253&gt;=15),"B",IF(AND('[1]Ledger With Mark'!M253&gt;=12.5),"C+",IF(AND('[1]Ledger With Mark'!M253&gt;=10),"C",IF(AND('[1]Ledger With Mark'!M253&gt;=7.5),"D+",IF(AND('[1]Ledger With Mark'!M253&gt;=5),"D",IF(AND('[1]Ledger With Mark'!M253&gt;=1),"E","N")))))))))</f>
        <v>B</v>
      </c>
      <c r="N251" s="7" t="str">
        <f>IF(AND('[1]Ledger With Mark'!N253&gt;=90),"A+",IF(AND('[1]Ledger With Mark'!N253&gt;=80),"A",IF(AND('[1]Ledger With Mark'!N253&gt;=70),"B+",IF(AND('[1]Ledger With Mark'!N253&gt;=60),"B",IF(AND('[1]Ledger With Mark'!N253&gt;=50),"C+",IF(AND('[1]Ledger With Mark'!N253&gt;=40),"C",IF(AND('[1]Ledger With Mark'!N253&gt;=30),"D+",IF(AND('[1]Ledger With Mark'!N253&gt;=20),"D",IF(AND('[1]Ledger With Mark'!N253&gt;=1),"E","N")))))))))</f>
        <v>C+</v>
      </c>
      <c r="O251" s="13">
        <f t="shared" si="31"/>
        <v>2.4</v>
      </c>
      <c r="P251" s="7" t="str">
        <f>IF(AND('[1]Ledger With Mark'!P253&gt;=90),"A+",IF(AND('[1]Ledger With Mark'!P253&gt;=80),"A",IF(AND('[1]Ledger With Mark'!P253&gt;=70),"B+",IF(AND('[1]Ledger With Mark'!P253&gt;=60),"B",IF(AND('[1]Ledger With Mark'!P253&gt;=50),"C+",IF(AND('[1]Ledger With Mark'!P253&gt;=40),"C",IF(AND('[1]Ledger With Mark'!P253&gt;=30),"D+",IF(AND('[1]Ledger With Mark'!P253&gt;=20),"D",IF(AND('[1]Ledger With Mark'!P253&gt;=1),"E","N")))))))))</f>
        <v>C</v>
      </c>
      <c r="Q251" s="13">
        <f t="shared" si="32"/>
        <v>2</v>
      </c>
      <c r="R251" s="7" t="str">
        <f>IF(AND('[1]Ledger With Mark'!R253&gt;=67.5),"A+",IF(AND('[1]Ledger With Mark'!R253&gt;=60),"A",IF(AND('[1]Ledger With Mark'!R253&gt;=52.5),"B+",IF(AND('[1]Ledger With Mark'!R253&gt;=45),"B",IF(AND('[1]Ledger With Mark'!R253&gt;=37.5),"C+",IF(AND('[1]Ledger With Mark'!R253&gt;=30),"C",IF(AND('[1]Ledger With Mark'!R253&gt;=22.5),"D+",IF(AND('[1]Ledger With Mark'!R253&gt;=15),"D",IF(AND('[1]Ledger With Mark'!R253&gt;=1),"E","N")))))))))</f>
        <v>C+</v>
      </c>
      <c r="S251" s="7" t="str">
        <f>IF(AND('[1]Ledger With Mark'!S253&gt;=22.5),"A+",IF(AND('[1]Ledger With Mark'!S253&gt;=20),"A",IF(AND('[1]Ledger With Mark'!S253&gt;=17.5),"B+",IF(AND('[1]Ledger With Mark'!S253&gt;=15),"B",IF(AND('[1]Ledger With Mark'!S253&gt;=12.5),"C+",IF(AND('[1]Ledger With Mark'!S253&gt;=10),"C",IF(AND('[1]Ledger With Mark'!S253&gt;=7.5),"D+",IF(AND('[1]Ledger With Mark'!S253&gt;=5),"D",IF(AND('[1]Ledger With Mark'!S253&gt;=1),"E","N")))))))))</f>
        <v>A</v>
      </c>
      <c r="T251" s="7" t="str">
        <f>IF(AND('[1]Ledger With Mark'!T253&gt;=90),"A+",IF(AND('[1]Ledger With Mark'!T253&gt;=80),"A",IF(AND('[1]Ledger With Mark'!T253&gt;=70),"B+",IF(AND('[1]Ledger With Mark'!T253&gt;=60),"B",IF(AND('[1]Ledger With Mark'!T253&gt;=50),"C+",IF(AND('[1]Ledger With Mark'!T253&gt;=40),"C",IF(AND('[1]Ledger With Mark'!T253&gt;=30),"D+",IF(AND('[1]Ledger With Mark'!T253&gt;=20),"D",IF(AND('[1]Ledger With Mark'!T253&gt;=1),"E","N")))))))))</f>
        <v>C+</v>
      </c>
      <c r="U251" s="13">
        <f t="shared" si="33"/>
        <v>2.4</v>
      </c>
      <c r="V251" s="7" t="str">
        <f>IF(AND('[1]Ledger With Mark'!V253&gt;=67.5),"A+",IF(AND('[1]Ledger With Mark'!V253&gt;=60),"A",IF(AND('[1]Ledger With Mark'!V253&gt;=52.5),"B+",IF(AND('[1]Ledger With Mark'!V253&gt;=45),"B",IF(AND('[1]Ledger With Mark'!V253&gt;=37.5),"C+",IF(AND('[1]Ledger With Mark'!V253&gt;=30),"C",IF(AND('[1]Ledger With Mark'!V253&gt;=22.5),"D+",IF(AND('[1]Ledger With Mark'!V253&gt;=15),"D",IF(AND('[1]Ledger With Mark'!V253&gt;=1),"E","N")))))))))</f>
        <v>C</v>
      </c>
      <c r="W251" s="7" t="str">
        <f>IF(AND('[1]Ledger With Mark'!W253&gt;=22.5),"A+",IF(AND('[1]Ledger With Mark'!W253&gt;=20),"A",IF(AND('[1]Ledger With Mark'!W253&gt;=17.5),"B+",IF(AND('[1]Ledger With Mark'!W253&gt;=15),"B",IF(AND('[1]Ledger With Mark'!W253&gt;=12.5),"C+",IF(AND('[1]Ledger With Mark'!W253&gt;=10),"C",IF(AND('[1]Ledger With Mark'!W253&gt;=7.5),"D+",IF(AND('[1]Ledger With Mark'!W253&gt;=5),"D",IF(AND('[1]Ledger With Mark'!W253&gt;=1),"E","N")))))))))</f>
        <v>A</v>
      </c>
      <c r="X251" s="7" t="str">
        <f>IF(AND('[1]Ledger With Mark'!X253&gt;=90),"A+",IF(AND('[1]Ledger With Mark'!X253&gt;=80),"A",IF(AND('[1]Ledger With Mark'!X253&gt;=70),"B+",IF(AND('[1]Ledger With Mark'!X253&gt;=60),"B",IF(AND('[1]Ledger With Mark'!X253&gt;=50),"C+",IF(AND('[1]Ledger With Mark'!X253&gt;=40),"C",IF(AND('[1]Ledger With Mark'!X253&gt;=30),"D+",IF(AND('[1]Ledger With Mark'!X253&gt;=20),"D",IF(AND('[1]Ledger With Mark'!X253&gt;=1),"E","N")))))))))</f>
        <v>C+</v>
      </c>
      <c r="Y251" s="13">
        <f t="shared" si="34"/>
        <v>2.4</v>
      </c>
      <c r="Z251" s="7" t="str">
        <f>IF(AND('[1]Ledger With Mark'!Z253&gt;=27),"A+",IF(AND('[1]Ledger With Mark'!Z253&gt;=24),"A",IF(AND('[1]Ledger With Mark'!Z253&gt;=21),"B+",IF(AND('[1]Ledger With Mark'!Z253&gt;=18),"B",IF(AND('[1]Ledger With Mark'!Z253&gt;=15),"C+",IF(AND('[1]Ledger With Mark'!Z253&gt;=12),"C",IF(AND('[1]Ledger With Mark'!Z253&gt;=9),"D+",IF(AND('[1]Ledger With Mark'!Z253&gt;=6),"D",IF(AND('[1]Ledger With Mark'!Z253&gt;=1),"E","N")))))))))</f>
        <v>C</v>
      </c>
      <c r="AA251" s="7" t="str">
        <f>IF(AND('[1]Ledger With Mark'!AA253&gt;=18),"A+",IF(AND('[1]Ledger With Mark'!AA253&gt;=16),"A",IF(AND('[1]Ledger With Mark'!AA253&gt;=14),"B+",IF(AND('[1]Ledger With Mark'!AA253&gt;=12),"B",IF(AND('[1]Ledger With Mark'!AA253&gt;=10),"C+",IF(AND('[1]Ledger With Mark'!AA253&gt;=8),"C",IF(AND('[1]Ledger With Mark'!AA253&gt;=6),"D+",IF(AND('[1]Ledger With Mark'!AA253&gt;=4),"D",IF(AND('[1]Ledger With Mark'!AA253&gt;=1),"E","N")))))))))</f>
        <v>B+</v>
      </c>
      <c r="AB251" s="7" t="str">
        <f>IF(AND('[1]Ledger With Mark'!AB253&gt;=45),"A+",IF(AND('[1]Ledger With Mark'!AB253&gt;=40),"A",IF(AND('[1]Ledger With Mark'!AB253&gt;=35),"B+",IF(AND('[1]Ledger With Mark'!AB253&gt;=30),"B",IF(AND('[1]Ledger With Mark'!AB253&gt;=25),"C+",IF(AND('[1]Ledger With Mark'!AB253&gt;=20),"C",IF(AND('[1]Ledger With Mark'!AB253&gt;=15),"D+",IF(AND('[1]Ledger With Mark'!AB253&gt;=10),"D",IF(AND('[1]Ledger With Mark'!AB253&gt;=1),"E","N")))))))))</f>
        <v>C+</v>
      </c>
      <c r="AC251" s="13">
        <f t="shared" si="35"/>
        <v>1.2</v>
      </c>
      <c r="AD251" s="7" t="str">
        <f>IF(AND('[1]Ledger With Mark'!AD253&gt;=22.5),"A+",IF(AND('[1]Ledger With Mark'!AD253&gt;=20),"A",IF(AND('[1]Ledger With Mark'!AD253&gt;=17.5),"B+",IF(AND('[1]Ledger With Mark'!AD253&gt;=15),"B",IF(AND('[1]Ledger With Mark'!AD253&gt;=12.5),"C+",IF(AND('[1]Ledger With Mark'!AD253&gt;=10),"C",IF(AND('[1]Ledger With Mark'!AD253&gt;=7.5),"D+",IF(AND('[1]Ledger With Mark'!AD253&gt;=5),"D",IF(AND('[1]Ledger With Mark'!AD253&gt;=1),"E","N")))))))))</f>
        <v>C</v>
      </c>
      <c r="AE251" s="7" t="str">
        <f>IF(AND('[1]Ledger With Mark'!AE253&gt;=22.5),"A+",IF(AND('[1]Ledger With Mark'!AE253&gt;=20),"A",IF(AND('[1]Ledger With Mark'!AE253&gt;=17.5),"B+",IF(AND('[1]Ledger With Mark'!AE253&gt;=15),"B",IF(AND('[1]Ledger With Mark'!AE253&gt;=12.5),"C+",IF(AND('[1]Ledger With Mark'!AE253&gt;=10),"C",IF(AND('[1]Ledger With Mark'!AE253&gt;=7.5),"D+",IF(AND('[1]Ledger With Mark'!AE253&gt;=5),"D",IF(AND('[1]Ledger With Mark'!AE253&gt;=1),"E","N")))))))))</f>
        <v>C+</v>
      </c>
      <c r="AF251" s="7" t="str">
        <f>IF(AND('[1]Ledger With Mark'!AF253&gt;=45),"A+",IF(AND('[1]Ledger With Mark'!AF253&gt;=40),"A",IF(AND('[1]Ledger With Mark'!AF253&gt;=35),"B+",IF(AND('[1]Ledger With Mark'!AF253&gt;=30),"B",IF(AND('[1]Ledger With Mark'!AF253&gt;=25),"C+",IF(AND('[1]Ledger With Mark'!AF253&gt;=20),"C",IF(AND('[1]Ledger With Mark'!AF253&gt;=15),"D+",IF(AND('[1]Ledger With Mark'!AF253&gt;=10),"D",IF(AND('[1]Ledger With Mark'!AF253&gt;=1),"E","N")))))))))</f>
        <v>C+</v>
      </c>
      <c r="AG251" s="13">
        <f t="shared" si="36"/>
        <v>1.2</v>
      </c>
      <c r="AH251" s="7" t="str">
        <f>IF(AND('[1]Ledger With Mark'!AH253&gt;=45),"A+",IF(AND('[1]Ledger With Mark'!AH253&gt;=40),"A",IF(AND('[1]Ledger With Mark'!AH253&gt;=35),"B+",IF(AND('[1]Ledger With Mark'!AH253&gt;=30),"B",IF(AND('[1]Ledger With Mark'!AH253&gt;=25),"C+",IF(AND('[1]Ledger With Mark'!AH253&gt;=20),"C",IF(AND('[1]Ledger With Mark'!AH253&gt;=15),"D+",IF(AND('[1]Ledger With Mark'!AH253&gt;=10),"D",IF(AND('[1]Ledger With Mark'!AH253&gt;=1),"E","N")))))))))</f>
        <v>C+</v>
      </c>
      <c r="AI251" s="7" t="str">
        <f>IF(AND('[1]Ledger With Mark'!AI253&gt;=45),"A+",IF(AND('[1]Ledger With Mark'!AI253&gt;=40),"A",IF(AND('[1]Ledger With Mark'!AI253&gt;=35),"B+",IF(AND('[1]Ledger With Mark'!AI253&gt;=30),"B",IF(AND('[1]Ledger With Mark'!AI253&gt;=25),"C+",IF(AND('[1]Ledger With Mark'!AI253&gt;=20),"C",IF(AND('[1]Ledger With Mark'!AI253&gt;=15),"D+",IF(AND('[1]Ledger With Mark'!AI253&gt;=10),"D",IF(AND('[1]Ledger With Mark'!AI253&gt;=1),"E","N")))))))))</f>
        <v>C+</v>
      </c>
      <c r="AJ251" s="7" t="str">
        <f>IF(AND('[1]Ledger With Mark'!AJ253&gt;=90),"A+",IF(AND('[1]Ledger With Mark'!AJ253&gt;=80),"A",IF(AND('[1]Ledger With Mark'!AJ253&gt;=70),"B+",IF(AND('[1]Ledger With Mark'!AJ253&gt;=60),"B",IF(AND('[1]Ledger With Mark'!AJ253&gt;=50),"C+",IF(AND('[1]Ledger With Mark'!AJ253&gt;=40),"C",IF(AND('[1]Ledger With Mark'!AJ253&gt;=30),"D+",IF(AND('[1]Ledger With Mark'!AJ253&gt;=20),"D",IF(AND('[1]Ledger With Mark'!AJ253&gt;=1),"E","N")))))))))</f>
        <v>C+</v>
      </c>
      <c r="AK251" s="13">
        <f t="shared" si="37"/>
        <v>2.4</v>
      </c>
      <c r="AL251" s="7" t="str">
        <f>IF(AND('[1]Ledger With Mark'!AL253&gt;=45),"A+",IF(AND('[1]Ledger With Mark'!AL253&gt;=40),"A",IF(AND('[1]Ledger With Mark'!AL253&gt;=35),"B+",IF(AND('[1]Ledger With Mark'!AL253&gt;=30),"B",IF(AND('[1]Ledger With Mark'!AL253&gt;=25),"C+",IF(AND('[1]Ledger With Mark'!AL253&gt;=20),"C",IF(AND('[1]Ledger With Mark'!AL253&gt;=15),"D+",IF(AND('[1]Ledger With Mark'!AL253&gt;=10),"D",IF(AND('[1]Ledger With Mark'!AL253&gt;=1),"E","N")))))))))</f>
        <v>B</v>
      </c>
      <c r="AM251" s="7" t="str">
        <f>IF(AND('[1]Ledger With Mark'!AM253&gt;=45),"A+",IF(AND('[1]Ledger With Mark'!AM253&gt;=40),"A",IF(AND('[1]Ledger With Mark'!AM253&gt;=35),"B+",IF(AND('[1]Ledger With Mark'!AM253&gt;=30),"B",IF(AND('[1]Ledger With Mark'!AM253&gt;=25),"C+",IF(AND('[1]Ledger With Mark'!AM253&gt;=20),"C",IF(AND('[1]Ledger With Mark'!AM253&gt;=15),"D+",IF(AND('[1]Ledger With Mark'!AM253&gt;=10),"D",IF(AND('[1]Ledger With Mark'!AM253&gt;=1),"E","N")))))))))</f>
        <v>B</v>
      </c>
      <c r="AN251" s="7" t="str">
        <f>IF(AND('[1]Ledger With Mark'!AN253&gt;=90),"A+",IF(AND('[1]Ledger With Mark'!AN253&gt;=80),"A",IF(AND('[1]Ledger With Mark'!AN253&gt;=70),"B+",IF(AND('[1]Ledger With Mark'!AN253&gt;=60),"B",IF(AND('[1]Ledger With Mark'!AN253&gt;=50),"C+",IF(AND('[1]Ledger With Mark'!AN253&gt;=40),"C",IF(AND('[1]Ledger With Mark'!AN253&gt;=30),"D+",IF(AND('[1]Ledger With Mark'!AN253&gt;=20),"D",IF(AND('[1]Ledger With Mark'!AN253&gt;=1),"E","N")))))))))</f>
        <v>B</v>
      </c>
      <c r="AO251" s="13">
        <f t="shared" si="38"/>
        <v>2.8</v>
      </c>
      <c r="AP251" s="14">
        <f t="shared" si="39"/>
        <v>2.35</v>
      </c>
      <c r="AQ251" s="7"/>
      <c r="AR251" s="15" t="s">
        <v>246</v>
      </c>
      <c r="BB251" s="17">
        <v>255</v>
      </c>
    </row>
    <row r="252" spans="1:54" ht="15">
      <c r="A252" s="7">
        <f>'[1]Ledger With Mark'!A254</f>
        <v>251</v>
      </c>
      <c r="B252" s="8">
        <f>'[1]Ledger With Mark'!B254</f>
        <v>752251</v>
      </c>
      <c r="C252" s="9" t="str">
        <f>'[1]Ledger With Mark'!C254</f>
        <v>BIRSANA PUN</v>
      </c>
      <c r="D252" s="10" t="str">
        <f>'[1]Ledger With Mark'!D254</f>
        <v>2059/08/25</v>
      </c>
      <c r="E252" s="11" t="str">
        <f>'[1]Ledger With Mark'!E254</f>
        <v>ASH BAHADUR PUN</v>
      </c>
      <c r="F252" s="11" t="str">
        <f>'[1]Ledger With Mark'!F254</f>
        <v>SUNITA PUN</v>
      </c>
      <c r="G252" s="12" t="str">
        <f>'[1]Ledger With Mark'!G254</f>
        <v>BHUME 8 RUKUM EAST</v>
      </c>
      <c r="H252" s="7" t="str">
        <f>IF(AND('[1]Ledger With Mark'!H254&gt;=67.5),"A+",IF(AND('[1]Ledger With Mark'!H254&gt;=60),"A",IF(AND('[1]Ledger With Mark'!H254&gt;=52.5),"B+",IF(AND('[1]Ledger With Mark'!H254&gt;=45),"B",IF(AND('[1]Ledger With Mark'!H254&gt;=37.5),"C+",IF(AND('[1]Ledger With Mark'!H254&gt;=30),"C",IF(AND('[1]Ledger With Mark'!H254&gt;=22.5),"D+",IF(AND('[1]Ledger With Mark'!H254&gt;=15),"D",IF(AND('[1]Ledger With Mark'!H254&gt;=1),"E","N")))))))))</f>
        <v>C</v>
      </c>
      <c r="I252" s="7" t="str">
        <f>IF(AND('[1]Ledger With Mark'!I254&gt;=22.5),"A+",IF(AND('[1]Ledger With Mark'!I254&gt;=20),"A",IF(AND('[1]Ledger With Mark'!I254&gt;=17.5),"B+",IF(AND('[1]Ledger With Mark'!I254&gt;=15),"B",IF(AND('[1]Ledger With Mark'!I254&gt;=12.5),"C+",IF(AND('[1]Ledger With Mark'!I254&gt;=10),"C",IF(AND('[1]Ledger With Mark'!I254&gt;=7.5),"D+",IF(AND('[1]Ledger With Mark'!I254&gt;=5),"D",IF(AND('[1]Ledger With Mark'!I254&gt;=1),"E","N")))))))))</f>
        <v>B</v>
      </c>
      <c r="J252" s="7" t="str">
        <f>IF(AND('[1]Ledger With Mark'!J254&gt;=90),"A+",IF(AND('[1]Ledger With Mark'!J254&gt;=80),"A",IF(AND('[1]Ledger With Mark'!J254&gt;=70),"B+",IF(AND('[1]Ledger With Mark'!J254&gt;=60),"B",IF(AND('[1]Ledger With Mark'!J254&gt;=50),"C+",IF(AND('[1]Ledger With Mark'!J254&gt;=40),"C",IF(AND('[1]Ledger With Mark'!J254&gt;=30),"D+",IF(AND('[1]Ledger With Mark'!J254&gt;=20),"D",IF(AND('[1]Ledger With Mark'!J254&gt;=1),"E","N")))))))))</f>
        <v>C</v>
      </c>
      <c r="K252" s="13">
        <f t="shared" si="30"/>
        <v>2</v>
      </c>
      <c r="L252" s="7" t="str">
        <f>IF(AND('[1]Ledger With Mark'!L254&gt;=67.5),"A+",IF(AND('[1]Ledger With Mark'!L254&gt;=60),"A",IF(AND('[1]Ledger With Mark'!L254&gt;=52.5),"B+",IF(AND('[1]Ledger With Mark'!L254&gt;=45),"B",IF(AND('[1]Ledger With Mark'!L254&gt;=37.5),"C+",IF(AND('[1]Ledger With Mark'!L254&gt;=30),"C",IF(AND('[1]Ledger With Mark'!L254&gt;=22.5),"D+",IF(AND('[1]Ledger With Mark'!L254&gt;=15),"D",IF(AND('[1]Ledger With Mark'!L254&gt;=1),"E","N")))))))))</f>
        <v>C</v>
      </c>
      <c r="M252" s="7" t="str">
        <f>IF(AND('[1]Ledger With Mark'!M254&gt;=22.5),"A+",IF(AND('[1]Ledger With Mark'!M254&gt;=20),"A",IF(AND('[1]Ledger With Mark'!M254&gt;=17.5),"B+",IF(AND('[1]Ledger With Mark'!M254&gt;=15),"B",IF(AND('[1]Ledger With Mark'!M254&gt;=12.5),"C+",IF(AND('[1]Ledger With Mark'!M254&gt;=10),"C",IF(AND('[1]Ledger With Mark'!M254&gt;=7.5),"D+",IF(AND('[1]Ledger With Mark'!M254&gt;=5),"D",IF(AND('[1]Ledger With Mark'!M254&gt;=1),"E","N")))))))))</f>
        <v>B</v>
      </c>
      <c r="N252" s="7" t="str">
        <f>IF(AND('[1]Ledger With Mark'!N254&gt;=90),"A+",IF(AND('[1]Ledger With Mark'!N254&gt;=80),"A",IF(AND('[1]Ledger With Mark'!N254&gt;=70),"B+",IF(AND('[1]Ledger With Mark'!N254&gt;=60),"B",IF(AND('[1]Ledger With Mark'!N254&gt;=50),"C+",IF(AND('[1]Ledger With Mark'!N254&gt;=40),"C",IF(AND('[1]Ledger With Mark'!N254&gt;=30),"D+",IF(AND('[1]Ledger With Mark'!N254&gt;=20),"D",IF(AND('[1]Ledger With Mark'!N254&gt;=1),"E","N")))))))))</f>
        <v>C+</v>
      </c>
      <c r="O252" s="13">
        <f t="shared" si="31"/>
        <v>2.4</v>
      </c>
      <c r="P252" s="7" t="str">
        <f>IF(AND('[1]Ledger With Mark'!P254&gt;=90),"A+",IF(AND('[1]Ledger With Mark'!P254&gt;=80),"A",IF(AND('[1]Ledger With Mark'!P254&gt;=70),"B+",IF(AND('[1]Ledger With Mark'!P254&gt;=60),"B",IF(AND('[1]Ledger With Mark'!P254&gt;=50),"C+",IF(AND('[1]Ledger With Mark'!P254&gt;=40),"C",IF(AND('[1]Ledger With Mark'!P254&gt;=30),"D+",IF(AND('[1]Ledger With Mark'!P254&gt;=20),"D",IF(AND('[1]Ledger With Mark'!P254&gt;=1),"E","N")))))))))</f>
        <v>C</v>
      </c>
      <c r="Q252" s="13">
        <f t="shared" si="32"/>
        <v>2</v>
      </c>
      <c r="R252" s="7" t="str">
        <f>IF(AND('[1]Ledger With Mark'!R254&gt;=67.5),"A+",IF(AND('[1]Ledger With Mark'!R254&gt;=60),"A",IF(AND('[1]Ledger With Mark'!R254&gt;=52.5),"B+",IF(AND('[1]Ledger With Mark'!R254&gt;=45),"B",IF(AND('[1]Ledger With Mark'!R254&gt;=37.5),"C+",IF(AND('[1]Ledger With Mark'!R254&gt;=30),"C",IF(AND('[1]Ledger With Mark'!R254&gt;=22.5),"D+",IF(AND('[1]Ledger With Mark'!R254&gt;=15),"D",IF(AND('[1]Ledger With Mark'!R254&gt;=1),"E","N")))))))))</f>
        <v>C+</v>
      </c>
      <c r="S252" s="7" t="str">
        <f>IF(AND('[1]Ledger With Mark'!S254&gt;=22.5),"A+",IF(AND('[1]Ledger With Mark'!S254&gt;=20),"A",IF(AND('[1]Ledger With Mark'!S254&gt;=17.5),"B+",IF(AND('[1]Ledger With Mark'!S254&gt;=15),"B",IF(AND('[1]Ledger With Mark'!S254&gt;=12.5),"C+",IF(AND('[1]Ledger With Mark'!S254&gt;=10),"C",IF(AND('[1]Ledger With Mark'!S254&gt;=7.5),"D+",IF(AND('[1]Ledger With Mark'!S254&gt;=5),"D",IF(AND('[1]Ledger With Mark'!S254&gt;=1),"E","N")))))))))</f>
        <v>A</v>
      </c>
      <c r="T252" s="7" t="str">
        <f>IF(AND('[1]Ledger With Mark'!T254&gt;=90),"A+",IF(AND('[1]Ledger With Mark'!T254&gt;=80),"A",IF(AND('[1]Ledger With Mark'!T254&gt;=70),"B+",IF(AND('[1]Ledger With Mark'!T254&gt;=60),"B",IF(AND('[1]Ledger With Mark'!T254&gt;=50),"C+",IF(AND('[1]Ledger With Mark'!T254&gt;=40),"C",IF(AND('[1]Ledger With Mark'!T254&gt;=30),"D+",IF(AND('[1]Ledger With Mark'!T254&gt;=20),"D",IF(AND('[1]Ledger With Mark'!T254&gt;=1),"E","N")))))))))</f>
        <v>B</v>
      </c>
      <c r="U252" s="13">
        <f t="shared" si="33"/>
        <v>2.8</v>
      </c>
      <c r="V252" s="7" t="str">
        <f>IF(AND('[1]Ledger With Mark'!V254&gt;=67.5),"A+",IF(AND('[1]Ledger With Mark'!V254&gt;=60),"A",IF(AND('[1]Ledger With Mark'!V254&gt;=52.5),"B+",IF(AND('[1]Ledger With Mark'!V254&gt;=45),"B",IF(AND('[1]Ledger With Mark'!V254&gt;=37.5),"C+",IF(AND('[1]Ledger With Mark'!V254&gt;=30),"C",IF(AND('[1]Ledger With Mark'!V254&gt;=22.5),"D+",IF(AND('[1]Ledger With Mark'!V254&gt;=15),"D",IF(AND('[1]Ledger With Mark'!V254&gt;=1),"E","N")))))))))</f>
        <v>C</v>
      </c>
      <c r="W252" s="7" t="str">
        <f>IF(AND('[1]Ledger With Mark'!W254&gt;=22.5),"A+",IF(AND('[1]Ledger With Mark'!W254&gt;=20),"A",IF(AND('[1]Ledger With Mark'!W254&gt;=17.5),"B+",IF(AND('[1]Ledger With Mark'!W254&gt;=15),"B",IF(AND('[1]Ledger With Mark'!W254&gt;=12.5),"C+",IF(AND('[1]Ledger With Mark'!W254&gt;=10),"C",IF(AND('[1]Ledger With Mark'!W254&gt;=7.5),"D+",IF(AND('[1]Ledger With Mark'!W254&gt;=5),"D",IF(AND('[1]Ledger With Mark'!W254&gt;=1),"E","N")))))))))</f>
        <v>A</v>
      </c>
      <c r="X252" s="7" t="str">
        <f>IF(AND('[1]Ledger With Mark'!X254&gt;=90),"A+",IF(AND('[1]Ledger With Mark'!X254&gt;=80),"A",IF(AND('[1]Ledger With Mark'!X254&gt;=70),"B+",IF(AND('[1]Ledger With Mark'!X254&gt;=60),"B",IF(AND('[1]Ledger With Mark'!X254&gt;=50),"C+",IF(AND('[1]Ledger With Mark'!X254&gt;=40),"C",IF(AND('[1]Ledger With Mark'!X254&gt;=30),"D+",IF(AND('[1]Ledger With Mark'!X254&gt;=20),"D",IF(AND('[1]Ledger With Mark'!X254&gt;=1),"E","N")))))))))</f>
        <v>C+</v>
      </c>
      <c r="Y252" s="13">
        <f t="shared" si="34"/>
        <v>2.4</v>
      </c>
      <c r="Z252" s="7" t="str">
        <f>IF(AND('[1]Ledger With Mark'!Z254&gt;=27),"A+",IF(AND('[1]Ledger With Mark'!Z254&gt;=24),"A",IF(AND('[1]Ledger With Mark'!Z254&gt;=21),"B+",IF(AND('[1]Ledger With Mark'!Z254&gt;=18),"B",IF(AND('[1]Ledger With Mark'!Z254&gt;=15),"C+",IF(AND('[1]Ledger With Mark'!Z254&gt;=12),"C",IF(AND('[1]Ledger With Mark'!Z254&gt;=9),"D+",IF(AND('[1]Ledger With Mark'!Z254&gt;=6),"D",IF(AND('[1]Ledger With Mark'!Z254&gt;=1),"E","N")))))))))</f>
        <v>C</v>
      </c>
      <c r="AA252" s="7" t="str">
        <f>IF(AND('[1]Ledger With Mark'!AA254&gt;=18),"A+",IF(AND('[1]Ledger With Mark'!AA254&gt;=16),"A",IF(AND('[1]Ledger With Mark'!AA254&gt;=14),"B+",IF(AND('[1]Ledger With Mark'!AA254&gt;=12),"B",IF(AND('[1]Ledger With Mark'!AA254&gt;=10),"C+",IF(AND('[1]Ledger With Mark'!AA254&gt;=8),"C",IF(AND('[1]Ledger With Mark'!AA254&gt;=6),"D+",IF(AND('[1]Ledger With Mark'!AA254&gt;=4),"D",IF(AND('[1]Ledger With Mark'!AA254&gt;=1),"E","N")))))))))</f>
        <v>B+</v>
      </c>
      <c r="AB252" s="7" t="str">
        <f>IF(AND('[1]Ledger With Mark'!AB254&gt;=45),"A+",IF(AND('[1]Ledger With Mark'!AB254&gt;=40),"A",IF(AND('[1]Ledger With Mark'!AB254&gt;=35),"B+",IF(AND('[1]Ledger With Mark'!AB254&gt;=30),"B",IF(AND('[1]Ledger With Mark'!AB254&gt;=25),"C+",IF(AND('[1]Ledger With Mark'!AB254&gt;=20),"C",IF(AND('[1]Ledger With Mark'!AB254&gt;=15),"D+",IF(AND('[1]Ledger With Mark'!AB254&gt;=10),"D",IF(AND('[1]Ledger With Mark'!AB254&gt;=1),"E","N")))))))))</f>
        <v>C+</v>
      </c>
      <c r="AC252" s="13">
        <f t="shared" si="35"/>
        <v>1.2</v>
      </c>
      <c r="AD252" s="7" t="str">
        <f>IF(AND('[1]Ledger With Mark'!AD254&gt;=22.5),"A+",IF(AND('[1]Ledger With Mark'!AD254&gt;=20),"A",IF(AND('[1]Ledger With Mark'!AD254&gt;=17.5),"B+",IF(AND('[1]Ledger With Mark'!AD254&gt;=15),"B",IF(AND('[1]Ledger With Mark'!AD254&gt;=12.5),"C+",IF(AND('[1]Ledger With Mark'!AD254&gt;=10),"C",IF(AND('[1]Ledger With Mark'!AD254&gt;=7.5),"D+",IF(AND('[1]Ledger With Mark'!AD254&gt;=5),"D",IF(AND('[1]Ledger With Mark'!AD254&gt;=1),"E","N")))))))))</f>
        <v>C</v>
      </c>
      <c r="AE252" s="7" t="str">
        <f>IF(AND('[1]Ledger With Mark'!AE254&gt;=22.5),"A+",IF(AND('[1]Ledger With Mark'!AE254&gt;=20),"A",IF(AND('[1]Ledger With Mark'!AE254&gt;=17.5),"B+",IF(AND('[1]Ledger With Mark'!AE254&gt;=15),"B",IF(AND('[1]Ledger With Mark'!AE254&gt;=12.5),"C+",IF(AND('[1]Ledger With Mark'!AE254&gt;=10),"C",IF(AND('[1]Ledger With Mark'!AE254&gt;=7.5),"D+",IF(AND('[1]Ledger With Mark'!AE254&gt;=5),"D",IF(AND('[1]Ledger With Mark'!AE254&gt;=1),"E","N")))))))))</f>
        <v>C+</v>
      </c>
      <c r="AF252" s="7" t="str">
        <f>IF(AND('[1]Ledger With Mark'!AF254&gt;=45),"A+",IF(AND('[1]Ledger With Mark'!AF254&gt;=40),"A",IF(AND('[1]Ledger With Mark'!AF254&gt;=35),"B+",IF(AND('[1]Ledger With Mark'!AF254&gt;=30),"B",IF(AND('[1]Ledger With Mark'!AF254&gt;=25),"C+",IF(AND('[1]Ledger With Mark'!AF254&gt;=20),"C",IF(AND('[1]Ledger With Mark'!AF254&gt;=15),"D+",IF(AND('[1]Ledger With Mark'!AF254&gt;=10),"D",IF(AND('[1]Ledger With Mark'!AF254&gt;=1),"E","N")))))))))</f>
        <v>C+</v>
      </c>
      <c r="AG252" s="13">
        <f t="shared" si="36"/>
        <v>1.2</v>
      </c>
      <c r="AH252" s="7" t="str">
        <f>IF(AND('[1]Ledger With Mark'!AH254&gt;=45),"A+",IF(AND('[1]Ledger With Mark'!AH254&gt;=40),"A",IF(AND('[1]Ledger With Mark'!AH254&gt;=35),"B+",IF(AND('[1]Ledger With Mark'!AH254&gt;=30),"B",IF(AND('[1]Ledger With Mark'!AH254&gt;=25),"C+",IF(AND('[1]Ledger With Mark'!AH254&gt;=20),"C",IF(AND('[1]Ledger With Mark'!AH254&gt;=15),"D+",IF(AND('[1]Ledger With Mark'!AH254&gt;=10),"D",IF(AND('[1]Ledger With Mark'!AH254&gt;=1),"E","N")))))))))</f>
        <v>C+</v>
      </c>
      <c r="AI252" s="7" t="str">
        <f>IF(AND('[1]Ledger With Mark'!AI254&gt;=45),"A+",IF(AND('[1]Ledger With Mark'!AI254&gt;=40),"A",IF(AND('[1]Ledger With Mark'!AI254&gt;=35),"B+",IF(AND('[1]Ledger With Mark'!AI254&gt;=30),"B",IF(AND('[1]Ledger With Mark'!AI254&gt;=25),"C+",IF(AND('[1]Ledger With Mark'!AI254&gt;=20),"C",IF(AND('[1]Ledger With Mark'!AI254&gt;=15),"D+",IF(AND('[1]Ledger With Mark'!AI254&gt;=10),"D",IF(AND('[1]Ledger With Mark'!AI254&gt;=1),"E","N")))))))))</f>
        <v>C+</v>
      </c>
      <c r="AJ252" s="7" t="str">
        <f>IF(AND('[1]Ledger With Mark'!AJ254&gt;=90),"A+",IF(AND('[1]Ledger With Mark'!AJ254&gt;=80),"A",IF(AND('[1]Ledger With Mark'!AJ254&gt;=70),"B+",IF(AND('[1]Ledger With Mark'!AJ254&gt;=60),"B",IF(AND('[1]Ledger With Mark'!AJ254&gt;=50),"C+",IF(AND('[1]Ledger With Mark'!AJ254&gt;=40),"C",IF(AND('[1]Ledger With Mark'!AJ254&gt;=30),"D+",IF(AND('[1]Ledger With Mark'!AJ254&gt;=20),"D",IF(AND('[1]Ledger With Mark'!AJ254&gt;=1),"E","N")))))))))</f>
        <v>C+</v>
      </c>
      <c r="AK252" s="13">
        <f t="shared" si="37"/>
        <v>2.4</v>
      </c>
      <c r="AL252" s="7" t="str">
        <f>IF(AND('[1]Ledger With Mark'!AL254&gt;=45),"A+",IF(AND('[1]Ledger With Mark'!AL254&gt;=40),"A",IF(AND('[1]Ledger With Mark'!AL254&gt;=35),"B+",IF(AND('[1]Ledger With Mark'!AL254&gt;=30),"B",IF(AND('[1]Ledger With Mark'!AL254&gt;=25),"C+",IF(AND('[1]Ledger With Mark'!AL254&gt;=20),"C",IF(AND('[1]Ledger With Mark'!AL254&gt;=15),"D+",IF(AND('[1]Ledger With Mark'!AL254&gt;=10),"D",IF(AND('[1]Ledger With Mark'!AL254&gt;=1),"E","N")))))))))</f>
        <v>C+</v>
      </c>
      <c r="AM252" s="7" t="str">
        <f>IF(AND('[1]Ledger With Mark'!AM254&gt;=45),"A+",IF(AND('[1]Ledger With Mark'!AM254&gt;=40),"A",IF(AND('[1]Ledger With Mark'!AM254&gt;=35),"B+",IF(AND('[1]Ledger With Mark'!AM254&gt;=30),"B",IF(AND('[1]Ledger With Mark'!AM254&gt;=25),"C+",IF(AND('[1]Ledger With Mark'!AM254&gt;=20),"C",IF(AND('[1]Ledger With Mark'!AM254&gt;=15),"D+",IF(AND('[1]Ledger With Mark'!AM254&gt;=10),"D",IF(AND('[1]Ledger With Mark'!AM254&gt;=1),"E","N")))))))))</f>
        <v>B</v>
      </c>
      <c r="AN252" s="7" t="str">
        <f>IF(AND('[1]Ledger With Mark'!AN254&gt;=90),"A+",IF(AND('[1]Ledger With Mark'!AN254&gt;=80),"A",IF(AND('[1]Ledger With Mark'!AN254&gt;=70),"B+",IF(AND('[1]Ledger With Mark'!AN254&gt;=60),"B",IF(AND('[1]Ledger With Mark'!AN254&gt;=50),"C+",IF(AND('[1]Ledger With Mark'!AN254&gt;=40),"C",IF(AND('[1]Ledger With Mark'!AN254&gt;=30),"D+",IF(AND('[1]Ledger With Mark'!AN254&gt;=20),"D",IF(AND('[1]Ledger With Mark'!AN254&gt;=1),"E","N")))))))))</f>
        <v>C+</v>
      </c>
      <c r="AO252" s="13">
        <f t="shared" si="38"/>
        <v>2.4</v>
      </c>
      <c r="AP252" s="14">
        <f t="shared" si="39"/>
        <v>2.3499999999999996</v>
      </c>
      <c r="AQ252" s="7"/>
      <c r="AR252" s="15" t="s">
        <v>246</v>
      </c>
      <c r="BB252" s="17">
        <v>258</v>
      </c>
    </row>
    <row r="253" spans="1:54" ht="15">
      <c r="A253" s="7">
        <f>'[1]Ledger With Mark'!A255</f>
        <v>252</v>
      </c>
      <c r="B253" s="8">
        <f>'[1]Ledger With Mark'!B255</f>
        <v>752252</v>
      </c>
      <c r="C253" s="9" t="str">
        <f>'[1]Ledger With Mark'!C255</f>
        <v>SANITA ROKA MAGAR</v>
      </c>
      <c r="D253" s="10" t="str">
        <f>'[1]Ledger With Mark'!D255</f>
        <v>2059/05/16</v>
      </c>
      <c r="E253" s="11" t="str">
        <f>'[1]Ledger With Mark'!E255</f>
        <v>KHADKA BAHADUR ROKA</v>
      </c>
      <c r="F253" s="11" t="str">
        <f>'[1]Ledger With Mark'!F255</f>
        <v>LARI ROKA</v>
      </c>
      <c r="G253" s="12" t="str">
        <f>'[1]Ledger With Mark'!G255</f>
        <v>BHUME 8 RUKUM EAST</v>
      </c>
      <c r="H253" s="7" t="str">
        <f>IF(AND('[1]Ledger With Mark'!H255&gt;=67.5),"A+",IF(AND('[1]Ledger With Mark'!H255&gt;=60),"A",IF(AND('[1]Ledger With Mark'!H255&gt;=52.5),"B+",IF(AND('[1]Ledger With Mark'!H255&gt;=45),"B",IF(AND('[1]Ledger With Mark'!H255&gt;=37.5),"C+",IF(AND('[1]Ledger With Mark'!H255&gt;=30),"C",IF(AND('[1]Ledger With Mark'!H255&gt;=22.5),"D+",IF(AND('[1]Ledger With Mark'!H255&gt;=15),"D",IF(AND('[1]Ledger With Mark'!H255&gt;=1),"E","N")))))))))</f>
        <v>C</v>
      </c>
      <c r="I253" s="7" t="str">
        <f>IF(AND('[1]Ledger With Mark'!I255&gt;=22.5),"A+",IF(AND('[1]Ledger With Mark'!I255&gt;=20),"A",IF(AND('[1]Ledger With Mark'!I255&gt;=17.5),"B+",IF(AND('[1]Ledger With Mark'!I255&gt;=15),"B",IF(AND('[1]Ledger With Mark'!I255&gt;=12.5),"C+",IF(AND('[1]Ledger With Mark'!I255&gt;=10),"C",IF(AND('[1]Ledger With Mark'!I255&gt;=7.5),"D+",IF(AND('[1]Ledger With Mark'!I255&gt;=5),"D",IF(AND('[1]Ledger With Mark'!I255&gt;=1),"E","N")))))))))</f>
        <v>B</v>
      </c>
      <c r="J253" s="7" t="str">
        <f>IF(AND('[1]Ledger With Mark'!J255&gt;=90),"A+",IF(AND('[1]Ledger With Mark'!J255&gt;=80),"A",IF(AND('[1]Ledger With Mark'!J255&gt;=70),"B+",IF(AND('[1]Ledger With Mark'!J255&gt;=60),"B",IF(AND('[1]Ledger With Mark'!J255&gt;=50),"C+",IF(AND('[1]Ledger With Mark'!J255&gt;=40),"C",IF(AND('[1]Ledger With Mark'!J255&gt;=30),"D+",IF(AND('[1]Ledger With Mark'!J255&gt;=20),"D",IF(AND('[1]Ledger With Mark'!J255&gt;=1),"E","N")))))))))</f>
        <v>C</v>
      </c>
      <c r="K253" s="13">
        <f t="shared" si="30"/>
        <v>2</v>
      </c>
      <c r="L253" s="7" t="str">
        <f>IF(AND('[1]Ledger With Mark'!L255&gt;=67.5),"A+",IF(AND('[1]Ledger With Mark'!L255&gt;=60),"A",IF(AND('[1]Ledger With Mark'!L255&gt;=52.5),"B+",IF(AND('[1]Ledger With Mark'!L255&gt;=45),"B",IF(AND('[1]Ledger With Mark'!L255&gt;=37.5),"C+",IF(AND('[1]Ledger With Mark'!L255&gt;=30),"C",IF(AND('[1]Ledger With Mark'!L255&gt;=22.5),"D+",IF(AND('[1]Ledger With Mark'!L255&gt;=15),"D",IF(AND('[1]Ledger With Mark'!L255&gt;=1),"E","N")))))))))</f>
        <v>C</v>
      </c>
      <c r="M253" s="7" t="str">
        <f>IF(AND('[1]Ledger With Mark'!M255&gt;=22.5),"A+",IF(AND('[1]Ledger With Mark'!M255&gt;=20),"A",IF(AND('[1]Ledger With Mark'!M255&gt;=17.5),"B+",IF(AND('[1]Ledger With Mark'!M255&gt;=15),"B",IF(AND('[1]Ledger With Mark'!M255&gt;=12.5),"C+",IF(AND('[1]Ledger With Mark'!M255&gt;=10),"C",IF(AND('[1]Ledger With Mark'!M255&gt;=7.5),"D+",IF(AND('[1]Ledger With Mark'!M255&gt;=5),"D",IF(AND('[1]Ledger With Mark'!M255&gt;=1),"E","N")))))))))</f>
        <v>B</v>
      </c>
      <c r="N253" s="7" t="str">
        <f>IF(AND('[1]Ledger With Mark'!N255&gt;=90),"A+",IF(AND('[1]Ledger With Mark'!N255&gt;=80),"A",IF(AND('[1]Ledger With Mark'!N255&gt;=70),"B+",IF(AND('[1]Ledger With Mark'!N255&gt;=60),"B",IF(AND('[1]Ledger With Mark'!N255&gt;=50),"C+",IF(AND('[1]Ledger With Mark'!N255&gt;=40),"C",IF(AND('[1]Ledger With Mark'!N255&gt;=30),"D+",IF(AND('[1]Ledger With Mark'!N255&gt;=20),"D",IF(AND('[1]Ledger With Mark'!N255&gt;=1),"E","N")))))))))</f>
        <v>C+</v>
      </c>
      <c r="O253" s="13">
        <f t="shared" si="31"/>
        <v>2.4</v>
      </c>
      <c r="P253" s="7" t="str">
        <f>IF(AND('[1]Ledger With Mark'!P255&gt;=90),"A+",IF(AND('[1]Ledger With Mark'!P255&gt;=80),"A",IF(AND('[1]Ledger With Mark'!P255&gt;=70),"B+",IF(AND('[1]Ledger With Mark'!P255&gt;=60),"B",IF(AND('[1]Ledger With Mark'!P255&gt;=50),"C+",IF(AND('[1]Ledger With Mark'!P255&gt;=40),"C",IF(AND('[1]Ledger With Mark'!P255&gt;=30),"D+",IF(AND('[1]Ledger With Mark'!P255&gt;=20),"D",IF(AND('[1]Ledger With Mark'!P255&gt;=1),"E","N")))))))))</f>
        <v>C</v>
      </c>
      <c r="Q253" s="13">
        <f t="shared" si="32"/>
        <v>2</v>
      </c>
      <c r="R253" s="7" t="str">
        <f>IF(AND('[1]Ledger With Mark'!R255&gt;=67.5),"A+",IF(AND('[1]Ledger With Mark'!R255&gt;=60),"A",IF(AND('[1]Ledger With Mark'!R255&gt;=52.5),"B+",IF(AND('[1]Ledger With Mark'!R255&gt;=45),"B",IF(AND('[1]Ledger With Mark'!R255&gt;=37.5),"C+",IF(AND('[1]Ledger With Mark'!R255&gt;=30),"C",IF(AND('[1]Ledger With Mark'!R255&gt;=22.5),"D+",IF(AND('[1]Ledger With Mark'!R255&gt;=15),"D",IF(AND('[1]Ledger With Mark'!R255&gt;=1),"E","N")))))))))</f>
        <v>C+</v>
      </c>
      <c r="S253" s="7" t="str">
        <f>IF(AND('[1]Ledger With Mark'!S255&gt;=22.5),"A+",IF(AND('[1]Ledger With Mark'!S255&gt;=20),"A",IF(AND('[1]Ledger With Mark'!S255&gt;=17.5),"B+",IF(AND('[1]Ledger With Mark'!S255&gt;=15),"B",IF(AND('[1]Ledger With Mark'!S255&gt;=12.5),"C+",IF(AND('[1]Ledger With Mark'!S255&gt;=10),"C",IF(AND('[1]Ledger With Mark'!S255&gt;=7.5),"D+",IF(AND('[1]Ledger With Mark'!S255&gt;=5),"D",IF(AND('[1]Ledger With Mark'!S255&gt;=1),"E","N")))))))))</f>
        <v>A</v>
      </c>
      <c r="T253" s="7" t="str">
        <f>IF(AND('[1]Ledger With Mark'!T255&gt;=90),"A+",IF(AND('[1]Ledger With Mark'!T255&gt;=80),"A",IF(AND('[1]Ledger With Mark'!T255&gt;=70),"B+",IF(AND('[1]Ledger With Mark'!T255&gt;=60),"B",IF(AND('[1]Ledger With Mark'!T255&gt;=50),"C+",IF(AND('[1]Ledger With Mark'!T255&gt;=40),"C",IF(AND('[1]Ledger With Mark'!T255&gt;=30),"D+",IF(AND('[1]Ledger With Mark'!T255&gt;=20),"D",IF(AND('[1]Ledger With Mark'!T255&gt;=1),"E","N")))))))))</f>
        <v>C+</v>
      </c>
      <c r="U253" s="13">
        <f t="shared" si="33"/>
        <v>2.4</v>
      </c>
      <c r="V253" s="7" t="str">
        <f>IF(AND('[1]Ledger With Mark'!V255&gt;=67.5),"A+",IF(AND('[1]Ledger With Mark'!V255&gt;=60),"A",IF(AND('[1]Ledger With Mark'!V255&gt;=52.5),"B+",IF(AND('[1]Ledger With Mark'!V255&gt;=45),"B",IF(AND('[1]Ledger With Mark'!V255&gt;=37.5),"C+",IF(AND('[1]Ledger With Mark'!V255&gt;=30),"C",IF(AND('[1]Ledger With Mark'!V255&gt;=22.5),"D+",IF(AND('[1]Ledger With Mark'!V255&gt;=15),"D",IF(AND('[1]Ledger With Mark'!V255&gt;=1),"E","N")))))))))</f>
        <v>C</v>
      </c>
      <c r="W253" s="7" t="str">
        <f>IF(AND('[1]Ledger With Mark'!W255&gt;=22.5),"A+",IF(AND('[1]Ledger With Mark'!W255&gt;=20),"A",IF(AND('[1]Ledger With Mark'!W255&gt;=17.5),"B+",IF(AND('[1]Ledger With Mark'!W255&gt;=15),"B",IF(AND('[1]Ledger With Mark'!W255&gt;=12.5),"C+",IF(AND('[1]Ledger With Mark'!W255&gt;=10),"C",IF(AND('[1]Ledger With Mark'!W255&gt;=7.5),"D+",IF(AND('[1]Ledger With Mark'!W255&gt;=5),"D",IF(AND('[1]Ledger With Mark'!W255&gt;=1),"E","N")))))))))</f>
        <v>A</v>
      </c>
      <c r="X253" s="7" t="str">
        <f>IF(AND('[1]Ledger With Mark'!X255&gt;=90),"A+",IF(AND('[1]Ledger With Mark'!X255&gt;=80),"A",IF(AND('[1]Ledger With Mark'!X255&gt;=70),"B+",IF(AND('[1]Ledger With Mark'!X255&gt;=60),"B",IF(AND('[1]Ledger With Mark'!X255&gt;=50),"C+",IF(AND('[1]Ledger With Mark'!X255&gt;=40),"C",IF(AND('[1]Ledger With Mark'!X255&gt;=30),"D+",IF(AND('[1]Ledger With Mark'!X255&gt;=20),"D",IF(AND('[1]Ledger With Mark'!X255&gt;=1),"E","N")))))))))</f>
        <v>C+</v>
      </c>
      <c r="Y253" s="13">
        <f t="shared" si="34"/>
        <v>2.4</v>
      </c>
      <c r="Z253" s="7" t="str">
        <f>IF(AND('[1]Ledger With Mark'!Z255&gt;=27),"A+",IF(AND('[1]Ledger With Mark'!Z255&gt;=24),"A",IF(AND('[1]Ledger With Mark'!Z255&gt;=21),"B+",IF(AND('[1]Ledger With Mark'!Z255&gt;=18),"B",IF(AND('[1]Ledger With Mark'!Z255&gt;=15),"C+",IF(AND('[1]Ledger With Mark'!Z255&gt;=12),"C",IF(AND('[1]Ledger With Mark'!Z255&gt;=9),"D+",IF(AND('[1]Ledger With Mark'!Z255&gt;=6),"D",IF(AND('[1]Ledger With Mark'!Z255&gt;=1),"E","N")))))))))</f>
        <v>C</v>
      </c>
      <c r="AA253" s="7" t="str">
        <f>IF(AND('[1]Ledger With Mark'!AA255&gt;=18),"A+",IF(AND('[1]Ledger With Mark'!AA255&gt;=16),"A",IF(AND('[1]Ledger With Mark'!AA255&gt;=14),"B+",IF(AND('[1]Ledger With Mark'!AA255&gt;=12),"B",IF(AND('[1]Ledger With Mark'!AA255&gt;=10),"C+",IF(AND('[1]Ledger With Mark'!AA255&gt;=8),"C",IF(AND('[1]Ledger With Mark'!AA255&gt;=6),"D+",IF(AND('[1]Ledger With Mark'!AA255&gt;=4),"D",IF(AND('[1]Ledger With Mark'!AA255&gt;=1),"E","N")))))))))</f>
        <v>B+</v>
      </c>
      <c r="AB253" s="7" t="str">
        <f>IF(AND('[1]Ledger With Mark'!AB255&gt;=45),"A+",IF(AND('[1]Ledger With Mark'!AB255&gt;=40),"A",IF(AND('[1]Ledger With Mark'!AB255&gt;=35),"B+",IF(AND('[1]Ledger With Mark'!AB255&gt;=30),"B",IF(AND('[1]Ledger With Mark'!AB255&gt;=25),"C+",IF(AND('[1]Ledger With Mark'!AB255&gt;=20),"C",IF(AND('[1]Ledger With Mark'!AB255&gt;=15),"D+",IF(AND('[1]Ledger With Mark'!AB255&gt;=10),"D",IF(AND('[1]Ledger With Mark'!AB255&gt;=1),"E","N")))))))))</f>
        <v>C+</v>
      </c>
      <c r="AC253" s="13">
        <f t="shared" si="35"/>
        <v>1.2</v>
      </c>
      <c r="AD253" s="7" t="str">
        <f>IF(AND('[1]Ledger With Mark'!AD255&gt;=22.5),"A+",IF(AND('[1]Ledger With Mark'!AD255&gt;=20),"A",IF(AND('[1]Ledger With Mark'!AD255&gt;=17.5),"B+",IF(AND('[1]Ledger With Mark'!AD255&gt;=15),"B",IF(AND('[1]Ledger With Mark'!AD255&gt;=12.5),"C+",IF(AND('[1]Ledger With Mark'!AD255&gt;=10),"C",IF(AND('[1]Ledger With Mark'!AD255&gt;=7.5),"D+",IF(AND('[1]Ledger With Mark'!AD255&gt;=5),"D",IF(AND('[1]Ledger With Mark'!AD255&gt;=1),"E","N")))))))))</f>
        <v>C+</v>
      </c>
      <c r="AE253" s="7" t="str">
        <f>IF(AND('[1]Ledger With Mark'!AE255&gt;=22.5),"A+",IF(AND('[1]Ledger With Mark'!AE255&gt;=20),"A",IF(AND('[1]Ledger With Mark'!AE255&gt;=17.5),"B+",IF(AND('[1]Ledger With Mark'!AE255&gt;=15),"B",IF(AND('[1]Ledger With Mark'!AE255&gt;=12.5),"C+",IF(AND('[1]Ledger With Mark'!AE255&gt;=10),"C",IF(AND('[1]Ledger With Mark'!AE255&gt;=7.5),"D+",IF(AND('[1]Ledger With Mark'!AE255&gt;=5),"D",IF(AND('[1]Ledger With Mark'!AE255&gt;=1),"E","N")))))))))</f>
        <v>B</v>
      </c>
      <c r="AF253" s="7" t="str">
        <f>IF(AND('[1]Ledger With Mark'!AF255&gt;=45),"A+",IF(AND('[1]Ledger With Mark'!AF255&gt;=40),"A",IF(AND('[1]Ledger With Mark'!AF255&gt;=35),"B+",IF(AND('[1]Ledger With Mark'!AF255&gt;=30),"B",IF(AND('[1]Ledger With Mark'!AF255&gt;=25),"C+",IF(AND('[1]Ledger With Mark'!AF255&gt;=20),"C",IF(AND('[1]Ledger With Mark'!AF255&gt;=15),"D+",IF(AND('[1]Ledger With Mark'!AF255&gt;=10),"D",IF(AND('[1]Ledger With Mark'!AF255&gt;=1),"E","N")))))))))</f>
        <v>B</v>
      </c>
      <c r="AG253" s="13">
        <f t="shared" si="36"/>
        <v>1.4</v>
      </c>
      <c r="AH253" s="7" t="str">
        <f>IF(AND('[1]Ledger With Mark'!AH255&gt;=45),"A+",IF(AND('[1]Ledger With Mark'!AH255&gt;=40),"A",IF(AND('[1]Ledger With Mark'!AH255&gt;=35),"B+",IF(AND('[1]Ledger With Mark'!AH255&gt;=30),"B",IF(AND('[1]Ledger With Mark'!AH255&gt;=25),"C+",IF(AND('[1]Ledger With Mark'!AH255&gt;=20),"C",IF(AND('[1]Ledger With Mark'!AH255&gt;=15),"D+",IF(AND('[1]Ledger With Mark'!AH255&gt;=10),"D",IF(AND('[1]Ledger With Mark'!AH255&gt;=1),"E","N")))))))))</f>
        <v>C+</v>
      </c>
      <c r="AI253" s="7" t="str">
        <f>IF(AND('[1]Ledger With Mark'!AI255&gt;=45),"A+",IF(AND('[1]Ledger With Mark'!AI255&gt;=40),"A",IF(AND('[1]Ledger With Mark'!AI255&gt;=35),"B+",IF(AND('[1]Ledger With Mark'!AI255&gt;=30),"B",IF(AND('[1]Ledger With Mark'!AI255&gt;=25),"C+",IF(AND('[1]Ledger With Mark'!AI255&gt;=20),"C",IF(AND('[1]Ledger With Mark'!AI255&gt;=15),"D+",IF(AND('[1]Ledger With Mark'!AI255&gt;=10),"D",IF(AND('[1]Ledger With Mark'!AI255&gt;=1),"E","N")))))))))</f>
        <v>C+</v>
      </c>
      <c r="AJ253" s="7" t="str">
        <f>IF(AND('[1]Ledger With Mark'!AJ255&gt;=90),"A+",IF(AND('[1]Ledger With Mark'!AJ255&gt;=80),"A",IF(AND('[1]Ledger With Mark'!AJ255&gt;=70),"B+",IF(AND('[1]Ledger With Mark'!AJ255&gt;=60),"B",IF(AND('[1]Ledger With Mark'!AJ255&gt;=50),"C+",IF(AND('[1]Ledger With Mark'!AJ255&gt;=40),"C",IF(AND('[1]Ledger With Mark'!AJ255&gt;=30),"D+",IF(AND('[1]Ledger With Mark'!AJ255&gt;=20),"D",IF(AND('[1]Ledger With Mark'!AJ255&gt;=1),"E","N")))))))))</f>
        <v>C+</v>
      </c>
      <c r="AK253" s="13">
        <f t="shared" si="37"/>
        <v>2.4</v>
      </c>
      <c r="AL253" s="7" t="str">
        <f>IF(AND('[1]Ledger With Mark'!AL255&gt;=45),"A+",IF(AND('[1]Ledger With Mark'!AL255&gt;=40),"A",IF(AND('[1]Ledger With Mark'!AL255&gt;=35),"B+",IF(AND('[1]Ledger With Mark'!AL255&gt;=30),"B",IF(AND('[1]Ledger With Mark'!AL255&gt;=25),"C+",IF(AND('[1]Ledger With Mark'!AL255&gt;=20),"C",IF(AND('[1]Ledger With Mark'!AL255&gt;=15),"D+",IF(AND('[1]Ledger With Mark'!AL255&gt;=10),"D",IF(AND('[1]Ledger With Mark'!AL255&gt;=1),"E","N")))))))))</f>
        <v>B+</v>
      </c>
      <c r="AM253" s="7" t="str">
        <f>IF(AND('[1]Ledger With Mark'!AM255&gt;=45),"A+",IF(AND('[1]Ledger With Mark'!AM255&gt;=40),"A",IF(AND('[1]Ledger With Mark'!AM255&gt;=35),"B+",IF(AND('[1]Ledger With Mark'!AM255&gt;=30),"B",IF(AND('[1]Ledger With Mark'!AM255&gt;=25),"C+",IF(AND('[1]Ledger With Mark'!AM255&gt;=20),"C",IF(AND('[1]Ledger With Mark'!AM255&gt;=15),"D+",IF(AND('[1]Ledger With Mark'!AM255&gt;=10),"D",IF(AND('[1]Ledger With Mark'!AM255&gt;=1),"E","N")))))))))</f>
        <v>B+</v>
      </c>
      <c r="AN253" s="7" t="str">
        <f>IF(AND('[1]Ledger With Mark'!AN255&gt;=90),"A+",IF(AND('[1]Ledger With Mark'!AN255&gt;=80),"A",IF(AND('[1]Ledger With Mark'!AN255&gt;=70),"B+",IF(AND('[1]Ledger With Mark'!AN255&gt;=60),"B",IF(AND('[1]Ledger With Mark'!AN255&gt;=50),"C+",IF(AND('[1]Ledger With Mark'!AN255&gt;=40),"C",IF(AND('[1]Ledger With Mark'!AN255&gt;=30),"D+",IF(AND('[1]Ledger With Mark'!AN255&gt;=20),"D",IF(AND('[1]Ledger With Mark'!AN255&gt;=1),"E","N")))))))))</f>
        <v>B+</v>
      </c>
      <c r="AO253" s="13">
        <f t="shared" si="38"/>
        <v>3.2</v>
      </c>
      <c r="AP253" s="14">
        <f t="shared" si="39"/>
        <v>2.4249999999999998</v>
      </c>
      <c r="AQ253" s="7"/>
      <c r="AR253" s="15" t="s">
        <v>246</v>
      </c>
      <c r="BB253" s="17">
        <v>259</v>
      </c>
    </row>
    <row r="254" spans="1:54" ht="15">
      <c r="A254" s="7">
        <f>'[1]Ledger With Mark'!A256</f>
        <v>253</v>
      </c>
      <c r="B254" s="8">
        <f>'[1]Ledger With Mark'!B256</f>
        <v>752253</v>
      </c>
      <c r="C254" s="9" t="str">
        <f>'[1]Ledger With Mark'!C256</f>
        <v>SIRISHA BUDHA MAGAR</v>
      </c>
      <c r="D254" s="10" t="str">
        <f>'[1]Ledger With Mark'!D256</f>
        <v>2059/02/01</v>
      </c>
      <c r="E254" s="11" t="str">
        <f>'[1]Ledger With Mark'!E256</f>
        <v>BHAKTU BUDHA</v>
      </c>
      <c r="F254" s="11" t="str">
        <f>'[1]Ledger With Mark'!F256</f>
        <v>BELMATI PUN BUDHA</v>
      </c>
      <c r="G254" s="12" t="str">
        <f>'[1]Ledger With Mark'!G256</f>
        <v>BHUME 8 RUKUM EAST</v>
      </c>
      <c r="H254" s="7" t="str">
        <f>IF(AND('[1]Ledger With Mark'!H256&gt;=67.5),"A+",IF(AND('[1]Ledger With Mark'!H256&gt;=60),"A",IF(AND('[1]Ledger With Mark'!H256&gt;=52.5),"B+",IF(AND('[1]Ledger With Mark'!H256&gt;=45),"B",IF(AND('[1]Ledger With Mark'!H256&gt;=37.5),"C+",IF(AND('[1]Ledger With Mark'!H256&gt;=30),"C",IF(AND('[1]Ledger With Mark'!H256&gt;=22.5),"D+",IF(AND('[1]Ledger With Mark'!H256&gt;=15),"D",IF(AND('[1]Ledger With Mark'!H256&gt;=1),"E","N")))))))))</f>
        <v>C</v>
      </c>
      <c r="I254" s="7" t="str">
        <f>IF(AND('[1]Ledger With Mark'!I256&gt;=22.5),"A+",IF(AND('[1]Ledger With Mark'!I256&gt;=20),"A",IF(AND('[1]Ledger With Mark'!I256&gt;=17.5),"B+",IF(AND('[1]Ledger With Mark'!I256&gt;=15),"B",IF(AND('[1]Ledger With Mark'!I256&gt;=12.5),"C+",IF(AND('[1]Ledger With Mark'!I256&gt;=10),"C",IF(AND('[1]Ledger With Mark'!I256&gt;=7.5),"D+",IF(AND('[1]Ledger With Mark'!I256&gt;=5),"D",IF(AND('[1]Ledger With Mark'!I256&gt;=1),"E","N")))))))))</f>
        <v>A</v>
      </c>
      <c r="J254" s="7" t="str">
        <f>IF(AND('[1]Ledger With Mark'!J256&gt;=90),"A+",IF(AND('[1]Ledger With Mark'!J256&gt;=80),"A",IF(AND('[1]Ledger With Mark'!J256&gt;=70),"B+",IF(AND('[1]Ledger With Mark'!J256&gt;=60),"B",IF(AND('[1]Ledger With Mark'!J256&gt;=50),"C+",IF(AND('[1]Ledger With Mark'!J256&gt;=40),"C",IF(AND('[1]Ledger With Mark'!J256&gt;=30),"D+",IF(AND('[1]Ledger With Mark'!J256&gt;=20),"D",IF(AND('[1]Ledger With Mark'!J256&gt;=1),"E","N")))))))))</f>
        <v>C+</v>
      </c>
      <c r="K254" s="13">
        <f t="shared" si="30"/>
        <v>2.4</v>
      </c>
      <c r="L254" s="7" t="str">
        <f>IF(AND('[1]Ledger With Mark'!L256&gt;=67.5),"A+",IF(AND('[1]Ledger With Mark'!L256&gt;=60),"A",IF(AND('[1]Ledger With Mark'!L256&gt;=52.5),"B+",IF(AND('[1]Ledger With Mark'!L256&gt;=45),"B",IF(AND('[1]Ledger With Mark'!L256&gt;=37.5),"C+",IF(AND('[1]Ledger With Mark'!L256&gt;=30),"C",IF(AND('[1]Ledger With Mark'!L256&gt;=22.5),"D+",IF(AND('[1]Ledger With Mark'!L256&gt;=15),"D",IF(AND('[1]Ledger With Mark'!L256&gt;=1),"E","N")))))))))</f>
        <v>C+</v>
      </c>
      <c r="M254" s="7" t="str">
        <f>IF(AND('[1]Ledger With Mark'!M256&gt;=22.5),"A+",IF(AND('[1]Ledger With Mark'!M256&gt;=20),"A",IF(AND('[1]Ledger With Mark'!M256&gt;=17.5),"B+",IF(AND('[1]Ledger With Mark'!M256&gt;=15),"B",IF(AND('[1]Ledger With Mark'!M256&gt;=12.5),"C+",IF(AND('[1]Ledger With Mark'!M256&gt;=10),"C",IF(AND('[1]Ledger With Mark'!M256&gt;=7.5),"D+",IF(AND('[1]Ledger With Mark'!M256&gt;=5),"D",IF(AND('[1]Ledger With Mark'!M256&gt;=1),"E","N")))))))))</f>
        <v>B</v>
      </c>
      <c r="N254" s="7" t="str">
        <f>IF(AND('[1]Ledger With Mark'!N256&gt;=90),"A+",IF(AND('[1]Ledger With Mark'!N256&gt;=80),"A",IF(AND('[1]Ledger With Mark'!N256&gt;=70),"B+",IF(AND('[1]Ledger With Mark'!N256&gt;=60),"B",IF(AND('[1]Ledger With Mark'!N256&gt;=50),"C+",IF(AND('[1]Ledger With Mark'!N256&gt;=40),"C",IF(AND('[1]Ledger With Mark'!N256&gt;=30),"D+",IF(AND('[1]Ledger With Mark'!N256&gt;=20),"D",IF(AND('[1]Ledger With Mark'!N256&gt;=1),"E","N")))))))))</f>
        <v>B</v>
      </c>
      <c r="O254" s="13">
        <f t="shared" si="31"/>
        <v>2.8</v>
      </c>
      <c r="P254" s="7" t="str">
        <f>IF(AND('[1]Ledger With Mark'!P256&gt;=90),"A+",IF(AND('[1]Ledger With Mark'!P256&gt;=80),"A",IF(AND('[1]Ledger With Mark'!P256&gt;=70),"B+",IF(AND('[1]Ledger With Mark'!P256&gt;=60),"B",IF(AND('[1]Ledger With Mark'!P256&gt;=50),"C+",IF(AND('[1]Ledger With Mark'!P256&gt;=40),"C",IF(AND('[1]Ledger With Mark'!P256&gt;=30),"D+",IF(AND('[1]Ledger With Mark'!P256&gt;=20),"D",IF(AND('[1]Ledger With Mark'!P256&gt;=1),"E","N")))))))))</f>
        <v>C</v>
      </c>
      <c r="Q254" s="13">
        <f t="shared" si="32"/>
        <v>2</v>
      </c>
      <c r="R254" s="7" t="str">
        <f>IF(AND('[1]Ledger With Mark'!R256&gt;=67.5),"A+",IF(AND('[1]Ledger With Mark'!R256&gt;=60),"A",IF(AND('[1]Ledger With Mark'!R256&gt;=52.5),"B+",IF(AND('[1]Ledger With Mark'!R256&gt;=45),"B",IF(AND('[1]Ledger With Mark'!R256&gt;=37.5),"C+",IF(AND('[1]Ledger With Mark'!R256&gt;=30),"C",IF(AND('[1]Ledger With Mark'!R256&gt;=22.5),"D+",IF(AND('[1]Ledger With Mark'!R256&gt;=15),"D",IF(AND('[1]Ledger With Mark'!R256&gt;=1),"E","N")))))))))</f>
        <v>C+</v>
      </c>
      <c r="S254" s="7" t="str">
        <f>IF(AND('[1]Ledger With Mark'!S256&gt;=22.5),"A+",IF(AND('[1]Ledger With Mark'!S256&gt;=20),"A",IF(AND('[1]Ledger With Mark'!S256&gt;=17.5),"B+",IF(AND('[1]Ledger With Mark'!S256&gt;=15),"B",IF(AND('[1]Ledger With Mark'!S256&gt;=12.5),"C+",IF(AND('[1]Ledger With Mark'!S256&gt;=10),"C",IF(AND('[1]Ledger With Mark'!S256&gt;=7.5),"D+",IF(AND('[1]Ledger With Mark'!S256&gt;=5),"D",IF(AND('[1]Ledger With Mark'!S256&gt;=1),"E","N")))))))))</f>
        <v>A</v>
      </c>
      <c r="T254" s="7" t="str">
        <f>IF(AND('[1]Ledger With Mark'!T256&gt;=90),"A+",IF(AND('[1]Ledger With Mark'!T256&gt;=80),"A",IF(AND('[1]Ledger With Mark'!T256&gt;=70),"B+",IF(AND('[1]Ledger With Mark'!T256&gt;=60),"B",IF(AND('[1]Ledger With Mark'!T256&gt;=50),"C+",IF(AND('[1]Ledger With Mark'!T256&gt;=40),"C",IF(AND('[1]Ledger With Mark'!T256&gt;=30),"D+",IF(AND('[1]Ledger With Mark'!T256&gt;=20),"D",IF(AND('[1]Ledger With Mark'!T256&gt;=1),"E","N")))))))))</f>
        <v>B</v>
      </c>
      <c r="U254" s="13">
        <f t="shared" si="33"/>
        <v>2.8</v>
      </c>
      <c r="V254" s="7" t="str">
        <f>IF(AND('[1]Ledger With Mark'!V256&gt;=67.5),"A+",IF(AND('[1]Ledger With Mark'!V256&gt;=60),"A",IF(AND('[1]Ledger With Mark'!V256&gt;=52.5),"B+",IF(AND('[1]Ledger With Mark'!V256&gt;=45),"B",IF(AND('[1]Ledger With Mark'!V256&gt;=37.5),"C+",IF(AND('[1]Ledger With Mark'!V256&gt;=30),"C",IF(AND('[1]Ledger With Mark'!V256&gt;=22.5),"D+",IF(AND('[1]Ledger With Mark'!V256&gt;=15),"D",IF(AND('[1]Ledger With Mark'!V256&gt;=1),"E","N")))))))))</f>
        <v>C</v>
      </c>
      <c r="W254" s="7" t="str">
        <f>IF(AND('[1]Ledger With Mark'!W256&gt;=22.5),"A+",IF(AND('[1]Ledger With Mark'!W256&gt;=20),"A",IF(AND('[1]Ledger With Mark'!W256&gt;=17.5),"B+",IF(AND('[1]Ledger With Mark'!W256&gt;=15),"B",IF(AND('[1]Ledger With Mark'!W256&gt;=12.5),"C+",IF(AND('[1]Ledger With Mark'!W256&gt;=10),"C",IF(AND('[1]Ledger With Mark'!W256&gt;=7.5),"D+",IF(AND('[1]Ledger With Mark'!W256&gt;=5),"D",IF(AND('[1]Ledger With Mark'!W256&gt;=1),"E","N")))))))))</f>
        <v>A</v>
      </c>
      <c r="X254" s="7" t="str">
        <f>IF(AND('[1]Ledger With Mark'!X256&gt;=90),"A+",IF(AND('[1]Ledger With Mark'!X256&gt;=80),"A",IF(AND('[1]Ledger With Mark'!X256&gt;=70),"B+",IF(AND('[1]Ledger With Mark'!X256&gt;=60),"B",IF(AND('[1]Ledger With Mark'!X256&gt;=50),"C+",IF(AND('[1]Ledger With Mark'!X256&gt;=40),"C",IF(AND('[1]Ledger With Mark'!X256&gt;=30),"D+",IF(AND('[1]Ledger With Mark'!X256&gt;=20),"D",IF(AND('[1]Ledger With Mark'!X256&gt;=1),"E","N")))))))))</f>
        <v>C+</v>
      </c>
      <c r="Y254" s="13">
        <f t="shared" si="34"/>
        <v>2.4</v>
      </c>
      <c r="Z254" s="7" t="str">
        <f>IF(AND('[1]Ledger With Mark'!Z256&gt;=27),"A+",IF(AND('[1]Ledger With Mark'!Z256&gt;=24),"A",IF(AND('[1]Ledger With Mark'!Z256&gt;=21),"B+",IF(AND('[1]Ledger With Mark'!Z256&gt;=18),"B",IF(AND('[1]Ledger With Mark'!Z256&gt;=15),"C+",IF(AND('[1]Ledger With Mark'!Z256&gt;=12),"C",IF(AND('[1]Ledger With Mark'!Z256&gt;=9),"D+",IF(AND('[1]Ledger With Mark'!Z256&gt;=6),"D",IF(AND('[1]Ledger With Mark'!Z256&gt;=1),"E","N")))))))))</f>
        <v>C</v>
      </c>
      <c r="AA254" s="7" t="str">
        <f>IF(AND('[1]Ledger With Mark'!AA256&gt;=18),"A+",IF(AND('[1]Ledger With Mark'!AA256&gt;=16),"A",IF(AND('[1]Ledger With Mark'!AA256&gt;=14),"B+",IF(AND('[1]Ledger With Mark'!AA256&gt;=12),"B",IF(AND('[1]Ledger With Mark'!AA256&gt;=10),"C+",IF(AND('[1]Ledger With Mark'!AA256&gt;=8),"C",IF(AND('[1]Ledger With Mark'!AA256&gt;=6),"D+",IF(AND('[1]Ledger With Mark'!AA256&gt;=4),"D",IF(AND('[1]Ledger With Mark'!AA256&gt;=1),"E","N")))))))))</f>
        <v>B+</v>
      </c>
      <c r="AB254" s="7" t="str">
        <f>IF(AND('[1]Ledger With Mark'!AB256&gt;=45),"A+",IF(AND('[1]Ledger With Mark'!AB256&gt;=40),"A",IF(AND('[1]Ledger With Mark'!AB256&gt;=35),"B+",IF(AND('[1]Ledger With Mark'!AB256&gt;=30),"B",IF(AND('[1]Ledger With Mark'!AB256&gt;=25),"C+",IF(AND('[1]Ledger With Mark'!AB256&gt;=20),"C",IF(AND('[1]Ledger With Mark'!AB256&gt;=15),"D+",IF(AND('[1]Ledger With Mark'!AB256&gt;=10),"D",IF(AND('[1]Ledger With Mark'!AB256&gt;=1),"E","N")))))))))</f>
        <v>C+</v>
      </c>
      <c r="AC254" s="13">
        <f t="shared" si="35"/>
        <v>1.2</v>
      </c>
      <c r="AD254" s="7" t="str">
        <f>IF(AND('[1]Ledger With Mark'!AD256&gt;=22.5),"A+",IF(AND('[1]Ledger With Mark'!AD256&gt;=20),"A",IF(AND('[1]Ledger With Mark'!AD256&gt;=17.5),"B+",IF(AND('[1]Ledger With Mark'!AD256&gt;=15),"B",IF(AND('[1]Ledger With Mark'!AD256&gt;=12.5),"C+",IF(AND('[1]Ledger With Mark'!AD256&gt;=10),"C",IF(AND('[1]Ledger With Mark'!AD256&gt;=7.5),"D+",IF(AND('[1]Ledger With Mark'!AD256&gt;=5),"D",IF(AND('[1]Ledger With Mark'!AD256&gt;=1),"E","N")))))))))</f>
        <v>B+</v>
      </c>
      <c r="AE254" s="7" t="str">
        <f>IF(AND('[1]Ledger With Mark'!AE256&gt;=22.5),"A+",IF(AND('[1]Ledger With Mark'!AE256&gt;=20),"A",IF(AND('[1]Ledger With Mark'!AE256&gt;=17.5),"B+",IF(AND('[1]Ledger With Mark'!AE256&gt;=15),"B",IF(AND('[1]Ledger With Mark'!AE256&gt;=12.5),"C+",IF(AND('[1]Ledger With Mark'!AE256&gt;=10),"C",IF(AND('[1]Ledger With Mark'!AE256&gt;=7.5),"D+",IF(AND('[1]Ledger With Mark'!AE256&gt;=5),"D",IF(AND('[1]Ledger With Mark'!AE256&gt;=1),"E","N")))))))))</f>
        <v>B+</v>
      </c>
      <c r="AF254" s="7" t="str">
        <f>IF(AND('[1]Ledger With Mark'!AF256&gt;=45),"A+",IF(AND('[1]Ledger With Mark'!AF256&gt;=40),"A",IF(AND('[1]Ledger With Mark'!AF256&gt;=35),"B+",IF(AND('[1]Ledger With Mark'!AF256&gt;=30),"B",IF(AND('[1]Ledger With Mark'!AF256&gt;=25),"C+",IF(AND('[1]Ledger With Mark'!AF256&gt;=20),"C",IF(AND('[1]Ledger With Mark'!AF256&gt;=15),"D+",IF(AND('[1]Ledger With Mark'!AF256&gt;=10),"D",IF(AND('[1]Ledger With Mark'!AF256&gt;=1),"E","N")))))))))</f>
        <v>B+</v>
      </c>
      <c r="AG254" s="13">
        <f t="shared" si="36"/>
        <v>1.6</v>
      </c>
      <c r="AH254" s="7" t="str">
        <f>IF(AND('[1]Ledger With Mark'!AH256&gt;=45),"A+",IF(AND('[1]Ledger With Mark'!AH256&gt;=40),"A",IF(AND('[1]Ledger With Mark'!AH256&gt;=35),"B+",IF(AND('[1]Ledger With Mark'!AH256&gt;=30),"B",IF(AND('[1]Ledger With Mark'!AH256&gt;=25),"C+",IF(AND('[1]Ledger With Mark'!AH256&gt;=20),"C",IF(AND('[1]Ledger With Mark'!AH256&gt;=15),"D+",IF(AND('[1]Ledger With Mark'!AH256&gt;=10),"D",IF(AND('[1]Ledger With Mark'!AH256&gt;=1),"E","N")))))))))</f>
        <v>C+</v>
      </c>
      <c r="AI254" s="7" t="str">
        <f>IF(AND('[1]Ledger With Mark'!AI256&gt;=45),"A+",IF(AND('[1]Ledger With Mark'!AI256&gt;=40),"A",IF(AND('[1]Ledger With Mark'!AI256&gt;=35),"B+",IF(AND('[1]Ledger With Mark'!AI256&gt;=30),"B",IF(AND('[1]Ledger With Mark'!AI256&gt;=25),"C+",IF(AND('[1]Ledger With Mark'!AI256&gt;=20),"C",IF(AND('[1]Ledger With Mark'!AI256&gt;=15),"D+",IF(AND('[1]Ledger With Mark'!AI256&gt;=10),"D",IF(AND('[1]Ledger With Mark'!AI256&gt;=1),"E","N")))))))))</f>
        <v>C+</v>
      </c>
      <c r="AJ254" s="7" t="str">
        <f>IF(AND('[1]Ledger With Mark'!AJ256&gt;=90),"A+",IF(AND('[1]Ledger With Mark'!AJ256&gt;=80),"A",IF(AND('[1]Ledger With Mark'!AJ256&gt;=70),"B+",IF(AND('[1]Ledger With Mark'!AJ256&gt;=60),"B",IF(AND('[1]Ledger With Mark'!AJ256&gt;=50),"C+",IF(AND('[1]Ledger With Mark'!AJ256&gt;=40),"C",IF(AND('[1]Ledger With Mark'!AJ256&gt;=30),"D+",IF(AND('[1]Ledger With Mark'!AJ256&gt;=20),"D",IF(AND('[1]Ledger With Mark'!AJ256&gt;=1),"E","N")))))))))</f>
        <v>C+</v>
      </c>
      <c r="AK254" s="13">
        <f t="shared" si="37"/>
        <v>2.4</v>
      </c>
      <c r="AL254" s="7" t="str">
        <f>IF(AND('[1]Ledger With Mark'!AL256&gt;=45),"A+",IF(AND('[1]Ledger With Mark'!AL256&gt;=40),"A",IF(AND('[1]Ledger With Mark'!AL256&gt;=35),"B+",IF(AND('[1]Ledger With Mark'!AL256&gt;=30),"B",IF(AND('[1]Ledger With Mark'!AL256&gt;=25),"C+",IF(AND('[1]Ledger With Mark'!AL256&gt;=20),"C",IF(AND('[1]Ledger With Mark'!AL256&gt;=15),"D+",IF(AND('[1]Ledger With Mark'!AL256&gt;=10),"D",IF(AND('[1]Ledger With Mark'!AL256&gt;=1),"E","N")))))))))</f>
        <v>B+</v>
      </c>
      <c r="AM254" s="7" t="str">
        <f>IF(AND('[1]Ledger With Mark'!AM256&gt;=45),"A+",IF(AND('[1]Ledger With Mark'!AM256&gt;=40),"A",IF(AND('[1]Ledger With Mark'!AM256&gt;=35),"B+",IF(AND('[1]Ledger With Mark'!AM256&gt;=30),"B",IF(AND('[1]Ledger With Mark'!AM256&gt;=25),"C+",IF(AND('[1]Ledger With Mark'!AM256&gt;=20),"C",IF(AND('[1]Ledger With Mark'!AM256&gt;=15),"D+",IF(AND('[1]Ledger With Mark'!AM256&gt;=10),"D",IF(AND('[1]Ledger With Mark'!AM256&gt;=1),"E","N")))))))))</f>
        <v>B+</v>
      </c>
      <c r="AN254" s="7" t="str">
        <f>IF(AND('[1]Ledger With Mark'!AN256&gt;=90),"A+",IF(AND('[1]Ledger With Mark'!AN256&gt;=80),"A",IF(AND('[1]Ledger With Mark'!AN256&gt;=70),"B+",IF(AND('[1]Ledger With Mark'!AN256&gt;=60),"B",IF(AND('[1]Ledger With Mark'!AN256&gt;=50),"C+",IF(AND('[1]Ledger With Mark'!AN256&gt;=40),"C",IF(AND('[1]Ledger With Mark'!AN256&gt;=30),"D+",IF(AND('[1]Ledger With Mark'!AN256&gt;=20),"D",IF(AND('[1]Ledger With Mark'!AN256&gt;=1),"E","N")))))))))</f>
        <v>B+</v>
      </c>
      <c r="AO254" s="13">
        <f t="shared" si="38"/>
        <v>3.2</v>
      </c>
      <c r="AP254" s="14">
        <f t="shared" si="39"/>
        <v>2.5999999999999996</v>
      </c>
      <c r="AQ254" s="7"/>
      <c r="AR254" s="15" t="s">
        <v>246</v>
      </c>
      <c r="BB254" s="17">
        <v>260</v>
      </c>
    </row>
    <row r="255" spans="1:54" ht="15">
      <c r="A255" s="7">
        <f>'[1]Ledger With Mark'!A257</f>
        <v>254</v>
      </c>
      <c r="B255" s="8">
        <f>'[1]Ledger With Mark'!B257</f>
        <v>752254</v>
      </c>
      <c r="C255" s="9" t="str">
        <f>'[1]Ledger With Mark'!C257</f>
        <v>BHAKMITA ROKA MAGAR</v>
      </c>
      <c r="D255" s="10" t="str">
        <f>'[1]Ledger With Mark'!D257</f>
        <v>2061/07/17</v>
      </c>
      <c r="E255" s="11" t="str">
        <f>'[1]Ledger With Mark'!E257</f>
        <v>KHADKA BAHADUR ROKA</v>
      </c>
      <c r="F255" s="11" t="str">
        <f>'[1]Ledger With Mark'!F257</f>
        <v>LARI ROKA</v>
      </c>
      <c r="G255" s="12" t="str">
        <f>'[1]Ledger With Mark'!G257</f>
        <v>BHUME 8 RUKUM EAST</v>
      </c>
      <c r="H255" s="7" t="str">
        <f>IF(AND('[1]Ledger With Mark'!H257&gt;=67.5),"A+",IF(AND('[1]Ledger With Mark'!H257&gt;=60),"A",IF(AND('[1]Ledger With Mark'!H257&gt;=52.5),"B+",IF(AND('[1]Ledger With Mark'!H257&gt;=45),"B",IF(AND('[1]Ledger With Mark'!H257&gt;=37.5),"C+",IF(AND('[1]Ledger With Mark'!H257&gt;=30),"C",IF(AND('[1]Ledger With Mark'!H257&gt;=22.5),"D+",IF(AND('[1]Ledger With Mark'!H257&gt;=15),"D",IF(AND('[1]Ledger With Mark'!H257&gt;=1),"E","N")))))))))</f>
        <v>C</v>
      </c>
      <c r="I255" s="7" t="str">
        <f>IF(AND('[1]Ledger With Mark'!I257&gt;=22.5),"A+",IF(AND('[1]Ledger With Mark'!I257&gt;=20),"A",IF(AND('[1]Ledger With Mark'!I257&gt;=17.5),"B+",IF(AND('[1]Ledger With Mark'!I257&gt;=15),"B",IF(AND('[1]Ledger With Mark'!I257&gt;=12.5),"C+",IF(AND('[1]Ledger With Mark'!I257&gt;=10),"C",IF(AND('[1]Ledger With Mark'!I257&gt;=7.5),"D+",IF(AND('[1]Ledger With Mark'!I257&gt;=5),"D",IF(AND('[1]Ledger With Mark'!I257&gt;=1),"E","N")))))))))</f>
        <v>B</v>
      </c>
      <c r="J255" s="7" t="str">
        <f>IF(AND('[1]Ledger With Mark'!J257&gt;=90),"A+",IF(AND('[1]Ledger With Mark'!J257&gt;=80),"A",IF(AND('[1]Ledger With Mark'!J257&gt;=70),"B+",IF(AND('[1]Ledger With Mark'!J257&gt;=60),"B",IF(AND('[1]Ledger With Mark'!J257&gt;=50),"C+",IF(AND('[1]Ledger With Mark'!J257&gt;=40),"C",IF(AND('[1]Ledger With Mark'!J257&gt;=30),"D+",IF(AND('[1]Ledger With Mark'!J257&gt;=20),"D",IF(AND('[1]Ledger With Mark'!J257&gt;=1),"E","N")))))))))</f>
        <v>C</v>
      </c>
      <c r="K255" s="13">
        <f t="shared" si="30"/>
        <v>2</v>
      </c>
      <c r="L255" s="7" t="str">
        <f>IF(AND('[1]Ledger With Mark'!L257&gt;=67.5),"A+",IF(AND('[1]Ledger With Mark'!L257&gt;=60),"A",IF(AND('[1]Ledger With Mark'!L257&gt;=52.5),"B+",IF(AND('[1]Ledger With Mark'!L257&gt;=45),"B",IF(AND('[1]Ledger With Mark'!L257&gt;=37.5),"C+",IF(AND('[1]Ledger With Mark'!L257&gt;=30),"C",IF(AND('[1]Ledger With Mark'!L257&gt;=22.5),"D+",IF(AND('[1]Ledger With Mark'!L257&gt;=15),"D",IF(AND('[1]Ledger With Mark'!L257&gt;=1),"E","N")))))))))</f>
        <v>C+</v>
      </c>
      <c r="M255" s="7" t="str">
        <f>IF(AND('[1]Ledger With Mark'!M257&gt;=22.5),"A+",IF(AND('[1]Ledger With Mark'!M257&gt;=20),"A",IF(AND('[1]Ledger With Mark'!M257&gt;=17.5),"B+",IF(AND('[1]Ledger With Mark'!M257&gt;=15),"B",IF(AND('[1]Ledger With Mark'!M257&gt;=12.5),"C+",IF(AND('[1]Ledger With Mark'!M257&gt;=10),"C",IF(AND('[1]Ledger With Mark'!M257&gt;=7.5),"D+",IF(AND('[1]Ledger With Mark'!M257&gt;=5),"D",IF(AND('[1]Ledger With Mark'!M257&gt;=1),"E","N")))))))))</f>
        <v>B</v>
      </c>
      <c r="N255" s="7" t="str">
        <f>IF(AND('[1]Ledger With Mark'!N257&gt;=90),"A+",IF(AND('[1]Ledger With Mark'!N257&gt;=80),"A",IF(AND('[1]Ledger With Mark'!N257&gt;=70),"B+",IF(AND('[1]Ledger With Mark'!N257&gt;=60),"B",IF(AND('[1]Ledger With Mark'!N257&gt;=50),"C+",IF(AND('[1]Ledger With Mark'!N257&gt;=40),"C",IF(AND('[1]Ledger With Mark'!N257&gt;=30),"D+",IF(AND('[1]Ledger With Mark'!N257&gt;=20),"D",IF(AND('[1]Ledger With Mark'!N257&gt;=1),"E","N")))))))))</f>
        <v>C+</v>
      </c>
      <c r="O255" s="13">
        <f t="shared" si="31"/>
        <v>2.4</v>
      </c>
      <c r="P255" s="7" t="str">
        <f>IF(AND('[1]Ledger With Mark'!P257&gt;=90),"A+",IF(AND('[1]Ledger With Mark'!P257&gt;=80),"A",IF(AND('[1]Ledger With Mark'!P257&gt;=70),"B+",IF(AND('[1]Ledger With Mark'!P257&gt;=60),"B",IF(AND('[1]Ledger With Mark'!P257&gt;=50),"C+",IF(AND('[1]Ledger With Mark'!P257&gt;=40),"C",IF(AND('[1]Ledger With Mark'!P257&gt;=30),"D+",IF(AND('[1]Ledger With Mark'!P257&gt;=20),"D",IF(AND('[1]Ledger With Mark'!P257&gt;=1),"E","N")))))))))</f>
        <v>C</v>
      </c>
      <c r="Q255" s="13">
        <f t="shared" si="32"/>
        <v>2</v>
      </c>
      <c r="R255" s="7" t="str">
        <f>IF(AND('[1]Ledger With Mark'!R257&gt;=67.5),"A+",IF(AND('[1]Ledger With Mark'!R257&gt;=60),"A",IF(AND('[1]Ledger With Mark'!R257&gt;=52.5),"B+",IF(AND('[1]Ledger With Mark'!R257&gt;=45),"B",IF(AND('[1]Ledger With Mark'!R257&gt;=37.5),"C+",IF(AND('[1]Ledger With Mark'!R257&gt;=30),"C",IF(AND('[1]Ledger With Mark'!R257&gt;=22.5),"D+",IF(AND('[1]Ledger With Mark'!R257&gt;=15),"D",IF(AND('[1]Ledger With Mark'!R257&gt;=1),"E","N")))))))))</f>
        <v>C</v>
      </c>
      <c r="S255" s="7" t="str">
        <f>IF(AND('[1]Ledger With Mark'!S257&gt;=22.5),"A+",IF(AND('[1]Ledger With Mark'!S257&gt;=20),"A",IF(AND('[1]Ledger With Mark'!S257&gt;=17.5),"B+",IF(AND('[1]Ledger With Mark'!S257&gt;=15),"B",IF(AND('[1]Ledger With Mark'!S257&gt;=12.5),"C+",IF(AND('[1]Ledger With Mark'!S257&gt;=10),"C",IF(AND('[1]Ledger With Mark'!S257&gt;=7.5),"D+",IF(AND('[1]Ledger With Mark'!S257&gt;=5),"D",IF(AND('[1]Ledger With Mark'!S257&gt;=1),"E","N")))))))))</f>
        <v>A</v>
      </c>
      <c r="T255" s="7" t="str">
        <f>IF(AND('[1]Ledger With Mark'!T257&gt;=90),"A+",IF(AND('[1]Ledger With Mark'!T257&gt;=80),"A",IF(AND('[1]Ledger With Mark'!T257&gt;=70),"B+",IF(AND('[1]Ledger With Mark'!T257&gt;=60),"B",IF(AND('[1]Ledger With Mark'!T257&gt;=50),"C+",IF(AND('[1]Ledger With Mark'!T257&gt;=40),"C",IF(AND('[1]Ledger With Mark'!T257&gt;=30),"D+",IF(AND('[1]Ledger With Mark'!T257&gt;=20),"D",IF(AND('[1]Ledger With Mark'!T257&gt;=1),"E","N")))))))))</f>
        <v>C+</v>
      </c>
      <c r="U255" s="13">
        <f t="shared" si="33"/>
        <v>2.4</v>
      </c>
      <c r="V255" s="7" t="str">
        <f>IF(AND('[1]Ledger With Mark'!V257&gt;=67.5),"A+",IF(AND('[1]Ledger With Mark'!V257&gt;=60),"A",IF(AND('[1]Ledger With Mark'!V257&gt;=52.5),"B+",IF(AND('[1]Ledger With Mark'!V257&gt;=45),"B",IF(AND('[1]Ledger With Mark'!V257&gt;=37.5),"C+",IF(AND('[1]Ledger With Mark'!V257&gt;=30),"C",IF(AND('[1]Ledger With Mark'!V257&gt;=22.5),"D+",IF(AND('[1]Ledger With Mark'!V257&gt;=15),"D",IF(AND('[1]Ledger With Mark'!V257&gt;=1),"E","N")))))))))</f>
        <v>C</v>
      </c>
      <c r="W255" s="7" t="str">
        <f>IF(AND('[1]Ledger With Mark'!W257&gt;=22.5),"A+",IF(AND('[1]Ledger With Mark'!W257&gt;=20),"A",IF(AND('[1]Ledger With Mark'!W257&gt;=17.5),"B+",IF(AND('[1]Ledger With Mark'!W257&gt;=15),"B",IF(AND('[1]Ledger With Mark'!W257&gt;=12.5),"C+",IF(AND('[1]Ledger With Mark'!W257&gt;=10),"C",IF(AND('[1]Ledger With Mark'!W257&gt;=7.5),"D+",IF(AND('[1]Ledger With Mark'!W257&gt;=5),"D",IF(AND('[1]Ledger With Mark'!W257&gt;=1),"E","N")))))))))</f>
        <v>A</v>
      </c>
      <c r="X255" s="7" t="str">
        <f>IF(AND('[1]Ledger With Mark'!X257&gt;=90),"A+",IF(AND('[1]Ledger With Mark'!X257&gt;=80),"A",IF(AND('[1]Ledger With Mark'!X257&gt;=70),"B+",IF(AND('[1]Ledger With Mark'!X257&gt;=60),"B",IF(AND('[1]Ledger With Mark'!X257&gt;=50),"C+",IF(AND('[1]Ledger With Mark'!X257&gt;=40),"C",IF(AND('[1]Ledger With Mark'!X257&gt;=30),"D+",IF(AND('[1]Ledger With Mark'!X257&gt;=20),"D",IF(AND('[1]Ledger With Mark'!X257&gt;=1),"E","N")))))))))</f>
        <v>C+</v>
      </c>
      <c r="Y255" s="13">
        <f t="shared" si="34"/>
        <v>2.4</v>
      </c>
      <c r="Z255" s="7" t="str">
        <f>IF(AND('[1]Ledger With Mark'!Z257&gt;=27),"A+",IF(AND('[1]Ledger With Mark'!Z257&gt;=24),"A",IF(AND('[1]Ledger With Mark'!Z257&gt;=21),"B+",IF(AND('[1]Ledger With Mark'!Z257&gt;=18),"B",IF(AND('[1]Ledger With Mark'!Z257&gt;=15),"C+",IF(AND('[1]Ledger With Mark'!Z257&gt;=12),"C",IF(AND('[1]Ledger With Mark'!Z257&gt;=9),"D+",IF(AND('[1]Ledger With Mark'!Z257&gt;=6),"D",IF(AND('[1]Ledger With Mark'!Z257&gt;=1),"E","N")))))))))</f>
        <v>C</v>
      </c>
      <c r="AA255" s="7" t="str">
        <f>IF(AND('[1]Ledger With Mark'!AA257&gt;=18),"A+",IF(AND('[1]Ledger With Mark'!AA257&gt;=16),"A",IF(AND('[1]Ledger With Mark'!AA257&gt;=14),"B+",IF(AND('[1]Ledger With Mark'!AA257&gt;=12),"B",IF(AND('[1]Ledger With Mark'!AA257&gt;=10),"C+",IF(AND('[1]Ledger With Mark'!AA257&gt;=8),"C",IF(AND('[1]Ledger With Mark'!AA257&gt;=6),"D+",IF(AND('[1]Ledger With Mark'!AA257&gt;=4),"D",IF(AND('[1]Ledger With Mark'!AA257&gt;=1),"E","N")))))))))</f>
        <v>B+</v>
      </c>
      <c r="AB255" s="7" t="str">
        <f>IF(AND('[1]Ledger With Mark'!AB257&gt;=45),"A+",IF(AND('[1]Ledger With Mark'!AB257&gt;=40),"A",IF(AND('[1]Ledger With Mark'!AB257&gt;=35),"B+",IF(AND('[1]Ledger With Mark'!AB257&gt;=30),"B",IF(AND('[1]Ledger With Mark'!AB257&gt;=25),"C+",IF(AND('[1]Ledger With Mark'!AB257&gt;=20),"C",IF(AND('[1]Ledger With Mark'!AB257&gt;=15),"D+",IF(AND('[1]Ledger With Mark'!AB257&gt;=10),"D",IF(AND('[1]Ledger With Mark'!AB257&gt;=1),"E","N")))))))))</f>
        <v>C+</v>
      </c>
      <c r="AC255" s="13">
        <f t="shared" si="35"/>
        <v>1.2</v>
      </c>
      <c r="AD255" s="7" t="str">
        <f>IF(AND('[1]Ledger With Mark'!AD257&gt;=22.5),"A+",IF(AND('[1]Ledger With Mark'!AD257&gt;=20),"A",IF(AND('[1]Ledger With Mark'!AD257&gt;=17.5),"B+",IF(AND('[1]Ledger With Mark'!AD257&gt;=15),"B",IF(AND('[1]Ledger With Mark'!AD257&gt;=12.5),"C+",IF(AND('[1]Ledger With Mark'!AD257&gt;=10),"C",IF(AND('[1]Ledger With Mark'!AD257&gt;=7.5),"D+",IF(AND('[1]Ledger With Mark'!AD257&gt;=5),"D",IF(AND('[1]Ledger With Mark'!AD257&gt;=1),"E","N")))))))))</f>
        <v>B</v>
      </c>
      <c r="AE255" s="7" t="str">
        <f>IF(AND('[1]Ledger With Mark'!AE257&gt;=22.5),"A+",IF(AND('[1]Ledger With Mark'!AE257&gt;=20),"A",IF(AND('[1]Ledger With Mark'!AE257&gt;=17.5),"B+",IF(AND('[1]Ledger With Mark'!AE257&gt;=15),"B",IF(AND('[1]Ledger With Mark'!AE257&gt;=12.5),"C+",IF(AND('[1]Ledger With Mark'!AE257&gt;=10),"C",IF(AND('[1]Ledger With Mark'!AE257&gt;=7.5),"D+",IF(AND('[1]Ledger With Mark'!AE257&gt;=5),"D",IF(AND('[1]Ledger With Mark'!AE257&gt;=1),"E","N")))))))))</f>
        <v>B</v>
      </c>
      <c r="AF255" s="7" t="str">
        <f>IF(AND('[1]Ledger With Mark'!AF257&gt;=45),"A+",IF(AND('[1]Ledger With Mark'!AF257&gt;=40),"A",IF(AND('[1]Ledger With Mark'!AF257&gt;=35),"B+",IF(AND('[1]Ledger With Mark'!AF257&gt;=30),"B",IF(AND('[1]Ledger With Mark'!AF257&gt;=25),"C+",IF(AND('[1]Ledger With Mark'!AF257&gt;=20),"C",IF(AND('[1]Ledger With Mark'!AF257&gt;=15),"D+",IF(AND('[1]Ledger With Mark'!AF257&gt;=10),"D",IF(AND('[1]Ledger With Mark'!AF257&gt;=1),"E","N")))))))))</f>
        <v>B</v>
      </c>
      <c r="AG255" s="13">
        <f t="shared" si="36"/>
        <v>1.4</v>
      </c>
      <c r="AH255" s="7" t="str">
        <f>IF(AND('[1]Ledger With Mark'!AH257&gt;=45),"A+",IF(AND('[1]Ledger With Mark'!AH257&gt;=40),"A",IF(AND('[1]Ledger With Mark'!AH257&gt;=35),"B+",IF(AND('[1]Ledger With Mark'!AH257&gt;=30),"B",IF(AND('[1]Ledger With Mark'!AH257&gt;=25),"C+",IF(AND('[1]Ledger With Mark'!AH257&gt;=20),"C",IF(AND('[1]Ledger With Mark'!AH257&gt;=15),"D+",IF(AND('[1]Ledger With Mark'!AH257&gt;=10),"D",IF(AND('[1]Ledger With Mark'!AH257&gt;=1),"E","N")))))))))</f>
        <v>C+</v>
      </c>
      <c r="AI255" s="7" t="str">
        <f>IF(AND('[1]Ledger With Mark'!AI257&gt;=45),"A+",IF(AND('[1]Ledger With Mark'!AI257&gt;=40),"A",IF(AND('[1]Ledger With Mark'!AI257&gt;=35),"B+",IF(AND('[1]Ledger With Mark'!AI257&gt;=30),"B",IF(AND('[1]Ledger With Mark'!AI257&gt;=25),"C+",IF(AND('[1]Ledger With Mark'!AI257&gt;=20),"C",IF(AND('[1]Ledger With Mark'!AI257&gt;=15),"D+",IF(AND('[1]Ledger With Mark'!AI257&gt;=10),"D",IF(AND('[1]Ledger With Mark'!AI257&gt;=1),"E","N")))))))))</f>
        <v>C+</v>
      </c>
      <c r="AJ255" s="7" t="str">
        <f>IF(AND('[1]Ledger With Mark'!AJ257&gt;=90),"A+",IF(AND('[1]Ledger With Mark'!AJ257&gt;=80),"A",IF(AND('[1]Ledger With Mark'!AJ257&gt;=70),"B+",IF(AND('[1]Ledger With Mark'!AJ257&gt;=60),"B",IF(AND('[1]Ledger With Mark'!AJ257&gt;=50),"C+",IF(AND('[1]Ledger With Mark'!AJ257&gt;=40),"C",IF(AND('[1]Ledger With Mark'!AJ257&gt;=30),"D+",IF(AND('[1]Ledger With Mark'!AJ257&gt;=20),"D",IF(AND('[1]Ledger With Mark'!AJ257&gt;=1),"E","N")))))))))</f>
        <v>C+</v>
      </c>
      <c r="AK255" s="13">
        <f t="shared" si="37"/>
        <v>2.4</v>
      </c>
      <c r="AL255" s="7" t="str">
        <f>IF(AND('[1]Ledger With Mark'!AL257&gt;=45),"A+",IF(AND('[1]Ledger With Mark'!AL257&gt;=40),"A",IF(AND('[1]Ledger With Mark'!AL257&gt;=35),"B+",IF(AND('[1]Ledger With Mark'!AL257&gt;=30),"B",IF(AND('[1]Ledger With Mark'!AL257&gt;=25),"C+",IF(AND('[1]Ledger With Mark'!AL257&gt;=20),"C",IF(AND('[1]Ledger With Mark'!AL257&gt;=15),"D+",IF(AND('[1]Ledger With Mark'!AL257&gt;=10),"D",IF(AND('[1]Ledger With Mark'!AL257&gt;=1),"E","N")))))))))</f>
        <v>B</v>
      </c>
      <c r="AM255" s="7" t="str">
        <f>IF(AND('[1]Ledger With Mark'!AM257&gt;=45),"A+",IF(AND('[1]Ledger With Mark'!AM257&gt;=40),"A",IF(AND('[1]Ledger With Mark'!AM257&gt;=35),"B+",IF(AND('[1]Ledger With Mark'!AM257&gt;=30),"B",IF(AND('[1]Ledger With Mark'!AM257&gt;=25),"C+",IF(AND('[1]Ledger With Mark'!AM257&gt;=20),"C",IF(AND('[1]Ledger With Mark'!AM257&gt;=15),"D+",IF(AND('[1]Ledger With Mark'!AM257&gt;=10),"D",IF(AND('[1]Ledger With Mark'!AM257&gt;=1),"E","N")))))))))</f>
        <v>B+</v>
      </c>
      <c r="AN255" s="7" t="str">
        <f>IF(AND('[1]Ledger With Mark'!AN257&gt;=90),"A+",IF(AND('[1]Ledger With Mark'!AN257&gt;=80),"A",IF(AND('[1]Ledger With Mark'!AN257&gt;=70),"B+",IF(AND('[1]Ledger With Mark'!AN257&gt;=60),"B",IF(AND('[1]Ledger With Mark'!AN257&gt;=50),"C+",IF(AND('[1]Ledger With Mark'!AN257&gt;=40),"C",IF(AND('[1]Ledger With Mark'!AN257&gt;=30),"D+",IF(AND('[1]Ledger With Mark'!AN257&gt;=20),"D",IF(AND('[1]Ledger With Mark'!AN257&gt;=1),"E","N")))))))))</f>
        <v>B+</v>
      </c>
      <c r="AO255" s="13">
        <f t="shared" si="38"/>
        <v>3.2</v>
      </c>
      <c r="AP255" s="14">
        <f t="shared" si="39"/>
        <v>2.4249999999999998</v>
      </c>
      <c r="AQ255" s="7"/>
      <c r="AR255" s="15" t="s">
        <v>246</v>
      </c>
      <c r="BB255" s="17">
        <v>261</v>
      </c>
    </row>
    <row r="256" spans="1:54" ht="15">
      <c r="A256" s="7">
        <f>'[1]Ledger With Mark'!A258</f>
        <v>255</v>
      </c>
      <c r="B256" s="8">
        <f>'[1]Ledger With Mark'!B258</f>
        <v>752255</v>
      </c>
      <c r="C256" s="9" t="str">
        <f>'[1]Ledger With Mark'!C258</f>
        <v>BIPANA ROKA</v>
      </c>
      <c r="D256" s="10" t="str">
        <f>'[1]Ledger With Mark'!D258</f>
        <v>2063/01/01</v>
      </c>
      <c r="E256" s="11" t="str">
        <f>'[1]Ledger With Mark'!E258</f>
        <v>GANJA BAHADUR ROKA</v>
      </c>
      <c r="F256" s="11" t="str">
        <f>'[1]Ledger With Mark'!F258</f>
        <v>KHIRMALI ROKA</v>
      </c>
      <c r="G256" s="12" t="str">
        <f>'[1]Ledger With Mark'!G258</f>
        <v>BHUME 8 RUKUM EAST</v>
      </c>
      <c r="H256" s="7" t="str">
        <f>IF(AND('[1]Ledger With Mark'!H258&gt;=67.5),"A+",IF(AND('[1]Ledger With Mark'!H258&gt;=60),"A",IF(AND('[1]Ledger With Mark'!H258&gt;=52.5),"B+",IF(AND('[1]Ledger With Mark'!H258&gt;=45),"B",IF(AND('[1]Ledger With Mark'!H258&gt;=37.5),"C+",IF(AND('[1]Ledger With Mark'!H258&gt;=30),"C",IF(AND('[1]Ledger With Mark'!H258&gt;=22.5),"D+",IF(AND('[1]Ledger With Mark'!H258&gt;=15),"D",IF(AND('[1]Ledger With Mark'!H258&gt;=1),"E","N")))))))))</f>
        <v>C+</v>
      </c>
      <c r="I256" s="7" t="str">
        <f>IF(AND('[1]Ledger With Mark'!I258&gt;=22.5),"A+",IF(AND('[1]Ledger With Mark'!I258&gt;=20),"A",IF(AND('[1]Ledger With Mark'!I258&gt;=17.5),"B+",IF(AND('[1]Ledger With Mark'!I258&gt;=15),"B",IF(AND('[1]Ledger With Mark'!I258&gt;=12.5),"C+",IF(AND('[1]Ledger With Mark'!I258&gt;=10),"C",IF(AND('[1]Ledger With Mark'!I258&gt;=7.5),"D+",IF(AND('[1]Ledger With Mark'!I258&gt;=5),"D",IF(AND('[1]Ledger With Mark'!I258&gt;=1),"E","N")))))))))</f>
        <v>A</v>
      </c>
      <c r="J256" s="7" t="str">
        <f>IF(AND('[1]Ledger With Mark'!J258&gt;=90),"A+",IF(AND('[1]Ledger With Mark'!J258&gt;=80),"A",IF(AND('[1]Ledger With Mark'!J258&gt;=70),"B+",IF(AND('[1]Ledger With Mark'!J258&gt;=60),"B",IF(AND('[1]Ledger With Mark'!J258&gt;=50),"C+",IF(AND('[1]Ledger With Mark'!J258&gt;=40),"C",IF(AND('[1]Ledger With Mark'!J258&gt;=30),"D+",IF(AND('[1]Ledger With Mark'!J258&gt;=20),"D",IF(AND('[1]Ledger With Mark'!J258&gt;=1),"E","N")))))))))</f>
        <v>B</v>
      </c>
      <c r="K256" s="13">
        <f t="shared" si="30"/>
        <v>2.8</v>
      </c>
      <c r="L256" s="7" t="str">
        <f>IF(AND('[1]Ledger With Mark'!L258&gt;=67.5),"A+",IF(AND('[1]Ledger With Mark'!L258&gt;=60),"A",IF(AND('[1]Ledger With Mark'!L258&gt;=52.5),"B+",IF(AND('[1]Ledger With Mark'!L258&gt;=45),"B",IF(AND('[1]Ledger With Mark'!L258&gt;=37.5),"C+",IF(AND('[1]Ledger With Mark'!L258&gt;=30),"C",IF(AND('[1]Ledger With Mark'!L258&gt;=22.5),"D+",IF(AND('[1]Ledger With Mark'!L258&gt;=15),"D",IF(AND('[1]Ledger With Mark'!L258&gt;=1),"E","N")))))))))</f>
        <v>B+</v>
      </c>
      <c r="M256" s="7" t="str">
        <f>IF(AND('[1]Ledger With Mark'!M258&gt;=22.5),"A+",IF(AND('[1]Ledger With Mark'!M258&gt;=20),"A",IF(AND('[1]Ledger With Mark'!M258&gt;=17.5),"B+",IF(AND('[1]Ledger With Mark'!M258&gt;=15),"B",IF(AND('[1]Ledger With Mark'!M258&gt;=12.5),"C+",IF(AND('[1]Ledger With Mark'!M258&gt;=10),"C",IF(AND('[1]Ledger With Mark'!M258&gt;=7.5),"D+",IF(AND('[1]Ledger With Mark'!M258&gt;=5),"D",IF(AND('[1]Ledger With Mark'!M258&gt;=1),"E","N")))))))))</f>
        <v>B+</v>
      </c>
      <c r="N256" s="7" t="str">
        <f>IF(AND('[1]Ledger With Mark'!N258&gt;=90),"A+",IF(AND('[1]Ledger With Mark'!N258&gt;=80),"A",IF(AND('[1]Ledger With Mark'!N258&gt;=70),"B+",IF(AND('[1]Ledger With Mark'!N258&gt;=60),"B",IF(AND('[1]Ledger With Mark'!N258&gt;=50),"C+",IF(AND('[1]Ledger With Mark'!N258&gt;=40),"C",IF(AND('[1]Ledger With Mark'!N258&gt;=30),"D+",IF(AND('[1]Ledger With Mark'!N258&gt;=20),"D",IF(AND('[1]Ledger With Mark'!N258&gt;=1),"E","N")))))))))</f>
        <v>B+</v>
      </c>
      <c r="O256" s="13">
        <f t="shared" si="31"/>
        <v>3.2</v>
      </c>
      <c r="P256" s="7" t="str">
        <f>IF(AND('[1]Ledger With Mark'!P258&gt;=90),"A+",IF(AND('[1]Ledger With Mark'!P258&gt;=80),"A",IF(AND('[1]Ledger With Mark'!P258&gt;=70),"B+",IF(AND('[1]Ledger With Mark'!P258&gt;=60),"B",IF(AND('[1]Ledger With Mark'!P258&gt;=50),"C+",IF(AND('[1]Ledger With Mark'!P258&gt;=40),"C",IF(AND('[1]Ledger With Mark'!P258&gt;=30),"D+",IF(AND('[1]Ledger With Mark'!P258&gt;=20),"D",IF(AND('[1]Ledger With Mark'!P258&gt;=1),"E","N")))))))))</f>
        <v>B</v>
      </c>
      <c r="Q256" s="13">
        <f t="shared" si="32"/>
        <v>2.8</v>
      </c>
      <c r="R256" s="7" t="str">
        <f>IF(AND('[1]Ledger With Mark'!R258&gt;=67.5),"A+",IF(AND('[1]Ledger With Mark'!R258&gt;=60),"A",IF(AND('[1]Ledger With Mark'!R258&gt;=52.5),"B+",IF(AND('[1]Ledger With Mark'!R258&gt;=45),"B",IF(AND('[1]Ledger With Mark'!R258&gt;=37.5),"C+",IF(AND('[1]Ledger With Mark'!R258&gt;=30),"C",IF(AND('[1]Ledger With Mark'!R258&gt;=22.5),"D+",IF(AND('[1]Ledger With Mark'!R258&gt;=15),"D",IF(AND('[1]Ledger With Mark'!R258&gt;=1),"E","N")))))))))</f>
        <v>C+</v>
      </c>
      <c r="S256" s="7" t="str">
        <f>IF(AND('[1]Ledger With Mark'!S258&gt;=22.5),"A+",IF(AND('[1]Ledger With Mark'!S258&gt;=20),"A",IF(AND('[1]Ledger With Mark'!S258&gt;=17.5),"B+",IF(AND('[1]Ledger With Mark'!S258&gt;=15),"B",IF(AND('[1]Ledger With Mark'!S258&gt;=12.5),"C+",IF(AND('[1]Ledger With Mark'!S258&gt;=10),"C",IF(AND('[1]Ledger With Mark'!S258&gt;=7.5),"D+",IF(AND('[1]Ledger With Mark'!S258&gt;=5),"D",IF(AND('[1]Ledger With Mark'!S258&gt;=1),"E","N")))))))))</f>
        <v>A</v>
      </c>
      <c r="T256" s="7" t="str">
        <f>IF(AND('[1]Ledger With Mark'!T258&gt;=90),"A+",IF(AND('[1]Ledger With Mark'!T258&gt;=80),"A",IF(AND('[1]Ledger With Mark'!T258&gt;=70),"B+",IF(AND('[1]Ledger With Mark'!T258&gt;=60),"B",IF(AND('[1]Ledger With Mark'!T258&gt;=50),"C+",IF(AND('[1]Ledger With Mark'!T258&gt;=40),"C",IF(AND('[1]Ledger With Mark'!T258&gt;=30),"D+",IF(AND('[1]Ledger With Mark'!T258&gt;=20),"D",IF(AND('[1]Ledger With Mark'!T258&gt;=1),"E","N")))))))))</f>
        <v>B</v>
      </c>
      <c r="U256" s="13">
        <f t="shared" si="33"/>
        <v>2.8</v>
      </c>
      <c r="V256" s="7" t="str">
        <f>IF(AND('[1]Ledger With Mark'!V258&gt;=67.5),"A+",IF(AND('[1]Ledger With Mark'!V258&gt;=60),"A",IF(AND('[1]Ledger With Mark'!V258&gt;=52.5),"B+",IF(AND('[1]Ledger With Mark'!V258&gt;=45),"B",IF(AND('[1]Ledger With Mark'!V258&gt;=37.5),"C+",IF(AND('[1]Ledger With Mark'!V258&gt;=30),"C",IF(AND('[1]Ledger With Mark'!V258&gt;=22.5),"D+",IF(AND('[1]Ledger With Mark'!V258&gt;=15),"D",IF(AND('[1]Ledger With Mark'!V258&gt;=1),"E","N")))))))))</f>
        <v>B</v>
      </c>
      <c r="W256" s="7" t="str">
        <f>IF(AND('[1]Ledger With Mark'!W258&gt;=22.5),"A+",IF(AND('[1]Ledger With Mark'!W258&gt;=20),"A",IF(AND('[1]Ledger With Mark'!W258&gt;=17.5),"B+",IF(AND('[1]Ledger With Mark'!W258&gt;=15),"B",IF(AND('[1]Ledger With Mark'!W258&gt;=12.5),"C+",IF(AND('[1]Ledger With Mark'!W258&gt;=10),"C",IF(AND('[1]Ledger With Mark'!W258&gt;=7.5),"D+",IF(AND('[1]Ledger With Mark'!W258&gt;=5),"D",IF(AND('[1]Ledger With Mark'!W258&gt;=1),"E","N")))))))))</f>
        <v>A+</v>
      </c>
      <c r="X256" s="7" t="str">
        <f>IF(AND('[1]Ledger With Mark'!X258&gt;=90),"A+",IF(AND('[1]Ledger With Mark'!X258&gt;=80),"A",IF(AND('[1]Ledger With Mark'!X258&gt;=70),"B+",IF(AND('[1]Ledger With Mark'!X258&gt;=60),"B",IF(AND('[1]Ledger With Mark'!X258&gt;=50),"C+",IF(AND('[1]Ledger With Mark'!X258&gt;=40),"C",IF(AND('[1]Ledger With Mark'!X258&gt;=30),"D+",IF(AND('[1]Ledger With Mark'!X258&gt;=20),"D",IF(AND('[1]Ledger With Mark'!X258&gt;=1),"E","N")))))))))</f>
        <v>B</v>
      </c>
      <c r="Y256" s="13">
        <f t="shared" si="34"/>
        <v>2.8</v>
      </c>
      <c r="Z256" s="7" t="str">
        <f>IF(AND('[1]Ledger With Mark'!Z258&gt;=27),"A+",IF(AND('[1]Ledger With Mark'!Z258&gt;=24),"A",IF(AND('[1]Ledger With Mark'!Z258&gt;=21),"B+",IF(AND('[1]Ledger With Mark'!Z258&gt;=18),"B",IF(AND('[1]Ledger With Mark'!Z258&gt;=15),"C+",IF(AND('[1]Ledger With Mark'!Z258&gt;=12),"C",IF(AND('[1]Ledger With Mark'!Z258&gt;=9),"D+",IF(AND('[1]Ledger With Mark'!Z258&gt;=6),"D",IF(AND('[1]Ledger With Mark'!Z258&gt;=1),"E","N")))))))))</f>
        <v>B+</v>
      </c>
      <c r="AA256" s="7" t="str">
        <f>IF(AND('[1]Ledger With Mark'!AA258&gt;=18),"A+",IF(AND('[1]Ledger With Mark'!AA258&gt;=16),"A",IF(AND('[1]Ledger With Mark'!AA258&gt;=14),"B+",IF(AND('[1]Ledger With Mark'!AA258&gt;=12),"B",IF(AND('[1]Ledger With Mark'!AA258&gt;=10),"C+",IF(AND('[1]Ledger With Mark'!AA258&gt;=8),"C",IF(AND('[1]Ledger With Mark'!AA258&gt;=6),"D+",IF(AND('[1]Ledger With Mark'!AA258&gt;=4),"D",IF(AND('[1]Ledger With Mark'!AA258&gt;=1),"E","N")))))))))</f>
        <v>A</v>
      </c>
      <c r="AB256" s="7" t="str">
        <f>IF(AND('[1]Ledger With Mark'!AB258&gt;=45),"A+",IF(AND('[1]Ledger With Mark'!AB258&gt;=40),"A",IF(AND('[1]Ledger With Mark'!AB258&gt;=35),"B+",IF(AND('[1]Ledger With Mark'!AB258&gt;=30),"B",IF(AND('[1]Ledger With Mark'!AB258&gt;=25),"C+",IF(AND('[1]Ledger With Mark'!AB258&gt;=20),"C",IF(AND('[1]Ledger With Mark'!AB258&gt;=15),"D+",IF(AND('[1]Ledger With Mark'!AB258&gt;=10),"D",IF(AND('[1]Ledger With Mark'!AB258&gt;=1),"E","N")))))))))</f>
        <v>A</v>
      </c>
      <c r="AC256" s="13">
        <f t="shared" si="35"/>
        <v>1.8</v>
      </c>
      <c r="AD256" s="7" t="str">
        <f>IF(AND('[1]Ledger With Mark'!AD258&gt;=22.5),"A+",IF(AND('[1]Ledger With Mark'!AD258&gt;=20),"A",IF(AND('[1]Ledger With Mark'!AD258&gt;=17.5),"B+",IF(AND('[1]Ledger With Mark'!AD258&gt;=15),"B",IF(AND('[1]Ledger With Mark'!AD258&gt;=12.5),"C+",IF(AND('[1]Ledger With Mark'!AD258&gt;=10),"C",IF(AND('[1]Ledger With Mark'!AD258&gt;=7.5),"D+",IF(AND('[1]Ledger With Mark'!AD258&gt;=5),"D",IF(AND('[1]Ledger With Mark'!AD258&gt;=1),"E","N")))))))))</f>
        <v>A</v>
      </c>
      <c r="AE256" s="7" t="str">
        <f>IF(AND('[1]Ledger With Mark'!AE258&gt;=22.5),"A+",IF(AND('[1]Ledger With Mark'!AE258&gt;=20),"A",IF(AND('[1]Ledger With Mark'!AE258&gt;=17.5),"B+",IF(AND('[1]Ledger With Mark'!AE258&gt;=15),"B",IF(AND('[1]Ledger With Mark'!AE258&gt;=12.5),"C+",IF(AND('[1]Ledger With Mark'!AE258&gt;=10),"C",IF(AND('[1]Ledger With Mark'!AE258&gt;=7.5),"D+",IF(AND('[1]Ledger With Mark'!AE258&gt;=5),"D",IF(AND('[1]Ledger With Mark'!AE258&gt;=1),"E","N")))))))))</f>
        <v>A</v>
      </c>
      <c r="AF256" s="7" t="str">
        <f>IF(AND('[1]Ledger With Mark'!AF258&gt;=45),"A+",IF(AND('[1]Ledger With Mark'!AF258&gt;=40),"A",IF(AND('[1]Ledger With Mark'!AF258&gt;=35),"B+",IF(AND('[1]Ledger With Mark'!AF258&gt;=30),"B",IF(AND('[1]Ledger With Mark'!AF258&gt;=25),"C+",IF(AND('[1]Ledger With Mark'!AF258&gt;=20),"C",IF(AND('[1]Ledger With Mark'!AF258&gt;=15),"D+",IF(AND('[1]Ledger With Mark'!AF258&gt;=10),"D",IF(AND('[1]Ledger With Mark'!AF258&gt;=1),"E","N")))))))))</f>
        <v>A</v>
      </c>
      <c r="AG256" s="13">
        <f t="shared" si="36"/>
        <v>1.8</v>
      </c>
      <c r="AH256" s="7" t="str">
        <f>IF(AND('[1]Ledger With Mark'!AH258&gt;=45),"A+",IF(AND('[1]Ledger With Mark'!AH258&gt;=40),"A",IF(AND('[1]Ledger With Mark'!AH258&gt;=35),"B+",IF(AND('[1]Ledger With Mark'!AH258&gt;=30),"B",IF(AND('[1]Ledger With Mark'!AH258&gt;=25),"C+",IF(AND('[1]Ledger With Mark'!AH258&gt;=20),"C",IF(AND('[1]Ledger With Mark'!AH258&gt;=15),"D+",IF(AND('[1]Ledger With Mark'!AH258&gt;=10),"D",IF(AND('[1]Ledger With Mark'!AH258&gt;=1),"E","N")))))))))</f>
        <v>B</v>
      </c>
      <c r="AI256" s="7" t="str">
        <f>IF(AND('[1]Ledger With Mark'!AI258&gt;=45),"A+",IF(AND('[1]Ledger With Mark'!AI258&gt;=40),"A",IF(AND('[1]Ledger With Mark'!AI258&gt;=35),"B+",IF(AND('[1]Ledger With Mark'!AI258&gt;=30),"B",IF(AND('[1]Ledger With Mark'!AI258&gt;=25),"C+",IF(AND('[1]Ledger With Mark'!AI258&gt;=20),"C",IF(AND('[1]Ledger With Mark'!AI258&gt;=15),"D+",IF(AND('[1]Ledger With Mark'!AI258&gt;=10),"D",IF(AND('[1]Ledger With Mark'!AI258&gt;=1),"E","N")))))))))</f>
        <v>B</v>
      </c>
      <c r="AJ256" s="7" t="str">
        <f>IF(AND('[1]Ledger With Mark'!AJ258&gt;=90),"A+",IF(AND('[1]Ledger With Mark'!AJ258&gt;=80),"A",IF(AND('[1]Ledger With Mark'!AJ258&gt;=70),"B+",IF(AND('[1]Ledger With Mark'!AJ258&gt;=60),"B",IF(AND('[1]Ledger With Mark'!AJ258&gt;=50),"C+",IF(AND('[1]Ledger With Mark'!AJ258&gt;=40),"C",IF(AND('[1]Ledger With Mark'!AJ258&gt;=30),"D+",IF(AND('[1]Ledger With Mark'!AJ258&gt;=20),"D",IF(AND('[1]Ledger With Mark'!AJ258&gt;=1),"E","N")))))))))</f>
        <v>B</v>
      </c>
      <c r="AK256" s="13">
        <f t="shared" si="37"/>
        <v>2.8</v>
      </c>
      <c r="AL256" s="7" t="str">
        <f>IF(AND('[1]Ledger With Mark'!AL258&gt;=45),"A+",IF(AND('[1]Ledger With Mark'!AL258&gt;=40),"A",IF(AND('[1]Ledger With Mark'!AL258&gt;=35),"B+",IF(AND('[1]Ledger With Mark'!AL258&gt;=30),"B",IF(AND('[1]Ledger With Mark'!AL258&gt;=25),"C+",IF(AND('[1]Ledger With Mark'!AL258&gt;=20),"C",IF(AND('[1]Ledger With Mark'!AL258&gt;=15),"D+",IF(AND('[1]Ledger With Mark'!AL258&gt;=10),"D",IF(AND('[1]Ledger With Mark'!AL258&gt;=1),"E","N")))))))))</f>
        <v>B</v>
      </c>
      <c r="AM256" s="7" t="str">
        <f>IF(AND('[1]Ledger With Mark'!AM258&gt;=45),"A+",IF(AND('[1]Ledger With Mark'!AM258&gt;=40),"A",IF(AND('[1]Ledger With Mark'!AM258&gt;=35),"B+",IF(AND('[1]Ledger With Mark'!AM258&gt;=30),"B",IF(AND('[1]Ledger With Mark'!AM258&gt;=25),"C+",IF(AND('[1]Ledger With Mark'!AM258&gt;=20),"C",IF(AND('[1]Ledger With Mark'!AM258&gt;=15),"D+",IF(AND('[1]Ledger With Mark'!AM258&gt;=10),"D",IF(AND('[1]Ledger With Mark'!AM258&gt;=1),"E","N")))))))))</f>
        <v>B</v>
      </c>
      <c r="AN256" s="7" t="str">
        <f>IF(AND('[1]Ledger With Mark'!AN258&gt;=90),"A+",IF(AND('[1]Ledger With Mark'!AN258&gt;=80),"A",IF(AND('[1]Ledger With Mark'!AN258&gt;=70),"B+",IF(AND('[1]Ledger With Mark'!AN258&gt;=60),"B",IF(AND('[1]Ledger With Mark'!AN258&gt;=50),"C+",IF(AND('[1]Ledger With Mark'!AN258&gt;=40),"C",IF(AND('[1]Ledger With Mark'!AN258&gt;=30),"D+",IF(AND('[1]Ledger With Mark'!AN258&gt;=20),"D",IF(AND('[1]Ledger With Mark'!AN258&gt;=1),"E","N")))))))))</f>
        <v>B</v>
      </c>
      <c r="AO256" s="13">
        <f t="shared" si="38"/>
        <v>2.8</v>
      </c>
      <c r="AP256" s="14">
        <f t="shared" si="39"/>
        <v>2.9500000000000006</v>
      </c>
      <c r="AQ256" s="7"/>
      <c r="AR256" s="15" t="s">
        <v>246</v>
      </c>
      <c r="BB256" s="17">
        <v>262</v>
      </c>
    </row>
    <row r="257" spans="1:54" ht="15">
      <c r="A257" s="7">
        <f>'[1]Ledger With Mark'!A259</f>
        <v>256</v>
      </c>
      <c r="B257" s="8">
        <f>'[1]Ledger With Mark'!B259</f>
        <v>752256</v>
      </c>
      <c r="C257" s="9" t="str">
        <f>'[1]Ledger With Mark'!C259</f>
        <v>SABINA B.C.</v>
      </c>
      <c r="D257" s="10" t="str">
        <f>'[1]Ledger With Mark'!D259</f>
        <v>2062/06/01</v>
      </c>
      <c r="E257" s="11" t="str">
        <f>'[1]Ledger With Mark'!E259</f>
        <v>DILLI BAHADUR BUDHA CHHETRI</v>
      </c>
      <c r="F257" s="11" t="str">
        <f>'[1]Ledger With Mark'!F259</f>
        <v>SUSHILA KUMARI BISTA BUDHA CHHETRI</v>
      </c>
      <c r="G257" s="12" t="str">
        <f>'[1]Ledger With Mark'!G259</f>
        <v>BHUME 8 RUKUM EAST</v>
      </c>
      <c r="H257" s="7" t="str">
        <f>IF(AND('[1]Ledger With Mark'!H259&gt;=67.5),"A+",IF(AND('[1]Ledger With Mark'!H259&gt;=60),"A",IF(AND('[1]Ledger With Mark'!H259&gt;=52.5),"B+",IF(AND('[1]Ledger With Mark'!H259&gt;=45),"B",IF(AND('[1]Ledger With Mark'!H259&gt;=37.5),"C+",IF(AND('[1]Ledger With Mark'!H259&gt;=30),"C",IF(AND('[1]Ledger With Mark'!H259&gt;=22.5),"D+",IF(AND('[1]Ledger With Mark'!H259&gt;=15),"D",IF(AND('[1]Ledger With Mark'!H259&gt;=1),"E","N")))))))))</f>
        <v>C+</v>
      </c>
      <c r="I257" s="7" t="str">
        <f>IF(AND('[1]Ledger With Mark'!I259&gt;=22.5),"A+",IF(AND('[1]Ledger With Mark'!I259&gt;=20),"A",IF(AND('[1]Ledger With Mark'!I259&gt;=17.5),"B+",IF(AND('[1]Ledger With Mark'!I259&gt;=15),"B",IF(AND('[1]Ledger With Mark'!I259&gt;=12.5),"C+",IF(AND('[1]Ledger With Mark'!I259&gt;=10),"C",IF(AND('[1]Ledger With Mark'!I259&gt;=7.5),"D+",IF(AND('[1]Ledger With Mark'!I259&gt;=5),"D",IF(AND('[1]Ledger With Mark'!I259&gt;=1),"E","N")))))))))</f>
        <v>A</v>
      </c>
      <c r="J257" s="7" t="str">
        <f>IF(AND('[1]Ledger With Mark'!J259&gt;=90),"A+",IF(AND('[1]Ledger With Mark'!J259&gt;=80),"A",IF(AND('[1]Ledger With Mark'!J259&gt;=70),"B+",IF(AND('[1]Ledger With Mark'!J259&gt;=60),"B",IF(AND('[1]Ledger With Mark'!J259&gt;=50),"C+",IF(AND('[1]Ledger With Mark'!J259&gt;=40),"C",IF(AND('[1]Ledger With Mark'!J259&gt;=30),"D+",IF(AND('[1]Ledger With Mark'!J259&gt;=20),"D",IF(AND('[1]Ledger With Mark'!J259&gt;=1),"E","N")))))))))</f>
        <v>B</v>
      </c>
      <c r="K257" s="13">
        <f t="shared" si="30"/>
        <v>2.8</v>
      </c>
      <c r="L257" s="7" t="str">
        <f>IF(AND('[1]Ledger With Mark'!L259&gt;=67.5),"A+",IF(AND('[1]Ledger With Mark'!L259&gt;=60),"A",IF(AND('[1]Ledger With Mark'!L259&gt;=52.5),"B+",IF(AND('[1]Ledger With Mark'!L259&gt;=45),"B",IF(AND('[1]Ledger With Mark'!L259&gt;=37.5),"C+",IF(AND('[1]Ledger With Mark'!L259&gt;=30),"C",IF(AND('[1]Ledger With Mark'!L259&gt;=22.5),"D+",IF(AND('[1]Ledger With Mark'!L259&gt;=15),"D",IF(AND('[1]Ledger With Mark'!L259&gt;=1),"E","N")))))))))</f>
        <v>B+</v>
      </c>
      <c r="M257" s="7" t="str">
        <f>IF(AND('[1]Ledger With Mark'!M259&gt;=22.5),"A+",IF(AND('[1]Ledger With Mark'!M259&gt;=20),"A",IF(AND('[1]Ledger With Mark'!M259&gt;=17.5),"B+",IF(AND('[1]Ledger With Mark'!M259&gt;=15),"B",IF(AND('[1]Ledger With Mark'!M259&gt;=12.5),"C+",IF(AND('[1]Ledger With Mark'!M259&gt;=10),"C",IF(AND('[1]Ledger With Mark'!M259&gt;=7.5),"D+",IF(AND('[1]Ledger With Mark'!M259&gt;=5),"D",IF(AND('[1]Ledger With Mark'!M259&gt;=1),"E","N")))))))))</f>
        <v>B+</v>
      </c>
      <c r="N257" s="7" t="str">
        <f>IF(AND('[1]Ledger With Mark'!N259&gt;=90),"A+",IF(AND('[1]Ledger With Mark'!N259&gt;=80),"A",IF(AND('[1]Ledger With Mark'!N259&gt;=70),"B+",IF(AND('[1]Ledger With Mark'!N259&gt;=60),"B",IF(AND('[1]Ledger With Mark'!N259&gt;=50),"C+",IF(AND('[1]Ledger With Mark'!N259&gt;=40),"C",IF(AND('[1]Ledger With Mark'!N259&gt;=30),"D+",IF(AND('[1]Ledger With Mark'!N259&gt;=20),"D",IF(AND('[1]Ledger With Mark'!N259&gt;=1),"E","N")))))))))</f>
        <v>B+</v>
      </c>
      <c r="O257" s="13">
        <f t="shared" si="31"/>
        <v>3.2</v>
      </c>
      <c r="P257" s="7" t="str">
        <f>IF(AND('[1]Ledger With Mark'!P259&gt;=90),"A+",IF(AND('[1]Ledger With Mark'!P259&gt;=80),"A",IF(AND('[1]Ledger With Mark'!P259&gt;=70),"B+",IF(AND('[1]Ledger With Mark'!P259&gt;=60),"B",IF(AND('[1]Ledger With Mark'!P259&gt;=50),"C+",IF(AND('[1]Ledger With Mark'!P259&gt;=40),"C",IF(AND('[1]Ledger With Mark'!P259&gt;=30),"D+",IF(AND('[1]Ledger With Mark'!P259&gt;=20),"D",IF(AND('[1]Ledger With Mark'!P259&gt;=1),"E","N")))))))))</f>
        <v>B</v>
      </c>
      <c r="Q257" s="13">
        <f t="shared" si="32"/>
        <v>2.8</v>
      </c>
      <c r="R257" s="7" t="str">
        <f>IF(AND('[1]Ledger With Mark'!R259&gt;=67.5),"A+",IF(AND('[1]Ledger With Mark'!R259&gt;=60),"A",IF(AND('[1]Ledger With Mark'!R259&gt;=52.5),"B+",IF(AND('[1]Ledger With Mark'!R259&gt;=45),"B",IF(AND('[1]Ledger With Mark'!R259&gt;=37.5),"C+",IF(AND('[1]Ledger With Mark'!R259&gt;=30),"C",IF(AND('[1]Ledger With Mark'!R259&gt;=22.5),"D+",IF(AND('[1]Ledger With Mark'!R259&gt;=15),"D",IF(AND('[1]Ledger With Mark'!R259&gt;=1),"E","N")))))))))</f>
        <v>B</v>
      </c>
      <c r="S257" s="7" t="str">
        <f>IF(AND('[1]Ledger With Mark'!S259&gt;=22.5),"A+",IF(AND('[1]Ledger With Mark'!S259&gt;=20),"A",IF(AND('[1]Ledger With Mark'!S259&gt;=17.5),"B+",IF(AND('[1]Ledger With Mark'!S259&gt;=15),"B",IF(AND('[1]Ledger With Mark'!S259&gt;=12.5),"C+",IF(AND('[1]Ledger With Mark'!S259&gt;=10),"C",IF(AND('[1]Ledger With Mark'!S259&gt;=7.5),"D+",IF(AND('[1]Ledger With Mark'!S259&gt;=5),"D",IF(AND('[1]Ledger With Mark'!S259&gt;=1),"E","N")))))))))</f>
        <v>A+</v>
      </c>
      <c r="T257" s="7" t="str">
        <f>IF(AND('[1]Ledger With Mark'!T259&gt;=90),"A+",IF(AND('[1]Ledger With Mark'!T259&gt;=80),"A",IF(AND('[1]Ledger With Mark'!T259&gt;=70),"B+",IF(AND('[1]Ledger With Mark'!T259&gt;=60),"B",IF(AND('[1]Ledger With Mark'!T259&gt;=50),"C+",IF(AND('[1]Ledger With Mark'!T259&gt;=40),"C",IF(AND('[1]Ledger With Mark'!T259&gt;=30),"D+",IF(AND('[1]Ledger With Mark'!T259&gt;=20),"D",IF(AND('[1]Ledger With Mark'!T259&gt;=1),"E","N")))))))))</f>
        <v>B</v>
      </c>
      <c r="U257" s="13">
        <f t="shared" si="33"/>
        <v>2.8</v>
      </c>
      <c r="V257" s="7" t="str">
        <f>IF(AND('[1]Ledger With Mark'!V259&gt;=67.5),"A+",IF(AND('[1]Ledger With Mark'!V259&gt;=60),"A",IF(AND('[1]Ledger With Mark'!V259&gt;=52.5),"B+",IF(AND('[1]Ledger With Mark'!V259&gt;=45),"B",IF(AND('[1]Ledger With Mark'!V259&gt;=37.5),"C+",IF(AND('[1]Ledger With Mark'!V259&gt;=30),"C",IF(AND('[1]Ledger With Mark'!V259&gt;=22.5),"D+",IF(AND('[1]Ledger With Mark'!V259&gt;=15),"D",IF(AND('[1]Ledger With Mark'!V259&gt;=1),"E","N")))))))))</f>
        <v>B</v>
      </c>
      <c r="W257" s="7" t="str">
        <f>IF(AND('[1]Ledger With Mark'!W259&gt;=22.5),"A+",IF(AND('[1]Ledger With Mark'!W259&gt;=20),"A",IF(AND('[1]Ledger With Mark'!W259&gt;=17.5),"B+",IF(AND('[1]Ledger With Mark'!W259&gt;=15),"B",IF(AND('[1]Ledger With Mark'!W259&gt;=12.5),"C+",IF(AND('[1]Ledger With Mark'!W259&gt;=10),"C",IF(AND('[1]Ledger With Mark'!W259&gt;=7.5),"D+",IF(AND('[1]Ledger With Mark'!W259&gt;=5),"D",IF(AND('[1]Ledger With Mark'!W259&gt;=1),"E","N")))))))))</f>
        <v>A+</v>
      </c>
      <c r="X257" s="7" t="str">
        <f>IF(AND('[1]Ledger With Mark'!X259&gt;=90),"A+",IF(AND('[1]Ledger With Mark'!X259&gt;=80),"A",IF(AND('[1]Ledger With Mark'!X259&gt;=70),"B+",IF(AND('[1]Ledger With Mark'!X259&gt;=60),"B",IF(AND('[1]Ledger With Mark'!X259&gt;=50),"C+",IF(AND('[1]Ledger With Mark'!X259&gt;=40),"C",IF(AND('[1]Ledger With Mark'!X259&gt;=30),"D+",IF(AND('[1]Ledger With Mark'!X259&gt;=20),"D",IF(AND('[1]Ledger With Mark'!X259&gt;=1),"E","N")))))))))</f>
        <v>B+</v>
      </c>
      <c r="Y257" s="13">
        <f t="shared" si="34"/>
        <v>3.2</v>
      </c>
      <c r="Z257" s="7" t="str">
        <f>IF(AND('[1]Ledger With Mark'!Z259&gt;=27),"A+",IF(AND('[1]Ledger With Mark'!Z259&gt;=24),"A",IF(AND('[1]Ledger With Mark'!Z259&gt;=21),"B+",IF(AND('[1]Ledger With Mark'!Z259&gt;=18),"B",IF(AND('[1]Ledger With Mark'!Z259&gt;=15),"C+",IF(AND('[1]Ledger With Mark'!Z259&gt;=12),"C",IF(AND('[1]Ledger With Mark'!Z259&gt;=9),"D+",IF(AND('[1]Ledger With Mark'!Z259&gt;=6),"D",IF(AND('[1]Ledger With Mark'!Z259&gt;=1),"E","N")))))))))</f>
        <v>A</v>
      </c>
      <c r="AA257" s="7" t="str">
        <f>IF(AND('[1]Ledger With Mark'!AA259&gt;=18),"A+",IF(AND('[1]Ledger With Mark'!AA259&gt;=16),"A",IF(AND('[1]Ledger With Mark'!AA259&gt;=14),"B+",IF(AND('[1]Ledger With Mark'!AA259&gt;=12),"B",IF(AND('[1]Ledger With Mark'!AA259&gt;=10),"C+",IF(AND('[1]Ledger With Mark'!AA259&gt;=8),"C",IF(AND('[1]Ledger With Mark'!AA259&gt;=6),"D+",IF(AND('[1]Ledger With Mark'!AA259&gt;=4),"D",IF(AND('[1]Ledger With Mark'!AA259&gt;=1),"E","N")))))))))</f>
        <v>A</v>
      </c>
      <c r="AB257" s="7" t="str">
        <f>IF(AND('[1]Ledger With Mark'!AB259&gt;=45),"A+",IF(AND('[1]Ledger With Mark'!AB259&gt;=40),"A",IF(AND('[1]Ledger With Mark'!AB259&gt;=35),"B+",IF(AND('[1]Ledger With Mark'!AB259&gt;=30),"B",IF(AND('[1]Ledger With Mark'!AB259&gt;=25),"C+",IF(AND('[1]Ledger With Mark'!AB259&gt;=20),"C",IF(AND('[1]Ledger With Mark'!AB259&gt;=15),"D+",IF(AND('[1]Ledger With Mark'!AB259&gt;=10),"D",IF(AND('[1]Ledger With Mark'!AB259&gt;=1),"E","N")))))))))</f>
        <v>A</v>
      </c>
      <c r="AC257" s="13">
        <f t="shared" si="35"/>
        <v>1.8</v>
      </c>
      <c r="AD257" s="7" t="str">
        <f>IF(AND('[1]Ledger With Mark'!AD259&gt;=22.5),"A+",IF(AND('[1]Ledger With Mark'!AD259&gt;=20),"A",IF(AND('[1]Ledger With Mark'!AD259&gt;=17.5),"B+",IF(AND('[1]Ledger With Mark'!AD259&gt;=15),"B",IF(AND('[1]Ledger With Mark'!AD259&gt;=12.5),"C+",IF(AND('[1]Ledger With Mark'!AD259&gt;=10),"C",IF(AND('[1]Ledger With Mark'!AD259&gt;=7.5),"D+",IF(AND('[1]Ledger With Mark'!AD259&gt;=5),"D",IF(AND('[1]Ledger With Mark'!AD259&gt;=1),"E","N")))))))))</f>
        <v>A</v>
      </c>
      <c r="AE257" s="7" t="str">
        <f>IF(AND('[1]Ledger With Mark'!AE259&gt;=22.5),"A+",IF(AND('[1]Ledger With Mark'!AE259&gt;=20),"A",IF(AND('[1]Ledger With Mark'!AE259&gt;=17.5),"B+",IF(AND('[1]Ledger With Mark'!AE259&gt;=15),"B",IF(AND('[1]Ledger With Mark'!AE259&gt;=12.5),"C+",IF(AND('[1]Ledger With Mark'!AE259&gt;=10),"C",IF(AND('[1]Ledger With Mark'!AE259&gt;=7.5),"D+",IF(AND('[1]Ledger With Mark'!AE259&gt;=5),"D",IF(AND('[1]Ledger With Mark'!AE259&gt;=1),"E","N")))))))))</f>
        <v>A</v>
      </c>
      <c r="AF257" s="7" t="str">
        <f>IF(AND('[1]Ledger With Mark'!AF259&gt;=45),"A+",IF(AND('[1]Ledger With Mark'!AF259&gt;=40),"A",IF(AND('[1]Ledger With Mark'!AF259&gt;=35),"B+",IF(AND('[1]Ledger With Mark'!AF259&gt;=30),"B",IF(AND('[1]Ledger With Mark'!AF259&gt;=25),"C+",IF(AND('[1]Ledger With Mark'!AF259&gt;=20),"C",IF(AND('[1]Ledger With Mark'!AF259&gt;=15),"D+",IF(AND('[1]Ledger With Mark'!AF259&gt;=10),"D",IF(AND('[1]Ledger With Mark'!AF259&gt;=1),"E","N")))))))))</f>
        <v>A</v>
      </c>
      <c r="AG257" s="13">
        <f t="shared" si="36"/>
        <v>1.8</v>
      </c>
      <c r="AH257" s="7" t="str">
        <f>IF(AND('[1]Ledger With Mark'!AH259&gt;=45),"A+",IF(AND('[1]Ledger With Mark'!AH259&gt;=40),"A",IF(AND('[1]Ledger With Mark'!AH259&gt;=35),"B+",IF(AND('[1]Ledger With Mark'!AH259&gt;=30),"B",IF(AND('[1]Ledger With Mark'!AH259&gt;=25),"C+",IF(AND('[1]Ledger With Mark'!AH259&gt;=20),"C",IF(AND('[1]Ledger With Mark'!AH259&gt;=15),"D+",IF(AND('[1]Ledger With Mark'!AH259&gt;=10),"D",IF(AND('[1]Ledger With Mark'!AH259&gt;=1),"E","N")))))))))</f>
        <v>B+</v>
      </c>
      <c r="AI257" s="7" t="str">
        <f>IF(AND('[1]Ledger With Mark'!AI259&gt;=45),"A+",IF(AND('[1]Ledger With Mark'!AI259&gt;=40),"A",IF(AND('[1]Ledger With Mark'!AI259&gt;=35),"B+",IF(AND('[1]Ledger With Mark'!AI259&gt;=30),"B",IF(AND('[1]Ledger With Mark'!AI259&gt;=25),"C+",IF(AND('[1]Ledger With Mark'!AI259&gt;=20),"C",IF(AND('[1]Ledger With Mark'!AI259&gt;=15),"D+",IF(AND('[1]Ledger With Mark'!AI259&gt;=10),"D",IF(AND('[1]Ledger With Mark'!AI259&gt;=1),"E","N")))))))))</f>
        <v>B</v>
      </c>
      <c r="AJ257" s="7" t="str">
        <f>IF(AND('[1]Ledger With Mark'!AJ259&gt;=90),"A+",IF(AND('[1]Ledger With Mark'!AJ259&gt;=80),"A",IF(AND('[1]Ledger With Mark'!AJ259&gt;=70),"B+",IF(AND('[1]Ledger With Mark'!AJ259&gt;=60),"B",IF(AND('[1]Ledger With Mark'!AJ259&gt;=50),"C+",IF(AND('[1]Ledger With Mark'!AJ259&gt;=40),"C",IF(AND('[1]Ledger With Mark'!AJ259&gt;=30),"D+",IF(AND('[1]Ledger With Mark'!AJ259&gt;=20),"D",IF(AND('[1]Ledger With Mark'!AJ259&gt;=1),"E","N")))))))))</f>
        <v>B+</v>
      </c>
      <c r="AK257" s="13">
        <f t="shared" si="37"/>
        <v>3.2</v>
      </c>
      <c r="AL257" s="7" t="str">
        <f>IF(AND('[1]Ledger With Mark'!AL259&gt;=45),"A+",IF(AND('[1]Ledger With Mark'!AL259&gt;=40),"A",IF(AND('[1]Ledger With Mark'!AL259&gt;=35),"B+",IF(AND('[1]Ledger With Mark'!AL259&gt;=30),"B",IF(AND('[1]Ledger With Mark'!AL259&gt;=25),"C+",IF(AND('[1]Ledger With Mark'!AL259&gt;=20),"C",IF(AND('[1]Ledger With Mark'!AL259&gt;=15),"D+",IF(AND('[1]Ledger With Mark'!AL259&gt;=10),"D",IF(AND('[1]Ledger With Mark'!AL259&gt;=1),"E","N")))))))))</f>
        <v>B+</v>
      </c>
      <c r="AM257" s="7" t="str">
        <f>IF(AND('[1]Ledger With Mark'!AM259&gt;=45),"A+",IF(AND('[1]Ledger With Mark'!AM259&gt;=40),"A",IF(AND('[1]Ledger With Mark'!AM259&gt;=35),"B+",IF(AND('[1]Ledger With Mark'!AM259&gt;=30),"B",IF(AND('[1]Ledger With Mark'!AM259&gt;=25),"C+",IF(AND('[1]Ledger With Mark'!AM259&gt;=20),"C",IF(AND('[1]Ledger With Mark'!AM259&gt;=15),"D+",IF(AND('[1]Ledger With Mark'!AM259&gt;=10),"D",IF(AND('[1]Ledger With Mark'!AM259&gt;=1),"E","N")))))))))</f>
        <v>B</v>
      </c>
      <c r="AN257" s="7" t="str">
        <f>IF(AND('[1]Ledger With Mark'!AN259&gt;=90),"A+",IF(AND('[1]Ledger With Mark'!AN259&gt;=80),"A",IF(AND('[1]Ledger With Mark'!AN259&gt;=70),"B+",IF(AND('[1]Ledger With Mark'!AN259&gt;=60),"B",IF(AND('[1]Ledger With Mark'!AN259&gt;=50),"C+",IF(AND('[1]Ledger With Mark'!AN259&gt;=40),"C",IF(AND('[1]Ledger With Mark'!AN259&gt;=30),"D+",IF(AND('[1]Ledger With Mark'!AN259&gt;=20),"D",IF(AND('[1]Ledger With Mark'!AN259&gt;=1),"E","N")))))))))</f>
        <v>B</v>
      </c>
      <c r="AO257" s="13">
        <f t="shared" si="38"/>
        <v>2.8</v>
      </c>
      <c r="AP257" s="14">
        <f t="shared" si="39"/>
        <v>3.0500000000000003</v>
      </c>
      <c r="AQ257" s="7"/>
      <c r="AR257" s="15" t="s">
        <v>246</v>
      </c>
      <c r="BB257" s="17">
        <v>263</v>
      </c>
    </row>
    <row r="258" spans="1:54" ht="15">
      <c r="A258" s="7">
        <f>'[1]Ledger With Mark'!A260</f>
        <v>257</v>
      </c>
      <c r="B258" s="8">
        <f>'[1]Ledger With Mark'!B260</f>
        <v>752257</v>
      </c>
      <c r="C258" s="9" t="str">
        <f>'[1]Ledger With Mark'!C260</f>
        <v>SANJANA BUDHA</v>
      </c>
      <c r="D258" s="10" t="str">
        <f>'[1]Ledger With Mark'!D260</f>
        <v>2062/03/21</v>
      </c>
      <c r="E258" s="11" t="str">
        <f>'[1]Ledger With Mark'!E260</f>
        <v>BIRENDRA BUDHA</v>
      </c>
      <c r="F258" s="11" t="str">
        <f>'[1]Ledger With Mark'!F260</f>
        <v>NANDANI BUDHA</v>
      </c>
      <c r="G258" s="12" t="str">
        <f>'[1]Ledger With Mark'!G260</f>
        <v>BHUME 8 RUKUM EAST</v>
      </c>
      <c r="H258" s="7" t="str">
        <f>IF(AND('[1]Ledger With Mark'!H260&gt;=67.5),"A+",IF(AND('[1]Ledger With Mark'!H260&gt;=60),"A",IF(AND('[1]Ledger With Mark'!H260&gt;=52.5),"B+",IF(AND('[1]Ledger With Mark'!H260&gt;=45),"B",IF(AND('[1]Ledger With Mark'!H260&gt;=37.5),"C+",IF(AND('[1]Ledger With Mark'!H260&gt;=30),"C",IF(AND('[1]Ledger With Mark'!H260&gt;=22.5),"D+",IF(AND('[1]Ledger With Mark'!H260&gt;=15),"D",IF(AND('[1]Ledger With Mark'!H260&gt;=1),"E","N")))))))))</f>
        <v>C</v>
      </c>
      <c r="I258" s="7" t="str">
        <f>IF(AND('[1]Ledger With Mark'!I260&gt;=22.5),"A+",IF(AND('[1]Ledger With Mark'!I260&gt;=20),"A",IF(AND('[1]Ledger With Mark'!I260&gt;=17.5),"B+",IF(AND('[1]Ledger With Mark'!I260&gt;=15),"B",IF(AND('[1]Ledger With Mark'!I260&gt;=12.5),"C+",IF(AND('[1]Ledger With Mark'!I260&gt;=10),"C",IF(AND('[1]Ledger With Mark'!I260&gt;=7.5),"D+",IF(AND('[1]Ledger With Mark'!I260&gt;=5),"D",IF(AND('[1]Ledger With Mark'!I260&gt;=1),"E","N")))))))))</f>
        <v>A</v>
      </c>
      <c r="J258" s="7" t="str">
        <f>IF(AND('[1]Ledger With Mark'!J260&gt;=90),"A+",IF(AND('[1]Ledger With Mark'!J260&gt;=80),"A",IF(AND('[1]Ledger With Mark'!J260&gt;=70),"B+",IF(AND('[1]Ledger With Mark'!J260&gt;=60),"B",IF(AND('[1]Ledger With Mark'!J260&gt;=50),"C+",IF(AND('[1]Ledger With Mark'!J260&gt;=40),"C",IF(AND('[1]Ledger With Mark'!J260&gt;=30),"D+",IF(AND('[1]Ledger With Mark'!J260&gt;=20),"D",IF(AND('[1]Ledger With Mark'!J260&gt;=1),"E","N")))))))))</f>
        <v>C+</v>
      </c>
      <c r="K258" s="13">
        <f t="shared" si="30"/>
        <v>2.4</v>
      </c>
      <c r="L258" s="7" t="str">
        <f>IF(AND('[1]Ledger With Mark'!L260&gt;=67.5),"A+",IF(AND('[1]Ledger With Mark'!L260&gt;=60),"A",IF(AND('[1]Ledger With Mark'!L260&gt;=52.5),"B+",IF(AND('[1]Ledger With Mark'!L260&gt;=45),"B",IF(AND('[1]Ledger With Mark'!L260&gt;=37.5),"C+",IF(AND('[1]Ledger With Mark'!L260&gt;=30),"C",IF(AND('[1]Ledger With Mark'!L260&gt;=22.5),"D+",IF(AND('[1]Ledger With Mark'!L260&gt;=15),"D",IF(AND('[1]Ledger With Mark'!L260&gt;=1),"E","N")))))))))</f>
        <v>B</v>
      </c>
      <c r="M258" s="7" t="str">
        <f>IF(AND('[1]Ledger With Mark'!M260&gt;=22.5),"A+",IF(AND('[1]Ledger With Mark'!M260&gt;=20),"A",IF(AND('[1]Ledger With Mark'!M260&gt;=17.5),"B+",IF(AND('[1]Ledger With Mark'!M260&gt;=15),"B",IF(AND('[1]Ledger With Mark'!M260&gt;=12.5),"C+",IF(AND('[1]Ledger With Mark'!M260&gt;=10),"C",IF(AND('[1]Ledger With Mark'!M260&gt;=7.5),"D+",IF(AND('[1]Ledger With Mark'!M260&gt;=5),"D",IF(AND('[1]Ledger With Mark'!M260&gt;=1),"E","N")))))))))</f>
        <v>B+</v>
      </c>
      <c r="N258" s="7" t="str">
        <f>IF(AND('[1]Ledger With Mark'!N260&gt;=90),"A+",IF(AND('[1]Ledger With Mark'!N260&gt;=80),"A",IF(AND('[1]Ledger With Mark'!N260&gt;=70),"B+",IF(AND('[1]Ledger With Mark'!N260&gt;=60),"B",IF(AND('[1]Ledger With Mark'!N260&gt;=50),"C+",IF(AND('[1]Ledger With Mark'!N260&gt;=40),"C",IF(AND('[1]Ledger With Mark'!N260&gt;=30),"D+",IF(AND('[1]Ledger With Mark'!N260&gt;=20),"D",IF(AND('[1]Ledger With Mark'!N260&gt;=1),"E","N")))))))))</f>
        <v>B</v>
      </c>
      <c r="O258" s="13">
        <f t="shared" si="31"/>
        <v>2.8</v>
      </c>
      <c r="P258" s="7" t="str">
        <f>IF(AND('[1]Ledger With Mark'!P260&gt;=90),"A+",IF(AND('[1]Ledger With Mark'!P260&gt;=80),"A",IF(AND('[1]Ledger With Mark'!P260&gt;=70),"B+",IF(AND('[1]Ledger With Mark'!P260&gt;=60),"B",IF(AND('[1]Ledger With Mark'!P260&gt;=50),"C+",IF(AND('[1]Ledger With Mark'!P260&gt;=40),"C",IF(AND('[1]Ledger With Mark'!P260&gt;=30),"D+",IF(AND('[1]Ledger With Mark'!P260&gt;=20),"D",IF(AND('[1]Ledger With Mark'!P260&gt;=1),"E","N")))))))))</f>
        <v>B</v>
      </c>
      <c r="Q258" s="13">
        <f t="shared" si="32"/>
        <v>2.8</v>
      </c>
      <c r="R258" s="7" t="str">
        <f>IF(AND('[1]Ledger With Mark'!R260&gt;=67.5),"A+",IF(AND('[1]Ledger With Mark'!R260&gt;=60),"A",IF(AND('[1]Ledger With Mark'!R260&gt;=52.5),"B+",IF(AND('[1]Ledger With Mark'!R260&gt;=45),"B",IF(AND('[1]Ledger With Mark'!R260&gt;=37.5),"C+",IF(AND('[1]Ledger With Mark'!R260&gt;=30),"C",IF(AND('[1]Ledger With Mark'!R260&gt;=22.5),"D+",IF(AND('[1]Ledger With Mark'!R260&gt;=15),"D",IF(AND('[1]Ledger With Mark'!R260&gt;=1),"E","N")))))))))</f>
        <v>B</v>
      </c>
      <c r="S258" s="7" t="str">
        <f>IF(AND('[1]Ledger With Mark'!S260&gt;=22.5),"A+",IF(AND('[1]Ledger With Mark'!S260&gt;=20),"A",IF(AND('[1]Ledger With Mark'!S260&gt;=17.5),"B+",IF(AND('[1]Ledger With Mark'!S260&gt;=15),"B",IF(AND('[1]Ledger With Mark'!S260&gt;=12.5),"C+",IF(AND('[1]Ledger With Mark'!S260&gt;=10),"C",IF(AND('[1]Ledger With Mark'!S260&gt;=7.5),"D+",IF(AND('[1]Ledger With Mark'!S260&gt;=5),"D",IF(AND('[1]Ledger With Mark'!S260&gt;=1),"E","N")))))))))</f>
        <v>A</v>
      </c>
      <c r="T258" s="7" t="str">
        <f>IF(AND('[1]Ledger With Mark'!T260&gt;=90),"A+",IF(AND('[1]Ledger With Mark'!T260&gt;=80),"A",IF(AND('[1]Ledger With Mark'!T260&gt;=70),"B+",IF(AND('[1]Ledger With Mark'!T260&gt;=60),"B",IF(AND('[1]Ledger With Mark'!T260&gt;=50),"C+",IF(AND('[1]Ledger With Mark'!T260&gt;=40),"C",IF(AND('[1]Ledger With Mark'!T260&gt;=30),"D+",IF(AND('[1]Ledger With Mark'!T260&gt;=20),"D",IF(AND('[1]Ledger With Mark'!T260&gt;=1),"E","N")))))))))</f>
        <v>B</v>
      </c>
      <c r="U258" s="13">
        <f t="shared" si="33"/>
        <v>2.8</v>
      </c>
      <c r="V258" s="7" t="str">
        <f>IF(AND('[1]Ledger With Mark'!V260&gt;=67.5),"A+",IF(AND('[1]Ledger With Mark'!V260&gt;=60),"A",IF(AND('[1]Ledger With Mark'!V260&gt;=52.5),"B+",IF(AND('[1]Ledger With Mark'!V260&gt;=45),"B",IF(AND('[1]Ledger With Mark'!V260&gt;=37.5),"C+",IF(AND('[1]Ledger With Mark'!V260&gt;=30),"C",IF(AND('[1]Ledger With Mark'!V260&gt;=22.5),"D+",IF(AND('[1]Ledger With Mark'!V260&gt;=15),"D",IF(AND('[1]Ledger With Mark'!V260&gt;=1),"E","N")))))))))</f>
        <v>C+</v>
      </c>
      <c r="W258" s="7" t="str">
        <f>IF(AND('[1]Ledger With Mark'!W260&gt;=22.5),"A+",IF(AND('[1]Ledger With Mark'!W260&gt;=20),"A",IF(AND('[1]Ledger With Mark'!W260&gt;=17.5),"B+",IF(AND('[1]Ledger With Mark'!W260&gt;=15),"B",IF(AND('[1]Ledger With Mark'!W260&gt;=12.5),"C+",IF(AND('[1]Ledger With Mark'!W260&gt;=10),"C",IF(AND('[1]Ledger With Mark'!W260&gt;=7.5),"D+",IF(AND('[1]Ledger With Mark'!W260&gt;=5),"D",IF(AND('[1]Ledger With Mark'!W260&gt;=1),"E","N")))))))))</f>
        <v>A</v>
      </c>
      <c r="X258" s="7" t="str">
        <f>IF(AND('[1]Ledger With Mark'!X260&gt;=90),"A+",IF(AND('[1]Ledger With Mark'!X260&gt;=80),"A",IF(AND('[1]Ledger With Mark'!X260&gt;=70),"B+",IF(AND('[1]Ledger With Mark'!X260&gt;=60),"B",IF(AND('[1]Ledger With Mark'!X260&gt;=50),"C+",IF(AND('[1]Ledger With Mark'!X260&gt;=40),"C",IF(AND('[1]Ledger With Mark'!X260&gt;=30),"D+",IF(AND('[1]Ledger With Mark'!X260&gt;=20),"D",IF(AND('[1]Ledger With Mark'!X260&gt;=1),"E","N")))))))))</f>
        <v>B</v>
      </c>
      <c r="Y258" s="13">
        <f t="shared" si="34"/>
        <v>2.8</v>
      </c>
      <c r="Z258" s="7" t="str">
        <f>IF(AND('[1]Ledger With Mark'!Z260&gt;=27),"A+",IF(AND('[1]Ledger With Mark'!Z260&gt;=24),"A",IF(AND('[1]Ledger With Mark'!Z260&gt;=21),"B+",IF(AND('[1]Ledger With Mark'!Z260&gt;=18),"B",IF(AND('[1]Ledger With Mark'!Z260&gt;=15),"C+",IF(AND('[1]Ledger With Mark'!Z260&gt;=12),"C",IF(AND('[1]Ledger With Mark'!Z260&gt;=9),"D+",IF(AND('[1]Ledger With Mark'!Z260&gt;=6),"D",IF(AND('[1]Ledger With Mark'!Z260&gt;=1),"E","N")))))))))</f>
        <v>C</v>
      </c>
      <c r="AA258" s="7" t="str">
        <f>IF(AND('[1]Ledger With Mark'!AA260&gt;=18),"A+",IF(AND('[1]Ledger With Mark'!AA260&gt;=16),"A",IF(AND('[1]Ledger With Mark'!AA260&gt;=14),"B+",IF(AND('[1]Ledger With Mark'!AA260&gt;=12),"B",IF(AND('[1]Ledger With Mark'!AA260&gt;=10),"C+",IF(AND('[1]Ledger With Mark'!AA260&gt;=8),"C",IF(AND('[1]Ledger With Mark'!AA260&gt;=6),"D+",IF(AND('[1]Ledger With Mark'!AA260&gt;=4),"D",IF(AND('[1]Ledger With Mark'!AA260&gt;=1),"E","N")))))))))</f>
        <v>A</v>
      </c>
      <c r="AB258" s="7" t="str">
        <f>IF(AND('[1]Ledger With Mark'!AB260&gt;=45),"A+",IF(AND('[1]Ledger With Mark'!AB260&gt;=40),"A",IF(AND('[1]Ledger With Mark'!AB260&gt;=35),"B+",IF(AND('[1]Ledger With Mark'!AB260&gt;=30),"B",IF(AND('[1]Ledger With Mark'!AB260&gt;=25),"C+",IF(AND('[1]Ledger With Mark'!AB260&gt;=20),"C",IF(AND('[1]Ledger With Mark'!AB260&gt;=15),"D+",IF(AND('[1]Ledger With Mark'!AB260&gt;=10),"D",IF(AND('[1]Ledger With Mark'!AB260&gt;=1),"E","N")))))))))</f>
        <v>C+</v>
      </c>
      <c r="AC258" s="13">
        <f t="shared" si="35"/>
        <v>1.2</v>
      </c>
      <c r="AD258" s="7" t="str">
        <f>IF(AND('[1]Ledger With Mark'!AD260&gt;=22.5),"A+",IF(AND('[1]Ledger With Mark'!AD260&gt;=20),"A",IF(AND('[1]Ledger With Mark'!AD260&gt;=17.5),"B+",IF(AND('[1]Ledger With Mark'!AD260&gt;=15),"B",IF(AND('[1]Ledger With Mark'!AD260&gt;=12.5),"C+",IF(AND('[1]Ledger With Mark'!AD260&gt;=10),"C",IF(AND('[1]Ledger With Mark'!AD260&gt;=7.5),"D+",IF(AND('[1]Ledger With Mark'!AD260&gt;=5),"D",IF(AND('[1]Ledger With Mark'!AD260&gt;=1),"E","N")))))))))</f>
        <v>B</v>
      </c>
      <c r="AE258" s="7" t="str">
        <f>IF(AND('[1]Ledger With Mark'!AE260&gt;=22.5),"A+",IF(AND('[1]Ledger With Mark'!AE260&gt;=20),"A",IF(AND('[1]Ledger With Mark'!AE260&gt;=17.5),"B+",IF(AND('[1]Ledger With Mark'!AE260&gt;=15),"B",IF(AND('[1]Ledger With Mark'!AE260&gt;=12.5),"C+",IF(AND('[1]Ledger With Mark'!AE260&gt;=10),"C",IF(AND('[1]Ledger With Mark'!AE260&gt;=7.5),"D+",IF(AND('[1]Ledger With Mark'!AE260&gt;=5),"D",IF(AND('[1]Ledger With Mark'!AE260&gt;=1),"E","N")))))))))</f>
        <v>B+</v>
      </c>
      <c r="AF258" s="7" t="str">
        <f>IF(AND('[1]Ledger With Mark'!AF260&gt;=45),"A+",IF(AND('[1]Ledger With Mark'!AF260&gt;=40),"A",IF(AND('[1]Ledger With Mark'!AF260&gt;=35),"B+",IF(AND('[1]Ledger With Mark'!AF260&gt;=30),"B",IF(AND('[1]Ledger With Mark'!AF260&gt;=25),"C+",IF(AND('[1]Ledger With Mark'!AF260&gt;=20),"C",IF(AND('[1]Ledger With Mark'!AF260&gt;=15),"D+",IF(AND('[1]Ledger With Mark'!AF260&gt;=10),"D",IF(AND('[1]Ledger With Mark'!AF260&gt;=1),"E","N")))))))))</f>
        <v>B+</v>
      </c>
      <c r="AG258" s="13">
        <f t="shared" si="36"/>
        <v>1.6</v>
      </c>
      <c r="AH258" s="7" t="str">
        <f>IF(AND('[1]Ledger With Mark'!AH260&gt;=45),"A+",IF(AND('[1]Ledger With Mark'!AH260&gt;=40),"A",IF(AND('[1]Ledger With Mark'!AH260&gt;=35),"B+",IF(AND('[1]Ledger With Mark'!AH260&gt;=30),"B",IF(AND('[1]Ledger With Mark'!AH260&gt;=25),"C+",IF(AND('[1]Ledger With Mark'!AH260&gt;=20),"C",IF(AND('[1]Ledger With Mark'!AH260&gt;=15),"D+",IF(AND('[1]Ledger With Mark'!AH260&gt;=10),"D",IF(AND('[1]Ledger With Mark'!AH260&gt;=1),"E","N")))))))))</f>
        <v>B</v>
      </c>
      <c r="AI258" s="7" t="str">
        <f>IF(AND('[1]Ledger With Mark'!AI260&gt;=45),"A+",IF(AND('[1]Ledger With Mark'!AI260&gt;=40),"A",IF(AND('[1]Ledger With Mark'!AI260&gt;=35),"B+",IF(AND('[1]Ledger With Mark'!AI260&gt;=30),"B",IF(AND('[1]Ledger With Mark'!AI260&gt;=25),"C+",IF(AND('[1]Ledger With Mark'!AI260&gt;=20),"C",IF(AND('[1]Ledger With Mark'!AI260&gt;=15),"D+",IF(AND('[1]Ledger With Mark'!AI260&gt;=10),"D",IF(AND('[1]Ledger With Mark'!AI260&gt;=1),"E","N")))))))))</f>
        <v>C+</v>
      </c>
      <c r="AJ258" s="7" t="str">
        <f>IF(AND('[1]Ledger With Mark'!AJ260&gt;=90),"A+",IF(AND('[1]Ledger With Mark'!AJ260&gt;=80),"A",IF(AND('[1]Ledger With Mark'!AJ260&gt;=70),"B+",IF(AND('[1]Ledger With Mark'!AJ260&gt;=60),"B",IF(AND('[1]Ledger With Mark'!AJ260&gt;=50),"C+",IF(AND('[1]Ledger With Mark'!AJ260&gt;=40),"C",IF(AND('[1]Ledger With Mark'!AJ260&gt;=30),"D+",IF(AND('[1]Ledger With Mark'!AJ260&gt;=20),"D",IF(AND('[1]Ledger With Mark'!AJ260&gt;=1),"E","N")))))))))</f>
        <v>C+</v>
      </c>
      <c r="AK258" s="13">
        <f t="shared" si="37"/>
        <v>2.4</v>
      </c>
      <c r="AL258" s="7" t="str">
        <f>IF(AND('[1]Ledger With Mark'!AL260&gt;=45),"A+",IF(AND('[1]Ledger With Mark'!AL260&gt;=40),"A",IF(AND('[1]Ledger With Mark'!AL260&gt;=35),"B+",IF(AND('[1]Ledger With Mark'!AL260&gt;=30),"B",IF(AND('[1]Ledger With Mark'!AL260&gt;=25),"C+",IF(AND('[1]Ledger With Mark'!AL260&gt;=20),"C",IF(AND('[1]Ledger With Mark'!AL260&gt;=15),"D+",IF(AND('[1]Ledger With Mark'!AL260&gt;=10),"D",IF(AND('[1]Ledger With Mark'!AL260&gt;=1),"E","N")))))))))</f>
        <v>B</v>
      </c>
      <c r="AM258" s="7" t="str">
        <f>IF(AND('[1]Ledger With Mark'!AM260&gt;=45),"A+",IF(AND('[1]Ledger With Mark'!AM260&gt;=40),"A",IF(AND('[1]Ledger With Mark'!AM260&gt;=35),"B+",IF(AND('[1]Ledger With Mark'!AM260&gt;=30),"B",IF(AND('[1]Ledger With Mark'!AM260&gt;=25),"C+",IF(AND('[1]Ledger With Mark'!AM260&gt;=20),"C",IF(AND('[1]Ledger With Mark'!AM260&gt;=15),"D+",IF(AND('[1]Ledger With Mark'!AM260&gt;=10),"D",IF(AND('[1]Ledger With Mark'!AM260&gt;=1),"E","N")))))))))</f>
        <v>B</v>
      </c>
      <c r="AN258" s="7" t="str">
        <f>IF(AND('[1]Ledger With Mark'!AN260&gt;=90),"A+",IF(AND('[1]Ledger With Mark'!AN260&gt;=80),"A",IF(AND('[1]Ledger With Mark'!AN260&gt;=70),"B+",IF(AND('[1]Ledger With Mark'!AN260&gt;=60),"B",IF(AND('[1]Ledger With Mark'!AN260&gt;=50),"C+",IF(AND('[1]Ledger With Mark'!AN260&gt;=40),"C",IF(AND('[1]Ledger With Mark'!AN260&gt;=30),"D+",IF(AND('[1]Ledger With Mark'!AN260&gt;=20),"D",IF(AND('[1]Ledger With Mark'!AN260&gt;=1),"E","N")))))))))</f>
        <v>B</v>
      </c>
      <c r="AO258" s="13">
        <f t="shared" si="38"/>
        <v>2.8</v>
      </c>
      <c r="AP258" s="14">
        <f t="shared" si="39"/>
        <v>2.6999999999999997</v>
      </c>
      <c r="AQ258" s="7"/>
      <c r="AR258" s="15" t="s">
        <v>246</v>
      </c>
      <c r="BB258" s="17">
        <v>264</v>
      </c>
    </row>
    <row r="259" spans="1:54" ht="15">
      <c r="A259" s="7">
        <f>'[1]Ledger With Mark'!A261</f>
        <v>258</v>
      </c>
      <c r="B259" s="8">
        <f>'[1]Ledger With Mark'!B261</f>
        <v>752258</v>
      </c>
      <c r="C259" s="9" t="str">
        <f>'[1]Ledger With Mark'!C261</f>
        <v>YAM KUMARI BUDHA</v>
      </c>
      <c r="D259" s="10" t="str">
        <f>'[1]Ledger With Mark'!D261</f>
        <v>2062/10/19</v>
      </c>
      <c r="E259" s="11" t="str">
        <f>'[1]Ledger With Mark'!E261</f>
        <v>PREM BAHADUR BUDHA</v>
      </c>
      <c r="F259" s="11" t="str">
        <f>'[1]Ledger With Mark'!F261</f>
        <v>HIM KUMARI BUDHA</v>
      </c>
      <c r="G259" s="12" t="str">
        <f>'[1]Ledger With Mark'!G261</f>
        <v>BHUME 8 RUKUM EAST</v>
      </c>
      <c r="H259" s="7" t="str">
        <f>IF(AND('[1]Ledger With Mark'!H261&gt;=67.5),"A+",IF(AND('[1]Ledger With Mark'!H261&gt;=60),"A",IF(AND('[1]Ledger With Mark'!H261&gt;=52.5),"B+",IF(AND('[1]Ledger With Mark'!H261&gt;=45),"B",IF(AND('[1]Ledger With Mark'!H261&gt;=37.5),"C+",IF(AND('[1]Ledger With Mark'!H261&gt;=30),"C",IF(AND('[1]Ledger With Mark'!H261&gt;=22.5),"D+",IF(AND('[1]Ledger With Mark'!H261&gt;=15),"D",IF(AND('[1]Ledger With Mark'!H261&gt;=1),"E","N")))))))))</f>
        <v>C+</v>
      </c>
      <c r="I259" s="7" t="str">
        <f>IF(AND('[1]Ledger With Mark'!I261&gt;=22.5),"A+",IF(AND('[1]Ledger With Mark'!I261&gt;=20),"A",IF(AND('[1]Ledger With Mark'!I261&gt;=17.5),"B+",IF(AND('[1]Ledger With Mark'!I261&gt;=15),"B",IF(AND('[1]Ledger With Mark'!I261&gt;=12.5),"C+",IF(AND('[1]Ledger With Mark'!I261&gt;=10),"C",IF(AND('[1]Ledger With Mark'!I261&gt;=7.5),"D+",IF(AND('[1]Ledger With Mark'!I261&gt;=5),"D",IF(AND('[1]Ledger With Mark'!I261&gt;=1),"E","N")))))))))</f>
        <v>A</v>
      </c>
      <c r="J259" s="7" t="str">
        <f>IF(AND('[1]Ledger With Mark'!J261&gt;=90),"A+",IF(AND('[1]Ledger With Mark'!J261&gt;=80),"A",IF(AND('[1]Ledger With Mark'!J261&gt;=70),"B+",IF(AND('[1]Ledger With Mark'!J261&gt;=60),"B",IF(AND('[1]Ledger With Mark'!J261&gt;=50),"C+",IF(AND('[1]Ledger With Mark'!J261&gt;=40),"C",IF(AND('[1]Ledger With Mark'!J261&gt;=30),"D+",IF(AND('[1]Ledger With Mark'!J261&gt;=20),"D",IF(AND('[1]Ledger With Mark'!J261&gt;=1),"E","N")))))))))</f>
        <v>B</v>
      </c>
      <c r="K259" s="13">
        <f t="shared" ref="K259:K322" si="40">IF(AND(J259="A+"),4,IF(AND(J259="A"),3.6,IF(AND(J259="B+"),3.2,IF(AND(J259="B"),2.8,IF(AND(J259="C+"),2.4,IF(AND(J259="C"),2,IF(AND(J259="D+"),1.6,IF(AND(J259="D"),1.2,IF(AND(J259="E"),0.8,"N")))))))))</f>
        <v>2.8</v>
      </c>
      <c r="L259" s="7" t="str">
        <f>IF(AND('[1]Ledger With Mark'!L261&gt;=67.5),"A+",IF(AND('[1]Ledger With Mark'!L261&gt;=60),"A",IF(AND('[1]Ledger With Mark'!L261&gt;=52.5),"B+",IF(AND('[1]Ledger With Mark'!L261&gt;=45),"B",IF(AND('[1]Ledger With Mark'!L261&gt;=37.5),"C+",IF(AND('[1]Ledger With Mark'!L261&gt;=30),"C",IF(AND('[1]Ledger With Mark'!L261&gt;=22.5),"D+",IF(AND('[1]Ledger With Mark'!L261&gt;=15),"D",IF(AND('[1]Ledger With Mark'!L261&gt;=1),"E","N")))))))))</f>
        <v>C+</v>
      </c>
      <c r="M259" s="7" t="str">
        <f>IF(AND('[1]Ledger With Mark'!M261&gt;=22.5),"A+",IF(AND('[1]Ledger With Mark'!M261&gt;=20),"A",IF(AND('[1]Ledger With Mark'!M261&gt;=17.5),"B+",IF(AND('[1]Ledger With Mark'!M261&gt;=15),"B",IF(AND('[1]Ledger With Mark'!M261&gt;=12.5),"C+",IF(AND('[1]Ledger With Mark'!M261&gt;=10),"C",IF(AND('[1]Ledger With Mark'!M261&gt;=7.5),"D+",IF(AND('[1]Ledger With Mark'!M261&gt;=5),"D",IF(AND('[1]Ledger With Mark'!M261&gt;=1),"E","N")))))))))</f>
        <v>B</v>
      </c>
      <c r="N259" s="7" t="str">
        <f>IF(AND('[1]Ledger With Mark'!N261&gt;=90),"A+",IF(AND('[1]Ledger With Mark'!N261&gt;=80),"A",IF(AND('[1]Ledger With Mark'!N261&gt;=70),"B+",IF(AND('[1]Ledger With Mark'!N261&gt;=60),"B",IF(AND('[1]Ledger With Mark'!N261&gt;=50),"C+",IF(AND('[1]Ledger With Mark'!N261&gt;=40),"C",IF(AND('[1]Ledger With Mark'!N261&gt;=30),"D+",IF(AND('[1]Ledger With Mark'!N261&gt;=20),"D",IF(AND('[1]Ledger With Mark'!N261&gt;=1),"E","N")))))))))</f>
        <v>C+</v>
      </c>
      <c r="O259" s="13">
        <f t="shared" ref="O259:O322" si="41">IF(AND(N259="A+"),4,IF(AND(N259="A"),3.6,IF(AND(N259="B+"),3.2,IF(AND(N259="B"),2.8,IF(AND(N259="C+"),2.4,IF(AND(N259="C"),2,IF(AND(N259="D+"),1.6,IF(AND(N259="D"),1.2,IF(AND(N259="E"),0.8,"N")))))))))</f>
        <v>2.4</v>
      </c>
      <c r="P259" s="7" t="str">
        <f>IF(AND('[1]Ledger With Mark'!P261&gt;=90),"A+",IF(AND('[1]Ledger With Mark'!P261&gt;=80),"A",IF(AND('[1]Ledger With Mark'!P261&gt;=70),"B+",IF(AND('[1]Ledger With Mark'!P261&gt;=60),"B",IF(AND('[1]Ledger With Mark'!P261&gt;=50),"C+",IF(AND('[1]Ledger With Mark'!P261&gt;=40),"C",IF(AND('[1]Ledger With Mark'!P261&gt;=30),"D+",IF(AND('[1]Ledger With Mark'!P261&gt;=20),"D",IF(AND('[1]Ledger With Mark'!P261&gt;=1),"E","N")))))))))</f>
        <v>B</v>
      </c>
      <c r="Q259" s="13">
        <f t="shared" ref="Q259:Q322" si="42">IF(AND(P259="A+"),4,IF(AND(P259="A"),3.6,IF(AND(P259="B+"),3.2,IF(AND(P259="B"),2.8,IF(AND(P259="C+"),2.4,IF(AND(P259="C"),2,IF(AND(P259="D+"),1.6,IF(AND(P259="D"),1.2,IF(AND(P259="E"),0.8,"N")))))))))</f>
        <v>2.8</v>
      </c>
      <c r="R259" s="7" t="str">
        <f>IF(AND('[1]Ledger With Mark'!R261&gt;=67.5),"A+",IF(AND('[1]Ledger With Mark'!R261&gt;=60),"A",IF(AND('[1]Ledger With Mark'!R261&gt;=52.5),"B+",IF(AND('[1]Ledger With Mark'!R261&gt;=45),"B",IF(AND('[1]Ledger With Mark'!R261&gt;=37.5),"C+",IF(AND('[1]Ledger With Mark'!R261&gt;=30),"C",IF(AND('[1]Ledger With Mark'!R261&gt;=22.5),"D+",IF(AND('[1]Ledger With Mark'!R261&gt;=15),"D",IF(AND('[1]Ledger With Mark'!R261&gt;=1),"E","N")))))))))</f>
        <v>C+</v>
      </c>
      <c r="S259" s="7" t="str">
        <f>IF(AND('[1]Ledger With Mark'!S261&gt;=22.5),"A+",IF(AND('[1]Ledger With Mark'!S261&gt;=20),"A",IF(AND('[1]Ledger With Mark'!S261&gt;=17.5),"B+",IF(AND('[1]Ledger With Mark'!S261&gt;=15),"B",IF(AND('[1]Ledger With Mark'!S261&gt;=12.5),"C+",IF(AND('[1]Ledger With Mark'!S261&gt;=10),"C",IF(AND('[1]Ledger With Mark'!S261&gt;=7.5),"D+",IF(AND('[1]Ledger With Mark'!S261&gt;=5),"D",IF(AND('[1]Ledger With Mark'!S261&gt;=1),"E","N")))))))))</f>
        <v>A+</v>
      </c>
      <c r="T259" s="7" t="str">
        <f>IF(AND('[1]Ledger With Mark'!T261&gt;=90),"A+",IF(AND('[1]Ledger With Mark'!T261&gt;=80),"A",IF(AND('[1]Ledger With Mark'!T261&gt;=70),"B+",IF(AND('[1]Ledger With Mark'!T261&gt;=60),"B",IF(AND('[1]Ledger With Mark'!T261&gt;=50),"C+",IF(AND('[1]Ledger With Mark'!T261&gt;=40),"C",IF(AND('[1]Ledger With Mark'!T261&gt;=30),"D+",IF(AND('[1]Ledger With Mark'!T261&gt;=20),"D",IF(AND('[1]Ledger With Mark'!T261&gt;=1),"E","N")))))))))</f>
        <v>B</v>
      </c>
      <c r="U259" s="13">
        <f t="shared" ref="U259:U322" si="43">IF(AND(T259="A+"),4,IF(AND(T259="A"),3.6,IF(AND(T259="B+"),3.2,IF(AND(T259="B"),2.8,IF(AND(T259="C+"),2.4,IF(AND(T259="C"),2,IF(AND(T259="D+"),1.6,IF(AND(T259="D"),1.2,IF(AND(T259="E"),0.8,"N")))))))))</f>
        <v>2.8</v>
      </c>
      <c r="V259" s="7" t="str">
        <f>IF(AND('[1]Ledger With Mark'!V261&gt;=67.5),"A+",IF(AND('[1]Ledger With Mark'!V261&gt;=60),"A",IF(AND('[1]Ledger With Mark'!V261&gt;=52.5),"B+",IF(AND('[1]Ledger With Mark'!V261&gt;=45),"B",IF(AND('[1]Ledger With Mark'!V261&gt;=37.5),"C+",IF(AND('[1]Ledger With Mark'!V261&gt;=30),"C",IF(AND('[1]Ledger With Mark'!V261&gt;=22.5),"D+",IF(AND('[1]Ledger With Mark'!V261&gt;=15),"D",IF(AND('[1]Ledger With Mark'!V261&gt;=1),"E","N")))))))))</f>
        <v>C+</v>
      </c>
      <c r="W259" s="7" t="str">
        <f>IF(AND('[1]Ledger With Mark'!W261&gt;=22.5),"A+",IF(AND('[1]Ledger With Mark'!W261&gt;=20),"A",IF(AND('[1]Ledger With Mark'!W261&gt;=17.5),"B+",IF(AND('[1]Ledger With Mark'!W261&gt;=15),"B",IF(AND('[1]Ledger With Mark'!W261&gt;=12.5),"C+",IF(AND('[1]Ledger With Mark'!W261&gt;=10),"C",IF(AND('[1]Ledger With Mark'!W261&gt;=7.5),"D+",IF(AND('[1]Ledger With Mark'!W261&gt;=5),"D",IF(AND('[1]Ledger With Mark'!W261&gt;=1),"E","N")))))))))</f>
        <v>A</v>
      </c>
      <c r="X259" s="7" t="str">
        <f>IF(AND('[1]Ledger With Mark'!X261&gt;=90),"A+",IF(AND('[1]Ledger With Mark'!X261&gt;=80),"A",IF(AND('[1]Ledger With Mark'!X261&gt;=70),"B+",IF(AND('[1]Ledger With Mark'!X261&gt;=60),"B",IF(AND('[1]Ledger With Mark'!X261&gt;=50),"C+",IF(AND('[1]Ledger With Mark'!X261&gt;=40),"C",IF(AND('[1]Ledger With Mark'!X261&gt;=30),"D+",IF(AND('[1]Ledger With Mark'!X261&gt;=20),"D",IF(AND('[1]Ledger With Mark'!X261&gt;=1),"E","N")))))))))</f>
        <v>B</v>
      </c>
      <c r="Y259" s="13">
        <f t="shared" ref="Y259:Y322" si="44">IF(AND(X259="A+"),4,IF(AND(X259="A"),3.6,IF(AND(X259="B+"),3.2,IF(AND(X259="B"),2.8,IF(AND(X259="C+"),2.4,IF(AND(X259="C"),2,IF(AND(X259="D+"),1.6,IF(AND(X259="D"),1.2,IF(AND(X259="E"),0.8,"N")))))))))</f>
        <v>2.8</v>
      </c>
      <c r="Z259" s="7" t="str">
        <f>IF(AND('[1]Ledger With Mark'!Z261&gt;=27),"A+",IF(AND('[1]Ledger With Mark'!Z261&gt;=24),"A",IF(AND('[1]Ledger With Mark'!Z261&gt;=21),"B+",IF(AND('[1]Ledger With Mark'!Z261&gt;=18),"B",IF(AND('[1]Ledger With Mark'!Z261&gt;=15),"C+",IF(AND('[1]Ledger With Mark'!Z261&gt;=12),"C",IF(AND('[1]Ledger With Mark'!Z261&gt;=9),"D+",IF(AND('[1]Ledger With Mark'!Z261&gt;=6),"D",IF(AND('[1]Ledger With Mark'!Z261&gt;=1),"E","N")))))))))</f>
        <v>C+</v>
      </c>
      <c r="AA259" s="7" t="str">
        <f>IF(AND('[1]Ledger With Mark'!AA261&gt;=18),"A+",IF(AND('[1]Ledger With Mark'!AA261&gt;=16),"A",IF(AND('[1]Ledger With Mark'!AA261&gt;=14),"B+",IF(AND('[1]Ledger With Mark'!AA261&gt;=12),"B",IF(AND('[1]Ledger With Mark'!AA261&gt;=10),"C+",IF(AND('[1]Ledger With Mark'!AA261&gt;=8),"C",IF(AND('[1]Ledger With Mark'!AA261&gt;=6),"D+",IF(AND('[1]Ledger With Mark'!AA261&gt;=4),"D",IF(AND('[1]Ledger With Mark'!AA261&gt;=1),"E","N")))))))))</f>
        <v>A</v>
      </c>
      <c r="AB259" s="7" t="str">
        <f>IF(AND('[1]Ledger With Mark'!AB261&gt;=45),"A+",IF(AND('[1]Ledger With Mark'!AB261&gt;=40),"A",IF(AND('[1]Ledger With Mark'!AB261&gt;=35),"B+",IF(AND('[1]Ledger With Mark'!AB261&gt;=30),"B",IF(AND('[1]Ledger With Mark'!AB261&gt;=25),"C+",IF(AND('[1]Ledger With Mark'!AB261&gt;=20),"C",IF(AND('[1]Ledger With Mark'!AB261&gt;=15),"D+",IF(AND('[1]Ledger With Mark'!AB261&gt;=10),"D",IF(AND('[1]Ledger With Mark'!AB261&gt;=1),"E","N")))))))))</f>
        <v>B</v>
      </c>
      <c r="AC259" s="13">
        <f t="shared" ref="AC259:AC322" si="45">IF(AND(AB259="A+"),4/2,IF(AND(AB259="A"),3.6/2,IF(AND(AB259="B+"),3.2/2,IF(AND(AB259="B"),2.8/2,IF(AND(AB259="C+"),2.4/2,IF(AND(AB259="C"),2/2,IF(AND(AB259="D+"),1.6/2,IF(AND(AB259="D"),1.2/2,IF(AND(AB259="E"),0.8/2,"N")))))))))</f>
        <v>1.4</v>
      </c>
      <c r="AD259" s="7" t="str">
        <f>IF(AND('[1]Ledger With Mark'!AD261&gt;=22.5),"A+",IF(AND('[1]Ledger With Mark'!AD261&gt;=20),"A",IF(AND('[1]Ledger With Mark'!AD261&gt;=17.5),"B+",IF(AND('[1]Ledger With Mark'!AD261&gt;=15),"B",IF(AND('[1]Ledger With Mark'!AD261&gt;=12.5),"C+",IF(AND('[1]Ledger With Mark'!AD261&gt;=10),"C",IF(AND('[1]Ledger With Mark'!AD261&gt;=7.5),"D+",IF(AND('[1]Ledger With Mark'!AD261&gt;=5),"D",IF(AND('[1]Ledger With Mark'!AD261&gt;=1),"E","N")))))))))</f>
        <v>B</v>
      </c>
      <c r="AE259" s="7" t="str">
        <f>IF(AND('[1]Ledger With Mark'!AE261&gt;=22.5),"A+",IF(AND('[1]Ledger With Mark'!AE261&gt;=20),"A",IF(AND('[1]Ledger With Mark'!AE261&gt;=17.5),"B+",IF(AND('[1]Ledger With Mark'!AE261&gt;=15),"B",IF(AND('[1]Ledger With Mark'!AE261&gt;=12.5),"C+",IF(AND('[1]Ledger With Mark'!AE261&gt;=10),"C",IF(AND('[1]Ledger With Mark'!AE261&gt;=7.5),"D+",IF(AND('[1]Ledger With Mark'!AE261&gt;=5),"D",IF(AND('[1]Ledger With Mark'!AE261&gt;=1),"E","N")))))))))</f>
        <v>B</v>
      </c>
      <c r="AF259" s="7" t="str">
        <f>IF(AND('[1]Ledger With Mark'!AF261&gt;=45),"A+",IF(AND('[1]Ledger With Mark'!AF261&gt;=40),"A",IF(AND('[1]Ledger With Mark'!AF261&gt;=35),"B+",IF(AND('[1]Ledger With Mark'!AF261&gt;=30),"B",IF(AND('[1]Ledger With Mark'!AF261&gt;=25),"C+",IF(AND('[1]Ledger With Mark'!AF261&gt;=20),"C",IF(AND('[1]Ledger With Mark'!AF261&gt;=15),"D+",IF(AND('[1]Ledger With Mark'!AF261&gt;=10),"D",IF(AND('[1]Ledger With Mark'!AF261&gt;=1),"E","N")))))))))</f>
        <v>B</v>
      </c>
      <c r="AG259" s="13">
        <f t="shared" ref="AG259:AG322" si="46">IF(AND(AF259="A+"),4/2,IF(AND(AF259="A"),3.6/2,IF(AND(AF259="B+"),3.2/2,IF(AND(AF259="B"),2.8/2,IF(AND(AF259="C+"),2.4/2,IF(AND(AF259="C"),2/2,IF(AND(AF259="D+"),1.6/2,IF(AND(AF259="D"),1.2/2,IF(AND(AF259="E"),0.8/2,"N")))))))))</f>
        <v>1.4</v>
      </c>
      <c r="AH259" s="7" t="str">
        <f>IF(AND('[1]Ledger With Mark'!AH261&gt;=45),"A+",IF(AND('[1]Ledger With Mark'!AH261&gt;=40),"A",IF(AND('[1]Ledger With Mark'!AH261&gt;=35),"B+",IF(AND('[1]Ledger With Mark'!AH261&gt;=30),"B",IF(AND('[1]Ledger With Mark'!AH261&gt;=25),"C+",IF(AND('[1]Ledger With Mark'!AH261&gt;=20),"C",IF(AND('[1]Ledger With Mark'!AH261&gt;=15),"D+",IF(AND('[1]Ledger With Mark'!AH261&gt;=10),"D",IF(AND('[1]Ledger With Mark'!AH261&gt;=1),"E","N")))))))))</f>
        <v>B+</v>
      </c>
      <c r="AI259" s="7" t="str">
        <f>IF(AND('[1]Ledger With Mark'!AI261&gt;=45),"A+",IF(AND('[1]Ledger With Mark'!AI261&gt;=40),"A",IF(AND('[1]Ledger With Mark'!AI261&gt;=35),"B+",IF(AND('[1]Ledger With Mark'!AI261&gt;=30),"B",IF(AND('[1]Ledger With Mark'!AI261&gt;=25),"C+",IF(AND('[1]Ledger With Mark'!AI261&gt;=20),"C",IF(AND('[1]Ledger With Mark'!AI261&gt;=15),"D+",IF(AND('[1]Ledger With Mark'!AI261&gt;=10),"D",IF(AND('[1]Ledger With Mark'!AI261&gt;=1),"E","N")))))))))</f>
        <v>C+</v>
      </c>
      <c r="AJ259" s="7" t="str">
        <f>IF(AND('[1]Ledger With Mark'!AJ261&gt;=90),"A+",IF(AND('[1]Ledger With Mark'!AJ261&gt;=80),"A",IF(AND('[1]Ledger With Mark'!AJ261&gt;=70),"B+",IF(AND('[1]Ledger With Mark'!AJ261&gt;=60),"B",IF(AND('[1]Ledger With Mark'!AJ261&gt;=50),"C+",IF(AND('[1]Ledger With Mark'!AJ261&gt;=40),"C",IF(AND('[1]Ledger With Mark'!AJ261&gt;=30),"D+",IF(AND('[1]Ledger With Mark'!AJ261&gt;=20),"D",IF(AND('[1]Ledger With Mark'!AJ261&gt;=1),"E","N")))))))))</f>
        <v>B</v>
      </c>
      <c r="AK259" s="13">
        <f t="shared" ref="AK259:AK322" si="47">IF(AND(AJ259="A+"),4,IF(AND(AJ259="A"),3.6,IF(AND(AJ259="B+"),3.2,IF(AND(AJ259="B"),2.8,IF(AND(AJ259="C+"),2.4,IF(AND(AJ259="C"),2,IF(AND(AJ259="D+"),1.6,IF(AND(AJ259="D"),1.2,IF(AND(AJ259="E"),0.8,"N")))))))))</f>
        <v>2.8</v>
      </c>
      <c r="AL259" s="7" t="str">
        <f>IF(AND('[1]Ledger With Mark'!AL261&gt;=45),"A+",IF(AND('[1]Ledger With Mark'!AL261&gt;=40),"A",IF(AND('[1]Ledger With Mark'!AL261&gt;=35),"B+",IF(AND('[1]Ledger With Mark'!AL261&gt;=30),"B",IF(AND('[1]Ledger With Mark'!AL261&gt;=25),"C+",IF(AND('[1]Ledger With Mark'!AL261&gt;=20),"C",IF(AND('[1]Ledger With Mark'!AL261&gt;=15),"D+",IF(AND('[1]Ledger With Mark'!AL261&gt;=10),"D",IF(AND('[1]Ledger With Mark'!AL261&gt;=1),"E","N")))))))))</f>
        <v>B</v>
      </c>
      <c r="AM259" s="7" t="str">
        <f>IF(AND('[1]Ledger With Mark'!AM261&gt;=45),"A+",IF(AND('[1]Ledger With Mark'!AM261&gt;=40),"A",IF(AND('[1]Ledger With Mark'!AM261&gt;=35),"B+",IF(AND('[1]Ledger With Mark'!AM261&gt;=30),"B",IF(AND('[1]Ledger With Mark'!AM261&gt;=25),"C+",IF(AND('[1]Ledger With Mark'!AM261&gt;=20),"C",IF(AND('[1]Ledger With Mark'!AM261&gt;=15),"D+",IF(AND('[1]Ledger With Mark'!AM261&gt;=10),"D",IF(AND('[1]Ledger With Mark'!AM261&gt;=1),"E","N")))))))))</f>
        <v>B</v>
      </c>
      <c r="AN259" s="7" t="str">
        <f>IF(AND('[1]Ledger With Mark'!AN261&gt;=90),"A+",IF(AND('[1]Ledger With Mark'!AN261&gt;=80),"A",IF(AND('[1]Ledger With Mark'!AN261&gt;=70),"B+",IF(AND('[1]Ledger With Mark'!AN261&gt;=60),"B",IF(AND('[1]Ledger With Mark'!AN261&gt;=50),"C+",IF(AND('[1]Ledger With Mark'!AN261&gt;=40),"C",IF(AND('[1]Ledger With Mark'!AN261&gt;=30),"D+",IF(AND('[1]Ledger With Mark'!AN261&gt;=20),"D",IF(AND('[1]Ledger With Mark'!AN261&gt;=1),"E","N")))))))))</f>
        <v>B</v>
      </c>
      <c r="AO259" s="13">
        <f t="shared" ref="AO259:AO322" si="48">IF(AND(AN259="A+"),4,IF(AND(AN259="A"),3.6,IF(AND(AN259="B+"),3.2,IF(AND(AN259="B"),2.8,IF(AND(AN259="C+"),2.4,IF(AND(AN259="C"),2,IF(AND(AN259="D+"),1.6,IF(AND(AN259="D"),1.2,IF(AND(AN259="E"),0.8,"N")))))))))</f>
        <v>2.8</v>
      </c>
      <c r="AP259" s="14">
        <f t="shared" ref="AP259:AP322" si="49">(K259+O259+Q259+U259+Y259+AC259+AG259+AK259+AO259)/8</f>
        <v>2.75</v>
      </c>
      <c r="AQ259" s="7"/>
      <c r="AR259" s="15" t="s">
        <v>246</v>
      </c>
      <c r="BB259" s="17">
        <v>265</v>
      </c>
    </row>
    <row r="260" spans="1:54" ht="15">
      <c r="A260" s="7">
        <f>'[1]Ledger With Mark'!A262</f>
        <v>259</v>
      </c>
      <c r="B260" s="8">
        <f>'[1]Ledger With Mark'!B262</f>
        <v>752259</v>
      </c>
      <c r="C260" s="9" t="str">
        <f>'[1]Ledger With Mark'!C262</f>
        <v>ANITA B.K.</v>
      </c>
      <c r="D260" s="10" t="str">
        <f>'[1]Ledger With Mark'!D262</f>
        <v>2058/01/01</v>
      </c>
      <c r="E260" s="11" t="str">
        <f>'[1]Ledger With Mark'!E262</f>
        <v>SHUKBIR KAMI</v>
      </c>
      <c r="F260" s="11" t="str">
        <f>'[1]Ledger With Mark'!F262</f>
        <v>LATI KAMI</v>
      </c>
      <c r="G260" s="12" t="str">
        <f>'[1]Ledger With Mark'!G262</f>
        <v>BHUME 8 RUKUM EAST</v>
      </c>
      <c r="H260" s="7" t="str">
        <f>IF(AND('[1]Ledger With Mark'!H262&gt;=67.5),"A+",IF(AND('[1]Ledger With Mark'!H262&gt;=60),"A",IF(AND('[1]Ledger With Mark'!H262&gt;=52.5),"B+",IF(AND('[1]Ledger With Mark'!H262&gt;=45),"B",IF(AND('[1]Ledger With Mark'!H262&gt;=37.5),"C+",IF(AND('[1]Ledger With Mark'!H262&gt;=30),"C",IF(AND('[1]Ledger With Mark'!H262&gt;=22.5),"D+",IF(AND('[1]Ledger With Mark'!H262&gt;=15),"D",IF(AND('[1]Ledger With Mark'!H262&gt;=1),"E","N")))))))))</f>
        <v>C</v>
      </c>
      <c r="I260" s="7" t="str">
        <f>IF(AND('[1]Ledger With Mark'!I262&gt;=22.5),"A+",IF(AND('[1]Ledger With Mark'!I262&gt;=20),"A",IF(AND('[1]Ledger With Mark'!I262&gt;=17.5),"B+",IF(AND('[1]Ledger With Mark'!I262&gt;=15),"B",IF(AND('[1]Ledger With Mark'!I262&gt;=12.5),"C+",IF(AND('[1]Ledger With Mark'!I262&gt;=10),"C",IF(AND('[1]Ledger With Mark'!I262&gt;=7.5),"D+",IF(AND('[1]Ledger With Mark'!I262&gt;=5),"D",IF(AND('[1]Ledger With Mark'!I262&gt;=1),"E","N")))))))))</f>
        <v>B+</v>
      </c>
      <c r="J260" s="7" t="str">
        <f>IF(AND('[1]Ledger With Mark'!J262&gt;=90),"A+",IF(AND('[1]Ledger With Mark'!J262&gt;=80),"A",IF(AND('[1]Ledger With Mark'!J262&gt;=70),"B+",IF(AND('[1]Ledger With Mark'!J262&gt;=60),"B",IF(AND('[1]Ledger With Mark'!J262&gt;=50),"C+",IF(AND('[1]Ledger With Mark'!J262&gt;=40),"C",IF(AND('[1]Ledger With Mark'!J262&gt;=30),"D+",IF(AND('[1]Ledger With Mark'!J262&gt;=20),"D",IF(AND('[1]Ledger With Mark'!J262&gt;=1),"E","N")))))))))</f>
        <v>C</v>
      </c>
      <c r="K260" s="13">
        <f t="shared" si="40"/>
        <v>2</v>
      </c>
      <c r="L260" s="7" t="str">
        <f>IF(AND('[1]Ledger With Mark'!L262&gt;=67.5),"A+",IF(AND('[1]Ledger With Mark'!L262&gt;=60),"A",IF(AND('[1]Ledger With Mark'!L262&gt;=52.5),"B+",IF(AND('[1]Ledger With Mark'!L262&gt;=45),"B",IF(AND('[1]Ledger With Mark'!L262&gt;=37.5),"C+",IF(AND('[1]Ledger With Mark'!L262&gt;=30),"C",IF(AND('[1]Ledger With Mark'!L262&gt;=22.5),"D+",IF(AND('[1]Ledger With Mark'!L262&gt;=15),"D",IF(AND('[1]Ledger With Mark'!L262&gt;=1),"E","N")))))))))</f>
        <v>C</v>
      </c>
      <c r="M260" s="7" t="str">
        <f>IF(AND('[1]Ledger With Mark'!M262&gt;=22.5),"A+",IF(AND('[1]Ledger With Mark'!M262&gt;=20),"A",IF(AND('[1]Ledger With Mark'!M262&gt;=17.5),"B+",IF(AND('[1]Ledger With Mark'!M262&gt;=15),"B",IF(AND('[1]Ledger With Mark'!M262&gt;=12.5),"C+",IF(AND('[1]Ledger With Mark'!M262&gt;=10),"C",IF(AND('[1]Ledger With Mark'!M262&gt;=7.5),"D+",IF(AND('[1]Ledger With Mark'!M262&gt;=5),"D",IF(AND('[1]Ledger With Mark'!M262&gt;=1),"E","N")))))))))</f>
        <v>B</v>
      </c>
      <c r="N260" s="7" t="str">
        <f>IF(AND('[1]Ledger With Mark'!N262&gt;=90),"A+",IF(AND('[1]Ledger With Mark'!N262&gt;=80),"A",IF(AND('[1]Ledger With Mark'!N262&gt;=70),"B+",IF(AND('[1]Ledger With Mark'!N262&gt;=60),"B",IF(AND('[1]Ledger With Mark'!N262&gt;=50),"C+",IF(AND('[1]Ledger With Mark'!N262&gt;=40),"C",IF(AND('[1]Ledger With Mark'!N262&gt;=30),"D+",IF(AND('[1]Ledger With Mark'!N262&gt;=20),"D",IF(AND('[1]Ledger With Mark'!N262&gt;=1),"E","N")))))))))</f>
        <v>C</v>
      </c>
      <c r="O260" s="13">
        <f t="shared" si="41"/>
        <v>2</v>
      </c>
      <c r="P260" s="7" t="str">
        <f>IF(AND('[1]Ledger With Mark'!P262&gt;=90),"A+",IF(AND('[1]Ledger With Mark'!P262&gt;=80),"A",IF(AND('[1]Ledger With Mark'!P262&gt;=70),"B+",IF(AND('[1]Ledger With Mark'!P262&gt;=60),"B",IF(AND('[1]Ledger With Mark'!P262&gt;=50),"C+",IF(AND('[1]Ledger With Mark'!P262&gt;=40),"C",IF(AND('[1]Ledger With Mark'!P262&gt;=30),"D+",IF(AND('[1]Ledger With Mark'!P262&gt;=20),"D",IF(AND('[1]Ledger With Mark'!P262&gt;=1),"E","N")))))))))</f>
        <v>C</v>
      </c>
      <c r="Q260" s="13">
        <f t="shared" si="42"/>
        <v>2</v>
      </c>
      <c r="R260" s="7" t="str">
        <f>IF(AND('[1]Ledger With Mark'!R262&gt;=67.5),"A+",IF(AND('[1]Ledger With Mark'!R262&gt;=60),"A",IF(AND('[1]Ledger With Mark'!R262&gt;=52.5),"B+",IF(AND('[1]Ledger With Mark'!R262&gt;=45),"B",IF(AND('[1]Ledger With Mark'!R262&gt;=37.5),"C+",IF(AND('[1]Ledger With Mark'!R262&gt;=30),"C",IF(AND('[1]Ledger With Mark'!R262&gt;=22.5),"D+",IF(AND('[1]Ledger With Mark'!R262&gt;=15),"D",IF(AND('[1]Ledger With Mark'!R262&gt;=1),"E","N")))))))))</f>
        <v>C</v>
      </c>
      <c r="S260" s="7" t="str">
        <f>IF(AND('[1]Ledger With Mark'!S262&gt;=22.5),"A+",IF(AND('[1]Ledger With Mark'!S262&gt;=20),"A",IF(AND('[1]Ledger With Mark'!S262&gt;=17.5),"B+",IF(AND('[1]Ledger With Mark'!S262&gt;=15),"B",IF(AND('[1]Ledger With Mark'!S262&gt;=12.5),"C+",IF(AND('[1]Ledger With Mark'!S262&gt;=10),"C",IF(AND('[1]Ledger With Mark'!S262&gt;=7.5),"D+",IF(AND('[1]Ledger With Mark'!S262&gt;=5),"D",IF(AND('[1]Ledger With Mark'!S262&gt;=1),"E","N")))))))))</f>
        <v>A</v>
      </c>
      <c r="T260" s="7" t="str">
        <f>IF(AND('[1]Ledger With Mark'!T262&gt;=90),"A+",IF(AND('[1]Ledger With Mark'!T262&gt;=80),"A",IF(AND('[1]Ledger With Mark'!T262&gt;=70),"B+",IF(AND('[1]Ledger With Mark'!T262&gt;=60),"B",IF(AND('[1]Ledger With Mark'!T262&gt;=50),"C+",IF(AND('[1]Ledger With Mark'!T262&gt;=40),"C",IF(AND('[1]Ledger With Mark'!T262&gt;=30),"D+",IF(AND('[1]Ledger With Mark'!T262&gt;=20),"D",IF(AND('[1]Ledger With Mark'!T262&gt;=1),"E","N")))))))))</f>
        <v>C+</v>
      </c>
      <c r="U260" s="13">
        <f t="shared" si="43"/>
        <v>2.4</v>
      </c>
      <c r="V260" s="7" t="str">
        <f>IF(AND('[1]Ledger With Mark'!V262&gt;=67.5),"A+",IF(AND('[1]Ledger With Mark'!V262&gt;=60),"A",IF(AND('[1]Ledger With Mark'!V262&gt;=52.5),"B+",IF(AND('[1]Ledger With Mark'!V262&gt;=45),"B",IF(AND('[1]Ledger With Mark'!V262&gt;=37.5),"C+",IF(AND('[1]Ledger With Mark'!V262&gt;=30),"C",IF(AND('[1]Ledger With Mark'!V262&gt;=22.5),"D+",IF(AND('[1]Ledger With Mark'!V262&gt;=15),"D",IF(AND('[1]Ledger With Mark'!V262&gt;=1),"E","N")))))))))</f>
        <v>C</v>
      </c>
      <c r="W260" s="7" t="str">
        <f>IF(AND('[1]Ledger With Mark'!W262&gt;=22.5),"A+",IF(AND('[1]Ledger With Mark'!W262&gt;=20),"A",IF(AND('[1]Ledger With Mark'!W262&gt;=17.5),"B+",IF(AND('[1]Ledger With Mark'!W262&gt;=15),"B",IF(AND('[1]Ledger With Mark'!W262&gt;=12.5),"C+",IF(AND('[1]Ledger With Mark'!W262&gt;=10),"C",IF(AND('[1]Ledger With Mark'!W262&gt;=7.5),"D+",IF(AND('[1]Ledger With Mark'!W262&gt;=5),"D",IF(AND('[1]Ledger With Mark'!W262&gt;=1),"E","N")))))))))</f>
        <v>A</v>
      </c>
      <c r="X260" s="7" t="str">
        <f>IF(AND('[1]Ledger With Mark'!X262&gt;=90),"A+",IF(AND('[1]Ledger With Mark'!X262&gt;=80),"A",IF(AND('[1]Ledger With Mark'!X262&gt;=70),"B+",IF(AND('[1]Ledger With Mark'!X262&gt;=60),"B",IF(AND('[1]Ledger With Mark'!X262&gt;=50),"C+",IF(AND('[1]Ledger With Mark'!X262&gt;=40),"C",IF(AND('[1]Ledger With Mark'!X262&gt;=30),"D+",IF(AND('[1]Ledger With Mark'!X262&gt;=20),"D",IF(AND('[1]Ledger With Mark'!X262&gt;=1),"E","N")))))))))</f>
        <v>C+</v>
      </c>
      <c r="Y260" s="13">
        <f t="shared" si="44"/>
        <v>2.4</v>
      </c>
      <c r="Z260" s="7" t="str">
        <f>IF(AND('[1]Ledger With Mark'!Z262&gt;=27),"A+",IF(AND('[1]Ledger With Mark'!Z262&gt;=24),"A",IF(AND('[1]Ledger With Mark'!Z262&gt;=21),"B+",IF(AND('[1]Ledger With Mark'!Z262&gt;=18),"B",IF(AND('[1]Ledger With Mark'!Z262&gt;=15),"C+",IF(AND('[1]Ledger With Mark'!Z262&gt;=12),"C",IF(AND('[1]Ledger With Mark'!Z262&gt;=9),"D+",IF(AND('[1]Ledger With Mark'!Z262&gt;=6),"D",IF(AND('[1]Ledger With Mark'!Z262&gt;=1),"E","N")))))))))</f>
        <v>C</v>
      </c>
      <c r="AA260" s="7" t="str">
        <f>IF(AND('[1]Ledger With Mark'!AA262&gt;=18),"A+",IF(AND('[1]Ledger With Mark'!AA262&gt;=16),"A",IF(AND('[1]Ledger With Mark'!AA262&gt;=14),"B+",IF(AND('[1]Ledger With Mark'!AA262&gt;=12),"B",IF(AND('[1]Ledger With Mark'!AA262&gt;=10),"C+",IF(AND('[1]Ledger With Mark'!AA262&gt;=8),"C",IF(AND('[1]Ledger With Mark'!AA262&gt;=6),"D+",IF(AND('[1]Ledger With Mark'!AA262&gt;=4),"D",IF(AND('[1]Ledger With Mark'!AA262&gt;=1),"E","N")))))))))</f>
        <v>B+</v>
      </c>
      <c r="AB260" s="7" t="str">
        <f>IF(AND('[1]Ledger With Mark'!AB262&gt;=45),"A+",IF(AND('[1]Ledger With Mark'!AB262&gt;=40),"A",IF(AND('[1]Ledger With Mark'!AB262&gt;=35),"B+",IF(AND('[1]Ledger With Mark'!AB262&gt;=30),"B",IF(AND('[1]Ledger With Mark'!AB262&gt;=25),"C+",IF(AND('[1]Ledger With Mark'!AB262&gt;=20),"C",IF(AND('[1]Ledger With Mark'!AB262&gt;=15),"D+",IF(AND('[1]Ledger With Mark'!AB262&gt;=10),"D",IF(AND('[1]Ledger With Mark'!AB262&gt;=1),"E","N")))))))))</f>
        <v>C+</v>
      </c>
      <c r="AC260" s="13">
        <f t="shared" si="45"/>
        <v>1.2</v>
      </c>
      <c r="AD260" s="7" t="str">
        <f>IF(AND('[1]Ledger With Mark'!AD262&gt;=22.5),"A+",IF(AND('[1]Ledger With Mark'!AD262&gt;=20),"A",IF(AND('[1]Ledger With Mark'!AD262&gt;=17.5),"B+",IF(AND('[1]Ledger With Mark'!AD262&gt;=15),"B",IF(AND('[1]Ledger With Mark'!AD262&gt;=12.5),"C+",IF(AND('[1]Ledger With Mark'!AD262&gt;=10),"C",IF(AND('[1]Ledger With Mark'!AD262&gt;=7.5),"D+",IF(AND('[1]Ledger With Mark'!AD262&gt;=5),"D",IF(AND('[1]Ledger With Mark'!AD262&gt;=1),"E","N")))))))))</f>
        <v>B</v>
      </c>
      <c r="AE260" s="7" t="str">
        <f>IF(AND('[1]Ledger With Mark'!AE262&gt;=22.5),"A+",IF(AND('[1]Ledger With Mark'!AE262&gt;=20),"A",IF(AND('[1]Ledger With Mark'!AE262&gt;=17.5),"B+",IF(AND('[1]Ledger With Mark'!AE262&gt;=15),"B",IF(AND('[1]Ledger With Mark'!AE262&gt;=12.5),"C+",IF(AND('[1]Ledger With Mark'!AE262&gt;=10),"C",IF(AND('[1]Ledger With Mark'!AE262&gt;=7.5),"D+",IF(AND('[1]Ledger With Mark'!AE262&gt;=5),"D",IF(AND('[1]Ledger With Mark'!AE262&gt;=1),"E","N")))))))))</f>
        <v>B</v>
      </c>
      <c r="AF260" s="7" t="str">
        <f>IF(AND('[1]Ledger With Mark'!AF262&gt;=45),"A+",IF(AND('[1]Ledger With Mark'!AF262&gt;=40),"A",IF(AND('[1]Ledger With Mark'!AF262&gt;=35),"B+",IF(AND('[1]Ledger With Mark'!AF262&gt;=30),"B",IF(AND('[1]Ledger With Mark'!AF262&gt;=25),"C+",IF(AND('[1]Ledger With Mark'!AF262&gt;=20),"C",IF(AND('[1]Ledger With Mark'!AF262&gt;=15),"D+",IF(AND('[1]Ledger With Mark'!AF262&gt;=10),"D",IF(AND('[1]Ledger With Mark'!AF262&gt;=1),"E","N")))))))))</f>
        <v>B</v>
      </c>
      <c r="AG260" s="13">
        <f t="shared" si="46"/>
        <v>1.4</v>
      </c>
      <c r="AH260" s="7" t="str">
        <f>IF(AND('[1]Ledger With Mark'!AH262&gt;=45),"A+",IF(AND('[1]Ledger With Mark'!AH262&gt;=40),"A",IF(AND('[1]Ledger With Mark'!AH262&gt;=35),"B+",IF(AND('[1]Ledger With Mark'!AH262&gt;=30),"B",IF(AND('[1]Ledger With Mark'!AH262&gt;=25),"C+",IF(AND('[1]Ledger With Mark'!AH262&gt;=20),"C",IF(AND('[1]Ledger With Mark'!AH262&gt;=15),"D+",IF(AND('[1]Ledger With Mark'!AH262&gt;=10),"D",IF(AND('[1]Ledger With Mark'!AH262&gt;=1),"E","N")))))))))</f>
        <v>C</v>
      </c>
      <c r="AI260" s="7" t="str">
        <f>IF(AND('[1]Ledger With Mark'!AI262&gt;=45),"A+",IF(AND('[1]Ledger With Mark'!AI262&gt;=40),"A",IF(AND('[1]Ledger With Mark'!AI262&gt;=35),"B+",IF(AND('[1]Ledger With Mark'!AI262&gt;=30),"B",IF(AND('[1]Ledger With Mark'!AI262&gt;=25),"C+",IF(AND('[1]Ledger With Mark'!AI262&gt;=20),"C",IF(AND('[1]Ledger With Mark'!AI262&gt;=15),"D+",IF(AND('[1]Ledger With Mark'!AI262&gt;=10),"D",IF(AND('[1]Ledger With Mark'!AI262&gt;=1),"E","N")))))))))</f>
        <v>C+</v>
      </c>
      <c r="AJ260" s="7" t="str">
        <f>IF(AND('[1]Ledger With Mark'!AJ262&gt;=90),"A+",IF(AND('[1]Ledger With Mark'!AJ262&gt;=80),"A",IF(AND('[1]Ledger With Mark'!AJ262&gt;=70),"B+",IF(AND('[1]Ledger With Mark'!AJ262&gt;=60),"B",IF(AND('[1]Ledger With Mark'!AJ262&gt;=50),"C+",IF(AND('[1]Ledger With Mark'!AJ262&gt;=40),"C",IF(AND('[1]Ledger With Mark'!AJ262&gt;=30),"D+",IF(AND('[1]Ledger With Mark'!AJ262&gt;=20),"D",IF(AND('[1]Ledger With Mark'!AJ262&gt;=1),"E","N")))))))))</f>
        <v>C+</v>
      </c>
      <c r="AK260" s="13">
        <f t="shared" si="47"/>
        <v>2.4</v>
      </c>
      <c r="AL260" s="7" t="str">
        <f>IF(AND('[1]Ledger With Mark'!AL262&gt;=45),"A+",IF(AND('[1]Ledger With Mark'!AL262&gt;=40),"A",IF(AND('[1]Ledger With Mark'!AL262&gt;=35),"B+",IF(AND('[1]Ledger With Mark'!AL262&gt;=30),"B",IF(AND('[1]Ledger With Mark'!AL262&gt;=25),"C+",IF(AND('[1]Ledger With Mark'!AL262&gt;=20),"C",IF(AND('[1]Ledger With Mark'!AL262&gt;=15),"D+",IF(AND('[1]Ledger With Mark'!AL262&gt;=10),"D",IF(AND('[1]Ledger With Mark'!AL262&gt;=1),"E","N")))))))))</f>
        <v>B</v>
      </c>
      <c r="AM260" s="7" t="str">
        <f>IF(AND('[1]Ledger With Mark'!AM262&gt;=45),"A+",IF(AND('[1]Ledger With Mark'!AM262&gt;=40),"A",IF(AND('[1]Ledger With Mark'!AM262&gt;=35),"B+",IF(AND('[1]Ledger With Mark'!AM262&gt;=30),"B",IF(AND('[1]Ledger With Mark'!AM262&gt;=25),"C+",IF(AND('[1]Ledger With Mark'!AM262&gt;=20),"C",IF(AND('[1]Ledger With Mark'!AM262&gt;=15),"D+",IF(AND('[1]Ledger With Mark'!AM262&gt;=10),"D",IF(AND('[1]Ledger With Mark'!AM262&gt;=1),"E","N")))))))))</f>
        <v>B</v>
      </c>
      <c r="AN260" s="7" t="str">
        <f>IF(AND('[1]Ledger With Mark'!AN262&gt;=90),"A+",IF(AND('[1]Ledger With Mark'!AN262&gt;=80),"A",IF(AND('[1]Ledger With Mark'!AN262&gt;=70),"B+",IF(AND('[1]Ledger With Mark'!AN262&gt;=60),"B",IF(AND('[1]Ledger With Mark'!AN262&gt;=50),"C+",IF(AND('[1]Ledger With Mark'!AN262&gt;=40),"C",IF(AND('[1]Ledger With Mark'!AN262&gt;=30),"D+",IF(AND('[1]Ledger With Mark'!AN262&gt;=20),"D",IF(AND('[1]Ledger With Mark'!AN262&gt;=1),"E","N")))))))))</f>
        <v>B</v>
      </c>
      <c r="AO260" s="13">
        <f t="shared" si="48"/>
        <v>2.8</v>
      </c>
      <c r="AP260" s="14">
        <f t="shared" si="49"/>
        <v>2.3250000000000002</v>
      </c>
      <c r="AQ260" s="7"/>
      <c r="AR260" s="15" t="s">
        <v>246</v>
      </c>
      <c r="BB260" s="17">
        <v>266</v>
      </c>
    </row>
    <row r="261" spans="1:54" ht="15">
      <c r="A261" s="7">
        <f>'[1]Ledger With Mark'!A263</f>
        <v>260</v>
      </c>
      <c r="B261" s="8">
        <f>'[1]Ledger With Mark'!B263</f>
        <v>752260</v>
      </c>
      <c r="C261" s="9" t="str">
        <f>'[1]Ledger With Mark'!C263</f>
        <v>BHUMIKA BUDHA</v>
      </c>
      <c r="D261" s="10" t="str">
        <f>'[1]Ledger With Mark'!D263</f>
        <v>2063/06/22</v>
      </c>
      <c r="E261" s="11" t="str">
        <f>'[1]Ledger With Mark'!E263</f>
        <v>BHARAT BUDHA</v>
      </c>
      <c r="F261" s="11" t="str">
        <f>'[1]Ledger With Mark'!F263</f>
        <v>MANMAYA BUDHA</v>
      </c>
      <c r="G261" s="12" t="str">
        <f>'[1]Ledger With Mark'!G263</f>
        <v>BHUME 8 RUKUM EAST</v>
      </c>
      <c r="H261" s="7" t="str">
        <f>IF(AND('[1]Ledger With Mark'!H263&gt;=67.5),"A+",IF(AND('[1]Ledger With Mark'!H263&gt;=60),"A",IF(AND('[1]Ledger With Mark'!H263&gt;=52.5),"B+",IF(AND('[1]Ledger With Mark'!H263&gt;=45),"B",IF(AND('[1]Ledger With Mark'!H263&gt;=37.5),"C+",IF(AND('[1]Ledger With Mark'!H263&gt;=30),"C",IF(AND('[1]Ledger With Mark'!H263&gt;=22.5),"D+",IF(AND('[1]Ledger With Mark'!H263&gt;=15),"D",IF(AND('[1]Ledger With Mark'!H263&gt;=1),"E","N")))))))))</f>
        <v>C+</v>
      </c>
      <c r="I261" s="7" t="str">
        <f>IF(AND('[1]Ledger With Mark'!I263&gt;=22.5),"A+",IF(AND('[1]Ledger With Mark'!I263&gt;=20),"A",IF(AND('[1]Ledger With Mark'!I263&gt;=17.5),"B+",IF(AND('[1]Ledger With Mark'!I263&gt;=15),"B",IF(AND('[1]Ledger With Mark'!I263&gt;=12.5),"C+",IF(AND('[1]Ledger With Mark'!I263&gt;=10),"C",IF(AND('[1]Ledger With Mark'!I263&gt;=7.5),"D+",IF(AND('[1]Ledger With Mark'!I263&gt;=5),"D",IF(AND('[1]Ledger With Mark'!I263&gt;=1),"E","N")))))))))</f>
        <v>A</v>
      </c>
      <c r="J261" s="7" t="str">
        <f>IF(AND('[1]Ledger With Mark'!J263&gt;=90),"A+",IF(AND('[1]Ledger With Mark'!J263&gt;=80),"A",IF(AND('[1]Ledger With Mark'!J263&gt;=70),"B+",IF(AND('[1]Ledger With Mark'!J263&gt;=60),"B",IF(AND('[1]Ledger With Mark'!J263&gt;=50),"C+",IF(AND('[1]Ledger With Mark'!J263&gt;=40),"C",IF(AND('[1]Ledger With Mark'!J263&gt;=30),"D+",IF(AND('[1]Ledger With Mark'!J263&gt;=20),"D",IF(AND('[1]Ledger With Mark'!J263&gt;=1),"E","N")))))))))</f>
        <v>B</v>
      </c>
      <c r="K261" s="13">
        <f t="shared" si="40"/>
        <v>2.8</v>
      </c>
      <c r="L261" s="7" t="str">
        <f>IF(AND('[1]Ledger With Mark'!L263&gt;=67.5),"A+",IF(AND('[1]Ledger With Mark'!L263&gt;=60),"A",IF(AND('[1]Ledger With Mark'!L263&gt;=52.5),"B+",IF(AND('[1]Ledger With Mark'!L263&gt;=45),"B",IF(AND('[1]Ledger With Mark'!L263&gt;=37.5),"C+",IF(AND('[1]Ledger With Mark'!L263&gt;=30),"C",IF(AND('[1]Ledger With Mark'!L263&gt;=22.5),"D+",IF(AND('[1]Ledger With Mark'!L263&gt;=15),"D",IF(AND('[1]Ledger With Mark'!L263&gt;=1),"E","N")))))))))</f>
        <v>C+</v>
      </c>
      <c r="M261" s="7" t="str">
        <f>IF(AND('[1]Ledger With Mark'!M263&gt;=22.5),"A+",IF(AND('[1]Ledger With Mark'!M263&gt;=20),"A",IF(AND('[1]Ledger With Mark'!M263&gt;=17.5),"B+",IF(AND('[1]Ledger With Mark'!M263&gt;=15),"B",IF(AND('[1]Ledger With Mark'!M263&gt;=12.5),"C+",IF(AND('[1]Ledger With Mark'!M263&gt;=10),"C",IF(AND('[1]Ledger With Mark'!M263&gt;=7.5),"D+",IF(AND('[1]Ledger With Mark'!M263&gt;=5),"D",IF(AND('[1]Ledger With Mark'!M263&gt;=1),"E","N")))))))))</f>
        <v>A</v>
      </c>
      <c r="N261" s="7" t="str">
        <f>IF(AND('[1]Ledger With Mark'!N263&gt;=90),"A+",IF(AND('[1]Ledger With Mark'!N263&gt;=80),"A",IF(AND('[1]Ledger With Mark'!N263&gt;=70),"B+",IF(AND('[1]Ledger With Mark'!N263&gt;=60),"B",IF(AND('[1]Ledger With Mark'!N263&gt;=50),"C+",IF(AND('[1]Ledger With Mark'!N263&gt;=40),"C",IF(AND('[1]Ledger With Mark'!N263&gt;=30),"D+",IF(AND('[1]Ledger With Mark'!N263&gt;=20),"D",IF(AND('[1]Ledger With Mark'!N263&gt;=1),"E","N")))))))))</f>
        <v>B</v>
      </c>
      <c r="O261" s="13">
        <f t="shared" si="41"/>
        <v>2.8</v>
      </c>
      <c r="P261" s="7" t="str">
        <f>IF(AND('[1]Ledger With Mark'!P263&gt;=90),"A+",IF(AND('[1]Ledger With Mark'!P263&gt;=80),"A",IF(AND('[1]Ledger With Mark'!P263&gt;=70),"B+",IF(AND('[1]Ledger With Mark'!P263&gt;=60),"B",IF(AND('[1]Ledger With Mark'!P263&gt;=50),"C+",IF(AND('[1]Ledger With Mark'!P263&gt;=40),"C",IF(AND('[1]Ledger With Mark'!P263&gt;=30),"D+",IF(AND('[1]Ledger With Mark'!P263&gt;=20),"D",IF(AND('[1]Ledger With Mark'!P263&gt;=1),"E","N")))))))))</f>
        <v>C+</v>
      </c>
      <c r="Q261" s="13">
        <f t="shared" si="42"/>
        <v>2.4</v>
      </c>
      <c r="R261" s="7" t="str">
        <f>IF(AND('[1]Ledger With Mark'!R263&gt;=67.5),"A+",IF(AND('[1]Ledger With Mark'!R263&gt;=60),"A",IF(AND('[1]Ledger With Mark'!R263&gt;=52.5),"B+",IF(AND('[1]Ledger With Mark'!R263&gt;=45),"B",IF(AND('[1]Ledger With Mark'!R263&gt;=37.5),"C+",IF(AND('[1]Ledger With Mark'!R263&gt;=30),"C",IF(AND('[1]Ledger With Mark'!R263&gt;=22.5),"D+",IF(AND('[1]Ledger With Mark'!R263&gt;=15),"D",IF(AND('[1]Ledger With Mark'!R263&gt;=1),"E","N")))))))))</f>
        <v>C+</v>
      </c>
      <c r="S261" s="7" t="str">
        <f>IF(AND('[1]Ledger With Mark'!S263&gt;=22.5),"A+",IF(AND('[1]Ledger With Mark'!S263&gt;=20),"A",IF(AND('[1]Ledger With Mark'!S263&gt;=17.5),"B+",IF(AND('[1]Ledger With Mark'!S263&gt;=15),"B",IF(AND('[1]Ledger With Mark'!S263&gt;=12.5),"C+",IF(AND('[1]Ledger With Mark'!S263&gt;=10),"C",IF(AND('[1]Ledger With Mark'!S263&gt;=7.5),"D+",IF(AND('[1]Ledger With Mark'!S263&gt;=5),"D",IF(AND('[1]Ledger With Mark'!S263&gt;=1),"E","N")))))))))</f>
        <v>A</v>
      </c>
      <c r="T261" s="7" t="str">
        <f>IF(AND('[1]Ledger With Mark'!T263&gt;=90),"A+",IF(AND('[1]Ledger With Mark'!T263&gt;=80),"A",IF(AND('[1]Ledger With Mark'!T263&gt;=70),"B+",IF(AND('[1]Ledger With Mark'!T263&gt;=60),"B",IF(AND('[1]Ledger With Mark'!T263&gt;=50),"C+",IF(AND('[1]Ledger With Mark'!T263&gt;=40),"C",IF(AND('[1]Ledger With Mark'!T263&gt;=30),"D+",IF(AND('[1]Ledger With Mark'!T263&gt;=20),"D",IF(AND('[1]Ledger With Mark'!T263&gt;=1),"E","N")))))))))</f>
        <v>B</v>
      </c>
      <c r="U261" s="13">
        <f t="shared" si="43"/>
        <v>2.8</v>
      </c>
      <c r="V261" s="7" t="str">
        <f>IF(AND('[1]Ledger With Mark'!V263&gt;=67.5),"A+",IF(AND('[1]Ledger With Mark'!V263&gt;=60),"A",IF(AND('[1]Ledger With Mark'!V263&gt;=52.5),"B+",IF(AND('[1]Ledger With Mark'!V263&gt;=45),"B",IF(AND('[1]Ledger With Mark'!V263&gt;=37.5),"C+",IF(AND('[1]Ledger With Mark'!V263&gt;=30),"C",IF(AND('[1]Ledger With Mark'!V263&gt;=22.5),"D+",IF(AND('[1]Ledger With Mark'!V263&gt;=15),"D",IF(AND('[1]Ledger With Mark'!V263&gt;=1),"E","N")))))))))</f>
        <v>C+</v>
      </c>
      <c r="W261" s="7" t="str">
        <f>IF(AND('[1]Ledger With Mark'!W263&gt;=22.5),"A+",IF(AND('[1]Ledger With Mark'!W263&gt;=20),"A",IF(AND('[1]Ledger With Mark'!W263&gt;=17.5),"B+",IF(AND('[1]Ledger With Mark'!W263&gt;=15),"B",IF(AND('[1]Ledger With Mark'!W263&gt;=12.5),"C+",IF(AND('[1]Ledger With Mark'!W263&gt;=10),"C",IF(AND('[1]Ledger With Mark'!W263&gt;=7.5),"D+",IF(AND('[1]Ledger With Mark'!W263&gt;=5),"D",IF(AND('[1]Ledger With Mark'!W263&gt;=1),"E","N")))))))))</f>
        <v>A</v>
      </c>
      <c r="X261" s="7" t="str">
        <f>IF(AND('[1]Ledger With Mark'!X263&gt;=90),"A+",IF(AND('[1]Ledger With Mark'!X263&gt;=80),"A",IF(AND('[1]Ledger With Mark'!X263&gt;=70),"B+",IF(AND('[1]Ledger With Mark'!X263&gt;=60),"B",IF(AND('[1]Ledger With Mark'!X263&gt;=50),"C+",IF(AND('[1]Ledger With Mark'!X263&gt;=40),"C",IF(AND('[1]Ledger With Mark'!X263&gt;=30),"D+",IF(AND('[1]Ledger With Mark'!X263&gt;=20),"D",IF(AND('[1]Ledger With Mark'!X263&gt;=1),"E","N")))))))))</f>
        <v>B</v>
      </c>
      <c r="Y261" s="13">
        <f t="shared" si="44"/>
        <v>2.8</v>
      </c>
      <c r="Z261" s="7" t="str">
        <f>IF(AND('[1]Ledger With Mark'!Z263&gt;=27),"A+",IF(AND('[1]Ledger With Mark'!Z263&gt;=24),"A",IF(AND('[1]Ledger With Mark'!Z263&gt;=21),"B+",IF(AND('[1]Ledger With Mark'!Z263&gt;=18),"B",IF(AND('[1]Ledger With Mark'!Z263&gt;=15),"C+",IF(AND('[1]Ledger With Mark'!Z263&gt;=12),"C",IF(AND('[1]Ledger With Mark'!Z263&gt;=9),"D+",IF(AND('[1]Ledger With Mark'!Z263&gt;=6),"D",IF(AND('[1]Ledger With Mark'!Z263&gt;=1),"E","N")))))))))</f>
        <v>B</v>
      </c>
      <c r="AA261" s="7" t="str">
        <f>IF(AND('[1]Ledger With Mark'!AA263&gt;=18),"A+",IF(AND('[1]Ledger With Mark'!AA263&gt;=16),"A",IF(AND('[1]Ledger With Mark'!AA263&gt;=14),"B+",IF(AND('[1]Ledger With Mark'!AA263&gt;=12),"B",IF(AND('[1]Ledger With Mark'!AA263&gt;=10),"C+",IF(AND('[1]Ledger With Mark'!AA263&gt;=8),"C",IF(AND('[1]Ledger With Mark'!AA263&gt;=6),"D+",IF(AND('[1]Ledger With Mark'!AA263&gt;=4),"D",IF(AND('[1]Ledger With Mark'!AA263&gt;=1),"E","N")))))))))</f>
        <v>A</v>
      </c>
      <c r="AB261" s="7" t="str">
        <f>IF(AND('[1]Ledger With Mark'!AB263&gt;=45),"A+",IF(AND('[1]Ledger With Mark'!AB263&gt;=40),"A",IF(AND('[1]Ledger With Mark'!AB263&gt;=35),"B+",IF(AND('[1]Ledger With Mark'!AB263&gt;=30),"B",IF(AND('[1]Ledger With Mark'!AB263&gt;=25),"C+",IF(AND('[1]Ledger With Mark'!AB263&gt;=20),"C",IF(AND('[1]Ledger With Mark'!AB263&gt;=15),"D+",IF(AND('[1]Ledger With Mark'!AB263&gt;=10),"D",IF(AND('[1]Ledger With Mark'!AB263&gt;=1),"E","N")))))))))</f>
        <v>B+</v>
      </c>
      <c r="AC261" s="13">
        <f t="shared" si="45"/>
        <v>1.6</v>
      </c>
      <c r="AD261" s="7" t="str">
        <f>IF(AND('[1]Ledger With Mark'!AD263&gt;=22.5),"A+",IF(AND('[1]Ledger With Mark'!AD263&gt;=20),"A",IF(AND('[1]Ledger With Mark'!AD263&gt;=17.5),"B+",IF(AND('[1]Ledger With Mark'!AD263&gt;=15),"B",IF(AND('[1]Ledger With Mark'!AD263&gt;=12.5),"C+",IF(AND('[1]Ledger With Mark'!AD263&gt;=10),"C",IF(AND('[1]Ledger With Mark'!AD263&gt;=7.5),"D+",IF(AND('[1]Ledger With Mark'!AD263&gt;=5),"D",IF(AND('[1]Ledger With Mark'!AD263&gt;=1),"E","N")))))))))</f>
        <v>B+</v>
      </c>
      <c r="AE261" s="7" t="str">
        <f>IF(AND('[1]Ledger With Mark'!AE263&gt;=22.5),"A+",IF(AND('[1]Ledger With Mark'!AE263&gt;=20),"A",IF(AND('[1]Ledger With Mark'!AE263&gt;=17.5),"B+",IF(AND('[1]Ledger With Mark'!AE263&gt;=15),"B",IF(AND('[1]Ledger With Mark'!AE263&gt;=12.5),"C+",IF(AND('[1]Ledger With Mark'!AE263&gt;=10),"C",IF(AND('[1]Ledger With Mark'!AE263&gt;=7.5),"D+",IF(AND('[1]Ledger With Mark'!AE263&gt;=5),"D",IF(AND('[1]Ledger With Mark'!AE263&gt;=1),"E","N")))))))))</f>
        <v>A</v>
      </c>
      <c r="AF261" s="7" t="str">
        <f>IF(AND('[1]Ledger With Mark'!AF263&gt;=45),"A+",IF(AND('[1]Ledger With Mark'!AF263&gt;=40),"A",IF(AND('[1]Ledger With Mark'!AF263&gt;=35),"B+",IF(AND('[1]Ledger With Mark'!AF263&gt;=30),"B",IF(AND('[1]Ledger With Mark'!AF263&gt;=25),"C+",IF(AND('[1]Ledger With Mark'!AF263&gt;=20),"C",IF(AND('[1]Ledger With Mark'!AF263&gt;=15),"D+",IF(AND('[1]Ledger With Mark'!AF263&gt;=10),"D",IF(AND('[1]Ledger With Mark'!AF263&gt;=1),"E","N")))))))))</f>
        <v>B+</v>
      </c>
      <c r="AG261" s="13">
        <f t="shared" si="46"/>
        <v>1.6</v>
      </c>
      <c r="AH261" s="7" t="str">
        <f>IF(AND('[1]Ledger With Mark'!AH263&gt;=45),"A+",IF(AND('[1]Ledger With Mark'!AH263&gt;=40),"A",IF(AND('[1]Ledger With Mark'!AH263&gt;=35),"B+",IF(AND('[1]Ledger With Mark'!AH263&gt;=30),"B",IF(AND('[1]Ledger With Mark'!AH263&gt;=25),"C+",IF(AND('[1]Ledger With Mark'!AH263&gt;=20),"C",IF(AND('[1]Ledger With Mark'!AH263&gt;=15),"D+",IF(AND('[1]Ledger With Mark'!AH263&gt;=10),"D",IF(AND('[1]Ledger With Mark'!AH263&gt;=1),"E","N")))))))))</f>
        <v>C+</v>
      </c>
      <c r="AI261" s="7" t="str">
        <f>IF(AND('[1]Ledger With Mark'!AI263&gt;=45),"A+",IF(AND('[1]Ledger With Mark'!AI263&gt;=40),"A",IF(AND('[1]Ledger With Mark'!AI263&gt;=35),"B+",IF(AND('[1]Ledger With Mark'!AI263&gt;=30),"B",IF(AND('[1]Ledger With Mark'!AI263&gt;=25),"C+",IF(AND('[1]Ledger With Mark'!AI263&gt;=20),"C",IF(AND('[1]Ledger With Mark'!AI263&gt;=15),"D+",IF(AND('[1]Ledger With Mark'!AI263&gt;=10),"D",IF(AND('[1]Ledger With Mark'!AI263&gt;=1),"E","N")))))))))</f>
        <v>C+</v>
      </c>
      <c r="AJ261" s="7" t="str">
        <f>IF(AND('[1]Ledger With Mark'!AJ263&gt;=90),"A+",IF(AND('[1]Ledger With Mark'!AJ263&gt;=80),"A",IF(AND('[1]Ledger With Mark'!AJ263&gt;=70),"B+",IF(AND('[1]Ledger With Mark'!AJ263&gt;=60),"B",IF(AND('[1]Ledger With Mark'!AJ263&gt;=50),"C+",IF(AND('[1]Ledger With Mark'!AJ263&gt;=40),"C",IF(AND('[1]Ledger With Mark'!AJ263&gt;=30),"D+",IF(AND('[1]Ledger With Mark'!AJ263&gt;=20),"D",IF(AND('[1]Ledger With Mark'!AJ263&gt;=1),"E","N")))))))))</f>
        <v>C+</v>
      </c>
      <c r="AK261" s="13">
        <f t="shared" si="47"/>
        <v>2.4</v>
      </c>
      <c r="AL261" s="7" t="str">
        <f>IF(AND('[1]Ledger With Mark'!AL263&gt;=45),"A+",IF(AND('[1]Ledger With Mark'!AL263&gt;=40),"A",IF(AND('[1]Ledger With Mark'!AL263&gt;=35),"B+",IF(AND('[1]Ledger With Mark'!AL263&gt;=30),"B",IF(AND('[1]Ledger With Mark'!AL263&gt;=25),"C+",IF(AND('[1]Ledger With Mark'!AL263&gt;=20),"C",IF(AND('[1]Ledger With Mark'!AL263&gt;=15),"D+",IF(AND('[1]Ledger With Mark'!AL263&gt;=10),"D",IF(AND('[1]Ledger With Mark'!AL263&gt;=1),"E","N")))))))))</f>
        <v>C</v>
      </c>
      <c r="AM261" s="7" t="str">
        <f>IF(AND('[1]Ledger With Mark'!AM263&gt;=45),"A+",IF(AND('[1]Ledger With Mark'!AM263&gt;=40),"A",IF(AND('[1]Ledger With Mark'!AM263&gt;=35),"B+",IF(AND('[1]Ledger With Mark'!AM263&gt;=30),"B",IF(AND('[1]Ledger With Mark'!AM263&gt;=25),"C+",IF(AND('[1]Ledger With Mark'!AM263&gt;=20),"C",IF(AND('[1]Ledger With Mark'!AM263&gt;=15),"D+",IF(AND('[1]Ledger With Mark'!AM263&gt;=10),"D",IF(AND('[1]Ledger With Mark'!AM263&gt;=1),"E","N")))))))))</f>
        <v>B</v>
      </c>
      <c r="AN261" s="7" t="str">
        <f>IF(AND('[1]Ledger With Mark'!AN263&gt;=90),"A+",IF(AND('[1]Ledger With Mark'!AN263&gt;=80),"A",IF(AND('[1]Ledger With Mark'!AN263&gt;=70),"B+",IF(AND('[1]Ledger With Mark'!AN263&gt;=60),"B",IF(AND('[1]Ledger With Mark'!AN263&gt;=50),"C+",IF(AND('[1]Ledger With Mark'!AN263&gt;=40),"C",IF(AND('[1]Ledger With Mark'!AN263&gt;=30),"D+",IF(AND('[1]Ledger With Mark'!AN263&gt;=20),"D",IF(AND('[1]Ledger With Mark'!AN263&gt;=1),"E","N")))))))))</f>
        <v>C+</v>
      </c>
      <c r="AO261" s="13">
        <f t="shared" si="48"/>
        <v>2.4</v>
      </c>
      <c r="AP261" s="14">
        <f t="shared" si="49"/>
        <v>2.6999999999999997</v>
      </c>
      <c r="AQ261" s="7"/>
      <c r="AR261" s="15" t="s">
        <v>246</v>
      </c>
      <c r="BB261" s="17">
        <v>267</v>
      </c>
    </row>
    <row r="262" spans="1:54" ht="15">
      <c r="A262" s="7">
        <f>'[1]Ledger With Mark'!A264</f>
        <v>261</v>
      </c>
      <c r="B262" s="8">
        <f>'[1]Ledger With Mark'!B264</f>
        <v>752261</v>
      </c>
      <c r="C262" s="9" t="str">
        <f>'[1]Ledger With Mark'!C264</f>
        <v>SUN KUMARI ROKA MAGAR</v>
      </c>
      <c r="D262" s="10" t="str">
        <f>'[1]Ledger With Mark'!D264</f>
        <v>2061/12/03</v>
      </c>
      <c r="E262" s="11" t="str">
        <f>'[1]Ledger With Mark'!E264</f>
        <v>DEBENDRA ROKA</v>
      </c>
      <c r="F262" s="11" t="str">
        <f>'[1]Ledger With Mark'!F264</f>
        <v>BISHNU ROKA</v>
      </c>
      <c r="G262" s="12" t="str">
        <f>'[1]Ledger With Mark'!G264</f>
        <v>BHUME 8 RUKUM EAST</v>
      </c>
      <c r="H262" s="7" t="str">
        <f>IF(AND('[1]Ledger With Mark'!H264&gt;=67.5),"A+",IF(AND('[1]Ledger With Mark'!H264&gt;=60),"A",IF(AND('[1]Ledger With Mark'!H264&gt;=52.5),"B+",IF(AND('[1]Ledger With Mark'!H264&gt;=45),"B",IF(AND('[1]Ledger With Mark'!H264&gt;=37.5),"C+",IF(AND('[1]Ledger With Mark'!H264&gt;=30),"C",IF(AND('[1]Ledger With Mark'!H264&gt;=22.5),"D+",IF(AND('[1]Ledger With Mark'!H264&gt;=15),"D",IF(AND('[1]Ledger With Mark'!H264&gt;=1),"E","N")))))))))</f>
        <v>C</v>
      </c>
      <c r="I262" s="7" t="str">
        <f>IF(AND('[1]Ledger With Mark'!I264&gt;=22.5),"A+",IF(AND('[1]Ledger With Mark'!I264&gt;=20),"A",IF(AND('[1]Ledger With Mark'!I264&gt;=17.5),"B+",IF(AND('[1]Ledger With Mark'!I264&gt;=15),"B",IF(AND('[1]Ledger With Mark'!I264&gt;=12.5),"C+",IF(AND('[1]Ledger With Mark'!I264&gt;=10),"C",IF(AND('[1]Ledger With Mark'!I264&gt;=7.5),"D+",IF(AND('[1]Ledger With Mark'!I264&gt;=5),"D",IF(AND('[1]Ledger With Mark'!I264&gt;=1),"E","N")))))))))</f>
        <v>B+</v>
      </c>
      <c r="J262" s="7" t="str">
        <f>IF(AND('[1]Ledger With Mark'!J264&gt;=90),"A+",IF(AND('[1]Ledger With Mark'!J264&gt;=80),"A",IF(AND('[1]Ledger With Mark'!J264&gt;=70),"B+",IF(AND('[1]Ledger With Mark'!J264&gt;=60),"B",IF(AND('[1]Ledger With Mark'!J264&gt;=50),"C+",IF(AND('[1]Ledger With Mark'!J264&gt;=40),"C",IF(AND('[1]Ledger With Mark'!J264&gt;=30),"D+",IF(AND('[1]Ledger With Mark'!J264&gt;=20),"D",IF(AND('[1]Ledger With Mark'!J264&gt;=1),"E","N")))))))))</f>
        <v>C+</v>
      </c>
      <c r="K262" s="13">
        <f t="shared" si="40"/>
        <v>2.4</v>
      </c>
      <c r="L262" s="7" t="str">
        <f>IF(AND('[1]Ledger With Mark'!L264&gt;=67.5),"A+",IF(AND('[1]Ledger With Mark'!L264&gt;=60),"A",IF(AND('[1]Ledger With Mark'!L264&gt;=52.5),"B+",IF(AND('[1]Ledger With Mark'!L264&gt;=45),"B",IF(AND('[1]Ledger With Mark'!L264&gt;=37.5),"C+",IF(AND('[1]Ledger With Mark'!L264&gt;=30),"C",IF(AND('[1]Ledger With Mark'!L264&gt;=22.5),"D+",IF(AND('[1]Ledger With Mark'!L264&gt;=15),"D",IF(AND('[1]Ledger With Mark'!L264&gt;=1),"E","N")))))))))</f>
        <v>C</v>
      </c>
      <c r="M262" s="7" t="str">
        <f>IF(AND('[1]Ledger With Mark'!M264&gt;=22.5),"A+",IF(AND('[1]Ledger With Mark'!M264&gt;=20),"A",IF(AND('[1]Ledger With Mark'!M264&gt;=17.5),"B+",IF(AND('[1]Ledger With Mark'!M264&gt;=15),"B",IF(AND('[1]Ledger With Mark'!M264&gt;=12.5),"C+",IF(AND('[1]Ledger With Mark'!M264&gt;=10),"C",IF(AND('[1]Ledger With Mark'!M264&gt;=7.5),"D+",IF(AND('[1]Ledger With Mark'!M264&gt;=5),"D",IF(AND('[1]Ledger With Mark'!M264&gt;=1),"E","N")))))))))</f>
        <v>B+</v>
      </c>
      <c r="N262" s="7" t="str">
        <f>IF(AND('[1]Ledger With Mark'!N264&gt;=90),"A+",IF(AND('[1]Ledger With Mark'!N264&gt;=80),"A",IF(AND('[1]Ledger With Mark'!N264&gt;=70),"B+",IF(AND('[1]Ledger With Mark'!N264&gt;=60),"B",IF(AND('[1]Ledger With Mark'!N264&gt;=50),"C+",IF(AND('[1]Ledger With Mark'!N264&gt;=40),"C",IF(AND('[1]Ledger With Mark'!N264&gt;=30),"D+",IF(AND('[1]Ledger With Mark'!N264&gt;=20),"D",IF(AND('[1]Ledger With Mark'!N264&gt;=1),"E","N")))))))))</f>
        <v>C</v>
      </c>
      <c r="O262" s="13">
        <f t="shared" si="41"/>
        <v>2</v>
      </c>
      <c r="P262" s="7" t="str">
        <f>IF(AND('[1]Ledger With Mark'!P264&gt;=90),"A+",IF(AND('[1]Ledger With Mark'!P264&gt;=80),"A",IF(AND('[1]Ledger With Mark'!P264&gt;=70),"B+",IF(AND('[1]Ledger With Mark'!P264&gt;=60),"B",IF(AND('[1]Ledger With Mark'!P264&gt;=50),"C+",IF(AND('[1]Ledger With Mark'!P264&gt;=40),"C",IF(AND('[1]Ledger With Mark'!P264&gt;=30),"D+",IF(AND('[1]Ledger With Mark'!P264&gt;=20),"D",IF(AND('[1]Ledger With Mark'!P264&gt;=1),"E","N")))))))))</f>
        <v>C</v>
      </c>
      <c r="Q262" s="13">
        <f t="shared" si="42"/>
        <v>2</v>
      </c>
      <c r="R262" s="7" t="str">
        <f>IF(AND('[1]Ledger With Mark'!R264&gt;=67.5),"A+",IF(AND('[1]Ledger With Mark'!R264&gt;=60),"A",IF(AND('[1]Ledger With Mark'!R264&gt;=52.5),"B+",IF(AND('[1]Ledger With Mark'!R264&gt;=45),"B",IF(AND('[1]Ledger With Mark'!R264&gt;=37.5),"C+",IF(AND('[1]Ledger With Mark'!R264&gt;=30),"C",IF(AND('[1]Ledger With Mark'!R264&gt;=22.5),"D+",IF(AND('[1]Ledger With Mark'!R264&gt;=15),"D",IF(AND('[1]Ledger With Mark'!R264&gt;=1),"E","N")))))))))</f>
        <v>B</v>
      </c>
      <c r="S262" s="7" t="str">
        <f>IF(AND('[1]Ledger With Mark'!S264&gt;=22.5),"A+",IF(AND('[1]Ledger With Mark'!S264&gt;=20),"A",IF(AND('[1]Ledger With Mark'!S264&gt;=17.5),"B+",IF(AND('[1]Ledger With Mark'!S264&gt;=15),"B",IF(AND('[1]Ledger With Mark'!S264&gt;=12.5),"C+",IF(AND('[1]Ledger With Mark'!S264&gt;=10),"C",IF(AND('[1]Ledger With Mark'!S264&gt;=7.5),"D+",IF(AND('[1]Ledger With Mark'!S264&gt;=5),"D",IF(AND('[1]Ledger With Mark'!S264&gt;=1),"E","N")))))))))</f>
        <v>A+</v>
      </c>
      <c r="T262" s="7" t="str">
        <f>IF(AND('[1]Ledger With Mark'!T264&gt;=90),"A+",IF(AND('[1]Ledger With Mark'!T264&gt;=80),"A",IF(AND('[1]Ledger With Mark'!T264&gt;=70),"B+",IF(AND('[1]Ledger With Mark'!T264&gt;=60),"B",IF(AND('[1]Ledger With Mark'!T264&gt;=50),"C+",IF(AND('[1]Ledger With Mark'!T264&gt;=40),"C",IF(AND('[1]Ledger With Mark'!T264&gt;=30),"D+",IF(AND('[1]Ledger With Mark'!T264&gt;=20),"D",IF(AND('[1]Ledger With Mark'!T264&gt;=1),"E","N")))))))))</f>
        <v>B</v>
      </c>
      <c r="U262" s="13">
        <f t="shared" si="43"/>
        <v>2.8</v>
      </c>
      <c r="V262" s="7" t="str">
        <f>IF(AND('[1]Ledger With Mark'!V264&gt;=67.5),"A+",IF(AND('[1]Ledger With Mark'!V264&gt;=60),"A",IF(AND('[1]Ledger With Mark'!V264&gt;=52.5),"B+",IF(AND('[1]Ledger With Mark'!V264&gt;=45),"B",IF(AND('[1]Ledger With Mark'!V264&gt;=37.5),"C+",IF(AND('[1]Ledger With Mark'!V264&gt;=30),"C",IF(AND('[1]Ledger With Mark'!V264&gt;=22.5),"D+",IF(AND('[1]Ledger With Mark'!V264&gt;=15),"D",IF(AND('[1]Ledger With Mark'!V264&gt;=1),"E","N")))))))))</f>
        <v>C</v>
      </c>
      <c r="W262" s="7" t="str">
        <f>IF(AND('[1]Ledger With Mark'!W264&gt;=22.5),"A+",IF(AND('[1]Ledger With Mark'!W264&gt;=20),"A",IF(AND('[1]Ledger With Mark'!W264&gt;=17.5),"B+",IF(AND('[1]Ledger With Mark'!W264&gt;=15),"B",IF(AND('[1]Ledger With Mark'!W264&gt;=12.5),"C+",IF(AND('[1]Ledger With Mark'!W264&gt;=10),"C",IF(AND('[1]Ledger With Mark'!W264&gt;=7.5),"D+",IF(AND('[1]Ledger With Mark'!W264&gt;=5),"D",IF(AND('[1]Ledger With Mark'!W264&gt;=1),"E","N")))))))))</f>
        <v>A</v>
      </c>
      <c r="X262" s="7" t="str">
        <f>IF(AND('[1]Ledger With Mark'!X264&gt;=90),"A+",IF(AND('[1]Ledger With Mark'!X264&gt;=80),"A",IF(AND('[1]Ledger With Mark'!X264&gt;=70),"B+",IF(AND('[1]Ledger With Mark'!X264&gt;=60),"B",IF(AND('[1]Ledger With Mark'!X264&gt;=50),"C+",IF(AND('[1]Ledger With Mark'!X264&gt;=40),"C",IF(AND('[1]Ledger With Mark'!X264&gt;=30),"D+",IF(AND('[1]Ledger With Mark'!X264&gt;=20),"D",IF(AND('[1]Ledger With Mark'!X264&gt;=1),"E","N")))))))))</f>
        <v>C+</v>
      </c>
      <c r="Y262" s="13">
        <f t="shared" si="44"/>
        <v>2.4</v>
      </c>
      <c r="Z262" s="7" t="str">
        <f>IF(AND('[1]Ledger With Mark'!Z264&gt;=27),"A+",IF(AND('[1]Ledger With Mark'!Z264&gt;=24),"A",IF(AND('[1]Ledger With Mark'!Z264&gt;=21),"B+",IF(AND('[1]Ledger With Mark'!Z264&gt;=18),"B",IF(AND('[1]Ledger With Mark'!Z264&gt;=15),"C+",IF(AND('[1]Ledger With Mark'!Z264&gt;=12),"C",IF(AND('[1]Ledger With Mark'!Z264&gt;=9),"D+",IF(AND('[1]Ledger With Mark'!Z264&gt;=6),"D",IF(AND('[1]Ledger With Mark'!Z264&gt;=1),"E","N")))))))))</f>
        <v>C</v>
      </c>
      <c r="AA262" s="7" t="str">
        <f>IF(AND('[1]Ledger With Mark'!AA264&gt;=18),"A+",IF(AND('[1]Ledger With Mark'!AA264&gt;=16),"A",IF(AND('[1]Ledger With Mark'!AA264&gt;=14),"B+",IF(AND('[1]Ledger With Mark'!AA264&gt;=12),"B",IF(AND('[1]Ledger With Mark'!AA264&gt;=10),"C+",IF(AND('[1]Ledger With Mark'!AA264&gt;=8),"C",IF(AND('[1]Ledger With Mark'!AA264&gt;=6),"D+",IF(AND('[1]Ledger With Mark'!AA264&gt;=4),"D",IF(AND('[1]Ledger With Mark'!AA264&gt;=1),"E","N")))))))))</f>
        <v>B+</v>
      </c>
      <c r="AB262" s="7" t="str">
        <f>IF(AND('[1]Ledger With Mark'!AB264&gt;=45),"A+",IF(AND('[1]Ledger With Mark'!AB264&gt;=40),"A",IF(AND('[1]Ledger With Mark'!AB264&gt;=35),"B+",IF(AND('[1]Ledger With Mark'!AB264&gt;=30),"B",IF(AND('[1]Ledger With Mark'!AB264&gt;=25),"C+",IF(AND('[1]Ledger With Mark'!AB264&gt;=20),"C",IF(AND('[1]Ledger With Mark'!AB264&gt;=15),"D+",IF(AND('[1]Ledger With Mark'!AB264&gt;=10),"D",IF(AND('[1]Ledger With Mark'!AB264&gt;=1),"E","N")))))))))</f>
        <v>C+</v>
      </c>
      <c r="AC262" s="13">
        <f t="shared" si="45"/>
        <v>1.2</v>
      </c>
      <c r="AD262" s="7" t="str">
        <f>IF(AND('[1]Ledger With Mark'!AD264&gt;=22.5),"A+",IF(AND('[1]Ledger With Mark'!AD264&gt;=20),"A",IF(AND('[1]Ledger With Mark'!AD264&gt;=17.5),"B+",IF(AND('[1]Ledger With Mark'!AD264&gt;=15),"B",IF(AND('[1]Ledger With Mark'!AD264&gt;=12.5),"C+",IF(AND('[1]Ledger With Mark'!AD264&gt;=10),"C",IF(AND('[1]Ledger With Mark'!AD264&gt;=7.5),"D+",IF(AND('[1]Ledger With Mark'!AD264&gt;=5),"D",IF(AND('[1]Ledger With Mark'!AD264&gt;=1),"E","N")))))))))</f>
        <v>B</v>
      </c>
      <c r="AE262" s="7" t="str">
        <f>IF(AND('[1]Ledger With Mark'!AE264&gt;=22.5),"A+",IF(AND('[1]Ledger With Mark'!AE264&gt;=20),"A",IF(AND('[1]Ledger With Mark'!AE264&gt;=17.5),"B+",IF(AND('[1]Ledger With Mark'!AE264&gt;=15),"B",IF(AND('[1]Ledger With Mark'!AE264&gt;=12.5),"C+",IF(AND('[1]Ledger With Mark'!AE264&gt;=10),"C",IF(AND('[1]Ledger With Mark'!AE264&gt;=7.5),"D+",IF(AND('[1]Ledger With Mark'!AE264&gt;=5),"D",IF(AND('[1]Ledger With Mark'!AE264&gt;=1),"E","N")))))))))</f>
        <v>B</v>
      </c>
      <c r="AF262" s="7" t="str">
        <f>IF(AND('[1]Ledger With Mark'!AF264&gt;=45),"A+",IF(AND('[1]Ledger With Mark'!AF264&gt;=40),"A",IF(AND('[1]Ledger With Mark'!AF264&gt;=35),"B+",IF(AND('[1]Ledger With Mark'!AF264&gt;=30),"B",IF(AND('[1]Ledger With Mark'!AF264&gt;=25),"C+",IF(AND('[1]Ledger With Mark'!AF264&gt;=20),"C",IF(AND('[1]Ledger With Mark'!AF264&gt;=15),"D+",IF(AND('[1]Ledger With Mark'!AF264&gt;=10),"D",IF(AND('[1]Ledger With Mark'!AF264&gt;=1),"E","N")))))))))</f>
        <v>B</v>
      </c>
      <c r="AG262" s="13">
        <f t="shared" si="46"/>
        <v>1.4</v>
      </c>
      <c r="AH262" s="7" t="str">
        <f>IF(AND('[1]Ledger With Mark'!AH264&gt;=45),"A+",IF(AND('[1]Ledger With Mark'!AH264&gt;=40),"A",IF(AND('[1]Ledger With Mark'!AH264&gt;=35),"B+",IF(AND('[1]Ledger With Mark'!AH264&gt;=30),"B",IF(AND('[1]Ledger With Mark'!AH264&gt;=25),"C+",IF(AND('[1]Ledger With Mark'!AH264&gt;=20),"C",IF(AND('[1]Ledger With Mark'!AH264&gt;=15),"D+",IF(AND('[1]Ledger With Mark'!AH264&gt;=10),"D",IF(AND('[1]Ledger With Mark'!AH264&gt;=1),"E","N")))))))))</f>
        <v>C+</v>
      </c>
      <c r="AI262" s="7" t="str">
        <f>IF(AND('[1]Ledger With Mark'!AI264&gt;=45),"A+",IF(AND('[1]Ledger With Mark'!AI264&gt;=40),"A",IF(AND('[1]Ledger With Mark'!AI264&gt;=35),"B+",IF(AND('[1]Ledger With Mark'!AI264&gt;=30),"B",IF(AND('[1]Ledger With Mark'!AI264&gt;=25),"C+",IF(AND('[1]Ledger With Mark'!AI264&gt;=20),"C",IF(AND('[1]Ledger With Mark'!AI264&gt;=15),"D+",IF(AND('[1]Ledger With Mark'!AI264&gt;=10),"D",IF(AND('[1]Ledger With Mark'!AI264&gt;=1),"E","N")))))))))</f>
        <v>C+</v>
      </c>
      <c r="AJ262" s="7" t="str">
        <f>IF(AND('[1]Ledger With Mark'!AJ264&gt;=90),"A+",IF(AND('[1]Ledger With Mark'!AJ264&gt;=80),"A",IF(AND('[1]Ledger With Mark'!AJ264&gt;=70),"B+",IF(AND('[1]Ledger With Mark'!AJ264&gt;=60),"B",IF(AND('[1]Ledger With Mark'!AJ264&gt;=50),"C+",IF(AND('[1]Ledger With Mark'!AJ264&gt;=40),"C",IF(AND('[1]Ledger With Mark'!AJ264&gt;=30),"D+",IF(AND('[1]Ledger With Mark'!AJ264&gt;=20),"D",IF(AND('[1]Ledger With Mark'!AJ264&gt;=1),"E","N")))))))))</f>
        <v>C+</v>
      </c>
      <c r="AK262" s="13">
        <f t="shared" si="47"/>
        <v>2.4</v>
      </c>
      <c r="AL262" s="7" t="str">
        <f>IF(AND('[1]Ledger With Mark'!AL264&gt;=45),"A+",IF(AND('[1]Ledger With Mark'!AL264&gt;=40),"A",IF(AND('[1]Ledger With Mark'!AL264&gt;=35),"B+",IF(AND('[1]Ledger With Mark'!AL264&gt;=30),"B",IF(AND('[1]Ledger With Mark'!AL264&gt;=25),"C+",IF(AND('[1]Ledger With Mark'!AL264&gt;=20),"C",IF(AND('[1]Ledger With Mark'!AL264&gt;=15),"D+",IF(AND('[1]Ledger With Mark'!AL264&gt;=10),"D",IF(AND('[1]Ledger With Mark'!AL264&gt;=1),"E","N")))))))))</f>
        <v>B</v>
      </c>
      <c r="AM262" s="7" t="str">
        <f>IF(AND('[1]Ledger With Mark'!AM264&gt;=45),"A+",IF(AND('[1]Ledger With Mark'!AM264&gt;=40),"A",IF(AND('[1]Ledger With Mark'!AM264&gt;=35),"B+",IF(AND('[1]Ledger With Mark'!AM264&gt;=30),"B",IF(AND('[1]Ledger With Mark'!AM264&gt;=25),"C+",IF(AND('[1]Ledger With Mark'!AM264&gt;=20),"C",IF(AND('[1]Ledger With Mark'!AM264&gt;=15),"D+",IF(AND('[1]Ledger With Mark'!AM264&gt;=10),"D",IF(AND('[1]Ledger With Mark'!AM264&gt;=1),"E","N")))))))))</f>
        <v>B</v>
      </c>
      <c r="AN262" s="7" t="str">
        <f>IF(AND('[1]Ledger With Mark'!AN264&gt;=90),"A+",IF(AND('[1]Ledger With Mark'!AN264&gt;=80),"A",IF(AND('[1]Ledger With Mark'!AN264&gt;=70),"B+",IF(AND('[1]Ledger With Mark'!AN264&gt;=60),"B",IF(AND('[1]Ledger With Mark'!AN264&gt;=50),"C+",IF(AND('[1]Ledger With Mark'!AN264&gt;=40),"C",IF(AND('[1]Ledger With Mark'!AN264&gt;=30),"D+",IF(AND('[1]Ledger With Mark'!AN264&gt;=20),"D",IF(AND('[1]Ledger With Mark'!AN264&gt;=1),"E","N")))))))))</f>
        <v>B</v>
      </c>
      <c r="AO262" s="13">
        <f t="shared" si="48"/>
        <v>2.8</v>
      </c>
      <c r="AP262" s="14">
        <f t="shared" si="49"/>
        <v>2.4249999999999998</v>
      </c>
      <c r="AQ262" s="7"/>
      <c r="AR262" s="15" t="s">
        <v>246</v>
      </c>
      <c r="BB262" s="17">
        <v>268</v>
      </c>
    </row>
    <row r="263" spans="1:54" ht="15">
      <c r="A263" s="7">
        <f>'[1]Ledger With Mark'!A265</f>
        <v>262</v>
      </c>
      <c r="B263" s="8">
        <f>'[1]Ledger With Mark'!B265</f>
        <v>752262</v>
      </c>
      <c r="C263" s="9" t="str">
        <f>'[1]Ledger With Mark'!C265</f>
        <v>PURNA KUMARI ROKA MAGAR</v>
      </c>
      <c r="D263" s="10" t="str">
        <f>'[1]Ledger With Mark'!D265</f>
        <v>2059/10/28</v>
      </c>
      <c r="E263" s="11" t="str">
        <f>'[1]Ledger With Mark'!E265</f>
        <v>SAN ROKA</v>
      </c>
      <c r="F263" s="11" t="str">
        <f>'[1]Ledger With Mark'!F265</f>
        <v>BHIM KUMARI ROKA</v>
      </c>
      <c r="G263" s="12" t="str">
        <f>'[1]Ledger With Mark'!G265</f>
        <v>BHUME 8 RUKUM EAST</v>
      </c>
      <c r="H263" s="7" t="str">
        <f>IF(AND('[1]Ledger With Mark'!H265&gt;=67.5),"A+",IF(AND('[1]Ledger With Mark'!H265&gt;=60),"A",IF(AND('[1]Ledger With Mark'!H265&gt;=52.5),"B+",IF(AND('[1]Ledger With Mark'!H265&gt;=45),"B",IF(AND('[1]Ledger With Mark'!H265&gt;=37.5),"C+",IF(AND('[1]Ledger With Mark'!H265&gt;=30),"C",IF(AND('[1]Ledger With Mark'!H265&gt;=22.5),"D+",IF(AND('[1]Ledger With Mark'!H265&gt;=15),"D",IF(AND('[1]Ledger With Mark'!H265&gt;=1),"E","N")))))))))</f>
        <v>C</v>
      </c>
      <c r="I263" s="7" t="str">
        <f>IF(AND('[1]Ledger With Mark'!I265&gt;=22.5),"A+",IF(AND('[1]Ledger With Mark'!I265&gt;=20),"A",IF(AND('[1]Ledger With Mark'!I265&gt;=17.5),"B+",IF(AND('[1]Ledger With Mark'!I265&gt;=15),"B",IF(AND('[1]Ledger With Mark'!I265&gt;=12.5),"C+",IF(AND('[1]Ledger With Mark'!I265&gt;=10),"C",IF(AND('[1]Ledger With Mark'!I265&gt;=7.5),"D+",IF(AND('[1]Ledger With Mark'!I265&gt;=5),"D",IF(AND('[1]Ledger With Mark'!I265&gt;=1),"E","N")))))))))</f>
        <v>B+</v>
      </c>
      <c r="J263" s="7" t="str">
        <f>IF(AND('[1]Ledger With Mark'!J265&gt;=90),"A+",IF(AND('[1]Ledger With Mark'!J265&gt;=80),"A",IF(AND('[1]Ledger With Mark'!J265&gt;=70),"B+",IF(AND('[1]Ledger With Mark'!J265&gt;=60),"B",IF(AND('[1]Ledger With Mark'!J265&gt;=50),"C+",IF(AND('[1]Ledger With Mark'!J265&gt;=40),"C",IF(AND('[1]Ledger With Mark'!J265&gt;=30),"D+",IF(AND('[1]Ledger With Mark'!J265&gt;=20),"D",IF(AND('[1]Ledger With Mark'!J265&gt;=1),"E","N")))))))))</f>
        <v>C</v>
      </c>
      <c r="K263" s="13">
        <f t="shared" si="40"/>
        <v>2</v>
      </c>
      <c r="L263" s="7" t="str">
        <f>IF(AND('[1]Ledger With Mark'!L265&gt;=67.5),"A+",IF(AND('[1]Ledger With Mark'!L265&gt;=60),"A",IF(AND('[1]Ledger With Mark'!L265&gt;=52.5),"B+",IF(AND('[1]Ledger With Mark'!L265&gt;=45),"B",IF(AND('[1]Ledger With Mark'!L265&gt;=37.5),"C+",IF(AND('[1]Ledger With Mark'!L265&gt;=30),"C",IF(AND('[1]Ledger With Mark'!L265&gt;=22.5),"D+",IF(AND('[1]Ledger With Mark'!L265&gt;=15),"D",IF(AND('[1]Ledger With Mark'!L265&gt;=1),"E","N")))))))))</f>
        <v>C</v>
      </c>
      <c r="M263" s="7" t="str">
        <f>IF(AND('[1]Ledger With Mark'!M265&gt;=22.5),"A+",IF(AND('[1]Ledger With Mark'!M265&gt;=20),"A",IF(AND('[1]Ledger With Mark'!M265&gt;=17.5),"B+",IF(AND('[1]Ledger With Mark'!M265&gt;=15),"B",IF(AND('[1]Ledger With Mark'!M265&gt;=12.5),"C+",IF(AND('[1]Ledger With Mark'!M265&gt;=10),"C",IF(AND('[1]Ledger With Mark'!M265&gt;=7.5),"D+",IF(AND('[1]Ledger With Mark'!M265&gt;=5),"D",IF(AND('[1]Ledger With Mark'!M265&gt;=1),"E","N")))))))))</f>
        <v>B+</v>
      </c>
      <c r="N263" s="7" t="str">
        <f>IF(AND('[1]Ledger With Mark'!N265&gt;=90),"A+",IF(AND('[1]Ledger With Mark'!N265&gt;=80),"A",IF(AND('[1]Ledger With Mark'!N265&gt;=70),"B+",IF(AND('[1]Ledger With Mark'!N265&gt;=60),"B",IF(AND('[1]Ledger With Mark'!N265&gt;=50),"C+",IF(AND('[1]Ledger With Mark'!N265&gt;=40),"C",IF(AND('[1]Ledger With Mark'!N265&gt;=30),"D+",IF(AND('[1]Ledger With Mark'!N265&gt;=20),"D",IF(AND('[1]Ledger With Mark'!N265&gt;=1),"E","N")))))))))</f>
        <v>C</v>
      </c>
      <c r="O263" s="13">
        <f t="shared" si="41"/>
        <v>2</v>
      </c>
      <c r="P263" s="7" t="str">
        <f>IF(AND('[1]Ledger With Mark'!P265&gt;=90),"A+",IF(AND('[1]Ledger With Mark'!P265&gt;=80),"A",IF(AND('[1]Ledger With Mark'!P265&gt;=70),"B+",IF(AND('[1]Ledger With Mark'!P265&gt;=60),"B",IF(AND('[1]Ledger With Mark'!P265&gt;=50),"C+",IF(AND('[1]Ledger With Mark'!P265&gt;=40),"C",IF(AND('[1]Ledger With Mark'!P265&gt;=30),"D+",IF(AND('[1]Ledger With Mark'!P265&gt;=20),"D",IF(AND('[1]Ledger With Mark'!P265&gt;=1),"E","N")))))))))</f>
        <v>C</v>
      </c>
      <c r="Q263" s="13">
        <f t="shared" si="42"/>
        <v>2</v>
      </c>
      <c r="R263" s="7" t="str">
        <f>IF(AND('[1]Ledger With Mark'!R265&gt;=67.5),"A+",IF(AND('[1]Ledger With Mark'!R265&gt;=60),"A",IF(AND('[1]Ledger With Mark'!R265&gt;=52.5),"B+",IF(AND('[1]Ledger With Mark'!R265&gt;=45),"B",IF(AND('[1]Ledger With Mark'!R265&gt;=37.5),"C+",IF(AND('[1]Ledger With Mark'!R265&gt;=30),"C",IF(AND('[1]Ledger With Mark'!R265&gt;=22.5),"D+",IF(AND('[1]Ledger With Mark'!R265&gt;=15),"D",IF(AND('[1]Ledger With Mark'!R265&gt;=1),"E","N")))))))))</f>
        <v>C+</v>
      </c>
      <c r="S263" s="7" t="str">
        <f>IF(AND('[1]Ledger With Mark'!S265&gt;=22.5),"A+",IF(AND('[1]Ledger With Mark'!S265&gt;=20),"A",IF(AND('[1]Ledger With Mark'!S265&gt;=17.5),"B+",IF(AND('[1]Ledger With Mark'!S265&gt;=15),"B",IF(AND('[1]Ledger With Mark'!S265&gt;=12.5),"C+",IF(AND('[1]Ledger With Mark'!S265&gt;=10),"C",IF(AND('[1]Ledger With Mark'!S265&gt;=7.5),"D+",IF(AND('[1]Ledger With Mark'!S265&gt;=5),"D",IF(AND('[1]Ledger With Mark'!S265&gt;=1),"E","N")))))))))</f>
        <v>A</v>
      </c>
      <c r="T263" s="7" t="str">
        <f>IF(AND('[1]Ledger With Mark'!T265&gt;=90),"A+",IF(AND('[1]Ledger With Mark'!T265&gt;=80),"A",IF(AND('[1]Ledger With Mark'!T265&gt;=70),"B+",IF(AND('[1]Ledger With Mark'!T265&gt;=60),"B",IF(AND('[1]Ledger With Mark'!T265&gt;=50),"C+",IF(AND('[1]Ledger With Mark'!T265&gt;=40),"C",IF(AND('[1]Ledger With Mark'!T265&gt;=30),"D+",IF(AND('[1]Ledger With Mark'!T265&gt;=20),"D",IF(AND('[1]Ledger With Mark'!T265&gt;=1),"E","N")))))))))</f>
        <v>B</v>
      </c>
      <c r="U263" s="13">
        <f t="shared" si="43"/>
        <v>2.8</v>
      </c>
      <c r="V263" s="7" t="str">
        <f>IF(AND('[1]Ledger With Mark'!V265&gt;=67.5),"A+",IF(AND('[1]Ledger With Mark'!V265&gt;=60),"A",IF(AND('[1]Ledger With Mark'!V265&gt;=52.5),"B+",IF(AND('[1]Ledger With Mark'!V265&gt;=45),"B",IF(AND('[1]Ledger With Mark'!V265&gt;=37.5),"C+",IF(AND('[1]Ledger With Mark'!V265&gt;=30),"C",IF(AND('[1]Ledger With Mark'!V265&gt;=22.5),"D+",IF(AND('[1]Ledger With Mark'!V265&gt;=15),"D",IF(AND('[1]Ledger With Mark'!V265&gt;=1),"E","N")))))))))</f>
        <v>C</v>
      </c>
      <c r="W263" s="7" t="str">
        <f>IF(AND('[1]Ledger With Mark'!W265&gt;=22.5),"A+",IF(AND('[1]Ledger With Mark'!W265&gt;=20),"A",IF(AND('[1]Ledger With Mark'!W265&gt;=17.5),"B+",IF(AND('[1]Ledger With Mark'!W265&gt;=15),"B",IF(AND('[1]Ledger With Mark'!W265&gt;=12.5),"C+",IF(AND('[1]Ledger With Mark'!W265&gt;=10),"C",IF(AND('[1]Ledger With Mark'!W265&gt;=7.5),"D+",IF(AND('[1]Ledger With Mark'!W265&gt;=5),"D",IF(AND('[1]Ledger With Mark'!W265&gt;=1),"E","N")))))))))</f>
        <v>A</v>
      </c>
      <c r="X263" s="7" t="str">
        <f>IF(AND('[1]Ledger With Mark'!X265&gt;=90),"A+",IF(AND('[1]Ledger With Mark'!X265&gt;=80),"A",IF(AND('[1]Ledger With Mark'!X265&gt;=70),"B+",IF(AND('[1]Ledger With Mark'!X265&gt;=60),"B",IF(AND('[1]Ledger With Mark'!X265&gt;=50),"C+",IF(AND('[1]Ledger With Mark'!X265&gt;=40),"C",IF(AND('[1]Ledger With Mark'!X265&gt;=30),"D+",IF(AND('[1]Ledger With Mark'!X265&gt;=20),"D",IF(AND('[1]Ledger With Mark'!X265&gt;=1),"E","N")))))))))</f>
        <v>C+</v>
      </c>
      <c r="Y263" s="13">
        <f t="shared" si="44"/>
        <v>2.4</v>
      </c>
      <c r="Z263" s="7" t="str">
        <f>IF(AND('[1]Ledger With Mark'!Z265&gt;=27),"A+",IF(AND('[1]Ledger With Mark'!Z265&gt;=24),"A",IF(AND('[1]Ledger With Mark'!Z265&gt;=21),"B+",IF(AND('[1]Ledger With Mark'!Z265&gt;=18),"B",IF(AND('[1]Ledger With Mark'!Z265&gt;=15),"C+",IF(AND('[1]Ledger With Mark'!Z265&gt;=12),"C",IF(AND('[1]Ledger With Mark'!Z265&gt;=9),"D+",IF(AND('[1]Ledger With Mark'!Z265&gt;=6),"D",IF(AND('[1]Ledger With Mark'!Z265&gt;=1),"E","N")))))))))</f>
        <v>C</v>
      </c>
      <c r="AA263" s="7" t="str">
        <f>IF(AND('[1]Ledger With Mark'!AA265&gt;=18),"A+",IF(AND('[1]Ledger With Mark'!AA265&gt;=16),"A",IF(AND('[1]Ledger With Mark'!AA265&gt;=14),"B+",IF(AND('[1]Ledger With Mark'!AA265&gt;=12),"B",IF(AND('[1]Ledger With Mark'!AA265&gt;=10),"C+",IF(AND('[1]Ledger With Mark'!AA265&gt;=8),"C",IF(AND('[1]Ledger With Mark'!AA265&gt;=6),"D+",IF(AND('[1]Ledger With Mark'!AA265&gt;=4),"D",IF(AND('[1]Ledger With Mark'!AA265&gt;=1),"E","N")))))))))</f>
        <v>B+</v>
      </c>
      <c r="AB263" s="7" t="str">
        <f>IF(AND('[1]Ledger With Mark'!AB265&gt;=45),"A+",IF(AND('[1]Ledger With Mark'!AB265&gt;=40),"A",IF(AND('[1]Ledger With Mark'!AB265&gt;=35),"B+",IF(AND('[1]Ledger With Mark'!AB265&gt;=30),"B",IF(AND('[1]Ledger With Mark'!AB265&gt;=25),"C+",IF(AND('[1]Ledger With Mark'!AB265&gt;=20),"C",IF(AND('[1]Ledger With Mark'!AB265&gt;=15),"D+",IF(AND('[1]Ledger With Mark'!AB265&gt;=10),"D",IF(AND('[1]Ledger With Mark'!AB265&gt;=1),"E","N")))))))))</f>
        <v>C+</v>
      </c>
      <c r="AC263" s="13">
        <f t="shared" si="45"/>
        <v>1.2</v>
      </c>
      <c r="AD263" s="7" t="str">
        <f>IF(AND('[1]Ledger With Mark'!AD265&gt;=22.5),"A+",IF(AND('[1]Ledger With Mark'!AD265&gt;=20),"A",IF(AND('[1]Ledger With Mark'!AD265&gt;=17.5),"B+",IF(AND('[1]Ledger With Mark'!AD265&gt;=15),"B",IF(AND('[1]Ledger With Mark'!AD265&gt;=12.5),"C+",IF(AND('[1]Ledger With Mark'!AD265&gt;=10),"C",IF(AND('[1]Ledger With Mark'!AD265&gt;=7.5),"D+",IF(AND('[1]Ledger With Mark'!AD265&gt;=5),"D",IF(AND('[1]Ledger With Mark'!AD265&gt;=1),"E","N")))))))))</f>
        <v>C</v>
      </c>
      <c r="AE263" s="7" t="str">
        <f>IF(AND('[1]Ledger With Mark'!AE265&gt;=22.5),"A+",IF(AND('[1]Ledger With Mark'!AE265&gt;=20),"A",IF(AND('[1]Ledger With Mark'!AE265&gt;=17.5),"B+",IF(AND('[1]Ledger With Mark'!AE265&gt;=15),"B",IF(AND('[1]Ledger With Mark'!AE265&gt;=12.5),"C+",IF(AND('[1]Ledger With Mark'!AE265&gt;=10),"C",IF(AND('[1]Ledger With Mark'!AE265&gt;=7.5),"D+",IF(AND('[1]Ledger With Mark'!AE265&gt;=5),"D",IF(AND('[1]Ledger With Mark'!AE265&gt;=1),"E","N")))))))))</f>
        <v>B</v>
      </c>
      <c r="AF263" s="7" t="str">
        <f>IF(AND('[1]Ledger With Mark'!AF265&gt;=45),"A+",IF(AND('[1]Ledger With Mark'!AF265&gt;=40),"A",IF(AND('[1]Ledger With Mark'!AF265&gt;=35),"B+",IF(AND('[1]Ledger With Mark'!AF265&gt;=30),"B",IF(AND('[1]Ledger With Mark'!AF265&gt;=25),"C+",IF(AND('[1]Ledger With Mark'!AF265&gt;=20),"C",IF(AND('[1]Ledger With Mark'!AF265&gt;=15),"D+",IF(AND('[1]Ledger With Mark'!AF265&gt;=10),"D",IF(AND('[1]Ledger With Mark'!AF265&gt;=1),"E","N")))))))))</f>
        <v>C+</v>
      </c>
      <c r="AG263" s="13">
        <f t="shared" si="46"/>
        <v>1.2</v>
      </c>
      <c r="AH263" s="7" t="str">
        <f>IF(AND('[1]Ledger With Mark'!AH265&gt;=45),"A+",IF(AND('[1]Ledger With Mark'!AH265&gt;=40),"A",IF(AND('[1]Ledger With Mark'!AH265&gt;=35),"B+",IF(AND('[1]Ledger With Mark'!AH265&gt;=30),"B",IF(AND('[1]Ledger With Mark'!AH265&gt;=25),"C+",IF(AND('[1]Ledger With Mark'!AH265&gt;=20),"C",IF(AND('[1]Ledger With Mark'!AH265&gt;=15),"D+",IF(AND('[1]Ledger With Mark'!AH265&gt;=10),"D",IF(AND('[1]Ledger With Mark'!AH265&gt;=1),"E","N")))))))))</f>
        <v>C+</v>
      </c>
      <c r="AI263" s="7" t="str">
        <f>IF(AND('[1]Ledger With Mark'!AI265&gt;=45),"A+",IF(AND('[1]Ledger With Mark'!AI265&gt;=40),"A",IF(AND('[1]Ledger With Mark'!AI265&gt;=35),"B+",IF(AND('[1]Ledger With Mark'!AI265&gt;=30),"B",IF(AND('[1]Ledger With Mark'!AI265&gt;=25),"C+",IF(AND('[1]Ledger With Mark'!AI265&gt;=20),"C",IF(AND('[1]Ledger With Mark'!AI265&gt;=15),"D+",IF(AND('[1]Ledger With Mark'!AI265&gt;=10),"D",IF(AND('[1]Ledger With Mark'!AI265&gt;=1),"E","N")))))))))</f>
        <v>C+</v>
      </c>
      <c r="AJ263" s="7" t="str">
        <f>IF(AND('[1]Ledger With Mark'!AJ265&gt;=90),"A+",IF(AND('[1]Ledger With Mark'!AJ265&gt;=80),"A",IF(AND('[1]Ledger With Mark'!AJ265&gt;=70),"B+",IF(AND('[1]Ledger With Mark'!AJ265&gt;=60),"B",IF(AND('[1]Ledger With Mark'!AJ265&gt;=50),"C+",IF(AND('[1]Ledger With Mark'!AJ265&gt;=40),"C",IF(AND('[1]Ledger With Mark'!AJ265&gt;=30),"D+",IF(AND('[1]Ledger With Mark'!AJ265&gt;=20),"D",IF(AND('[1]Ledger With Mark'!AJ265&gt;=1),"E","N")))))))))</f>
        <v>C+</v>
      </c>
      <c r="AK263" s="13">
        <f t="shared" si="47"/>
        <v>2.4</v>
      </c>
      <c r="AL263" s="7" t="str">
        <f>IF(AND('[1]Ledger With Mark'!AL265&gt;=45),"A+",IF(AND('[1]Ledger With Mark'!AL265&gt;=40),"A",IF(AND('[1]Ledger With Mark'!AL265&gt;=35),"B+",IF(AND('[1]Ledger With Mark'!AL265&gt;=30),"B",IF(AND('[1]Ledger With Mark'!AL265&gt;=25),"C+",IF(AND('[1]Ledger With Mark'!AL265&gt;=20),"C",IF(AND('[1]Ledger With Mark'!AL265&gt;=15),"D+",IF(AND('[1]Ledger With Mark'!AL265&gt;=10),"D",IF(AND('[1]Ledger With Mark'!AL265&gt;=1),"E","N")))))))))</f>
        <v>C+</v>
      </c>
      <c r="AM263" s="7" t="str">
        <f>IF(AND('[1]Ledger With Mark'!AM265&gt;=45),"A+",IF(AND('[1]Ledger With Mark'!AM265&gt;=40),"A",IF(AND('[1]Ledger With Mark'!AM265&gt;=35),"B+",IF(AND('[1]Ledger With Mark'!AM265&gt;=30),"B",IF(AND('[1]Ledger With Mark'!AM265&gt;=25),"C+",IF(AND('[1]Ledger With Mark'!AM265&gt;=20),"C",IF(AND('[1]Ledger With Mark'!AM265&gt;=15),"D+",IF(AND('[1]Ledger With Mark'!AM265&gt;=10),"D",IF(AND('[1]Ledger With Mark'!AM265&gt;=1),"E","N")))))))))</f>
        <v>B</v>
      </c>
      <c r="AN263" s="7" t="str">
        <f>IF(AND('[1]Ledger With Mark'!AN265&gt;=90),"A+",IF(AND('[1]Ledger With Mark'!AN265&gt;=80),"A",IF(AND('[1]Ledger With Mark'!AN265&gt;=70),"B+",IF(AND('[1]Ledger With Mark'!AN265&gt;=60),"B",IF(AND('[1]Ledger With Mark'!AN265&gt;=50),"C+",IF(AND('[1]Ledger With Mark'!AN265&gt;=40),"C",IF(AND('[1]Ledger With Mark'!AN265&gt;=30),"D+",IF(AND('[1]Ledger With Mark'!AN265&gt;=20),"D",IF(AND('[1]Ledger With Mark'!AN265&gt;=1),"E","N")))))))))</f>
        <v>C+</v>
      </c>
      <c r="AO263" s="13">
        <f t="shared" si="48"/>
        <v>2.4</v>
      </c>
      <c r="AP263" s="14">
        <f t="shared" si="49"/>
        <v>2.2999999999999998</v>
      </c>
      <c r="AQ263" s="7"/>
      <c r="AR263" s="15" t="s">
        <v>246</v>
      </c>
      <c r="BB263" s="17">
        <v>269</v>
      </c>
    </row>
    <row r="264" spans="1:54" ht="15">
      <c r="A264" s="7">
        <f>'[1]Ledger With Mark'!A266</f>
        <v>263</v>
      </c>
      <c r="B264" s="8">
        <f>'[1]Ledger With Mark'!B266</f>
        <v>752263</v>
      </c>
      <c r="C264" s="9" t="str">
        <f>'[1]Ledger With Mark'!C266</f>
        <v>ANISA B.K.</v>
      </c>
      <c r="D264" s="10" t="str">
        <f>'[1]Ledger With Mark'!D266</f>
        <v>2059/02/12</v>
      </c>
      <c r="E264" s="11" t="str">
        <f>'[1]Ledger With Mark'!E266</f>
        <v>INDRE KAMI</v>
      </c>
      <c r="F264" s="11" t="str">
        <f>'[1]Ledger With Mark'!F266</f>
        <v>SAMJHANA KAMI</v>
      </c>
      <c r="G264" s="12" t="str">
        <f>'[1]Ledger With Mark'!G266</f>
        <v>BHUME 8 RUKUM EAST</v>
      </c>
      <c r="H264" s="7" t="str">
        <f>IF(AND('[1]Ledger With Mark'!H266&gt;=67.5),"A+",IF(AND('[1]Ledger With Mark'!H266&gt;=60),"A",IF(AND('[1]Ledger With Mark'!H266&gt;=52.5),"B+",IF(AND('[1]Ledger With Mark'!H266&gt;=45),"B",IF(AND('[1]Ledger With Mark'!H266&gt;=37.5),"C+",IF(AND('[1]Ledger With Mark'!H266&gt;=30),"C",IF(AND('[1]Ledger With Mark'!H266&gt;=22.5),"D+",IF(AND('[1]Ledger With Mark'!H266&gt;=15),"D",IF(AND('[1]Ledger With Mark'!H266&gt;=1),"E","N")))))))))</f>
        <v>C</v>
      </c>
      <c r="I264" s="7" t="str">
        <f>IF(AND('[1]Ledger With Mark'!I266&gt;=22.5),"A+",IF(AND('[1]Ledger With Mark'!I266&gt;=20),"A",IF(AND('[1]Ledger With Mark'!I266&gt;=17.5),"B+",IF(AND('[1]Ledger With Mark'!I266&gt;=15),"B",IF(AND('[1]Ledger With Mark'!I266&gt;=12.5),"C+",IF(AND('[1]Ledger With Mark'!I266&gt;=10),"C",IF(AND('[1]Ledger With Mark'!I266&gt;=7.5),"D+",IF(AND('[1]Ledger With Mark'!I266&gt;=5),"D",IF(AND('[1]Ledger With Mark'!I266&gt;=1),"E","N")))))))))</f>
        <v>B+</v>
      </c>
      <c r="J264" s="7" t="str">
        <f>IF(AND('[1]Ledger With Mark'!J266&gt;=90),"A+",IF(AND('[1]Ledger With Mark'!J266&gt;=80),"A",IF(AND('[1]Ledger With Mark'!J266&gt;=70),"B+",IF(AND('[1]Ledger With Mark'!J266&gt;=60),"B",IF(AND('[1]Ledger With Mark'!J266&gt;=50),"C+",IF(AND('[1]Ledger With Mark'!J266&gt;=40),"C",IF(AND('[1]Ledger With Mark'!J266&gt;=30),"D+",IF(AND('[1]Ledger With Mark'!J266&gt;=20),"D",IF(AND('[1]Ledger With Mark'!J266&gt;=1),"E","N")))))))))</f>
        <v>C</v>
      </c>
      <c r="K264" s="13">
        <f t="shared" si="40"/>
        <v>2</v>
      </c>
      <c r="L264" s="7" t="str">
        <f>IF(AND('[1]Ledger With Mark'!L266&gt;=67.5),"A+",IF(AND('[1]Ledger With Mark'!L266&gt;=60),"A",IF(AND('[1]Ledger With Mark'!L266&gt;=52.5),"B+",IF(AND('[1]Ledger With Mark'!L266&gt;=45),"B",IF(AND('[1]Ledger With Mark'!L266&gt;=37.5),"C+",IF(AND('[1]Ledger With Mark'!L266&gt;=30),"C",IF(AND('[1]Ledger With Mark'!L266&gt;=22.5),"D+",IF(AND('[1]Ledger With Mark'!L266&gt;=15),"D",IF(AND('[1]Ledger With Mark'!L266&gt;=1),"E","N")))))))))</f>
        <v>C</v>
      </c>
      <c r="M264" s="7" t="str">
        <f>IF(AND('[1]Ledger With Mark'!M266&gt;=22.5),"A+",IF(AND('[1]Ledger With Mark'!M266&gt;=20),"A",IF(AND('[1]Ledger With Mark'!M266&gt;=17.5),"B+",IF(AND('[1]Ledger With Mark'!M266&gt;=15),"B",IF(AND('[1]Ledger With Mark'!M266&gt;=12.5),"C+",IF(AND('[1]Ledger With Mark'!M266&gt;=10),"C",IF(AND('[1]Ledger With Mark'!M266&gt;=7.5),"D+",IF(AND('[1]Ledger With Mark'!M266&gt;=5),"D",IF(AND('[1]Ledger With Mark'!M266&gt;=1),"E","N")))))))))</f>
        <v>B+</v>
      </c>
      <c r="N264" s="7" t="str">
        <f>IF(AND('[1]Ledger With Mark'!N266&gt;=90),"A+",IF(AND('[1]Ledger With Mark'!N266&gt;=80),"A",IF(AND('[1]Ledger With Mark'!N266&gt;=70),"B+",IF(AND('[1]Ledger With Mark'!N266&gt;=60),"B",IF(AND('[1]Ledger With Mark'!N266&gt;=50),"C+",IF(AND('[1]Ledger With Mark'!N266&gt;=40),"C",IF(AND('[1]Ledger With Mark'!N266&gt;=30),"D+",IF(AND('[1]Ledger With Mark'!N266&gt;=20),"D",IF(AND('[1]Ledger With Mark'!N266&gt;=1),"E","N")))))))))</f>
        <v>C</v>
      </c>
      <c r="O264" s="13">
        <f t="shared" si="41"/>
        <v>2</v>
      </c>
      <c r="P264" s="7" t="str">
        <f>IF(AND('[1]Ledger With Mark'!P266&gt;=90),"A+",IF(AND('[1]Ledger With Mark'!P266&gt;=80),"A",IF(AND('[1]Ledger With Mark'!P266&gt;=70),"B+",IF(AND('[1]Ledger With Mark'!P266&gt;=60),"B",IF(AND('[1]Ledger With Mark'!P266&gt;=50),"C+",IF(AND('[1]Ledger With Mark'!P266&gt;=40),"C",IF(AND('[1]Ledger With Mark'!P266&gt;=30),"D+",IF(AND('[1]Ledger With Mark'!P266&gt;=20),"D",IF(AND('[1]Ledger With Mark'!P266&gt;=1),"E","N")))))))))</f>
        <v>C</v>
      </c>
      <c r="Q264" s="13">
        <f t="shared" si="42"/>
        <v>2</v>
      </c>
      <c r="R264" s="7" t="str">
        <f>IF(AND('[1]Ledger With Mark'!R266&gt;=67.5),"A+",IF(AND('[1]Ledger With Mark'!R266&gt;=60),"A",IF(AND('[1]Ledger With Mark'!R266&gt;=52.5),"B+",IF(AND('[1]Ledger With Mark'!R266&gt;=45),"B",IF(AND('[1]Ledger With Mark'!R266&gt;=37.5),"C+",IF(AND('[1]Ledger With Mark'!R266&gt;=30),"C",IF(AND('[1]Ledger With Mark'!R266&gt;=22.5),"D+",IF(AND('[1]Ledger With Mark'!R266&gt;=15),"D",IF(AND('[1]Ledger With Mark'!R266&gt;=1),"E","N")))))))))</f>
        <v>C</v>
      </c>
      <c r="S264" s="7" t="str">
        <f>IF(AND('[1]Ledger With Mark'!S266&gt;=22.5),"A+",IF(AND('[1]Ledger With Mark'!S266&gt;=20),"A",IF(AND('[1]Ledger With Mark'!S266&gt;=17.5),"B+",IF(AND('[1]Ledger With Mark'!S266&gt;=15),"B",IF(AND('[1]Ledger With Mark'!S266&gt;=12.5),"C+",IF(AND('[1]Ledger With Mark'!S266&gt;=10),"C",IF(AND('[1]Ledger With Mark'!S266&gt;=7.5),"D+",IF(AND('[1]Ledger With Mark'!S266&gt;=5),"D",IF(AND('[1]Ledger With Mark'!S266&gt;=1),"E","N")))))))))</f>
        <v>A</v>
      </c>
      <c r="T264" s="7" t="str">
        <f>IF(AND('[1]Ledger With Mark'!T266&gt;=90),"A+",IF(AND('[1]Ledger With Mark'!T266&gt;=80),"A",IF(AND('[1]Ledger With Mark'!T266&gt;=70),"B+",IF(AND('[1]Ledger With Mark'!T266&gt;=60),"B",IF(AND('[1]Ledger With Mark'!T266&gt;=50),"C+",IF(AND('[1]Ledger With Mark'!T266&gt;=40),"C",IF(AND('[1]Ledger With Mark'!T266&gt;=30),"D+",IF(AND('[1]Ledger With Mark'!T266&gt;=20),"D",IF(AND('[1]Ledger With Mark'!T266&gt;=1),"E","N")))))))))</f>
        <v>C+</v>
      </c>
      <c r="U264" s="13">
        <f t="shared" si="43"/>
        <v>2.4</v>
      </c>
      <c r="V264" s="7" t="str">
        <f>IF(AND('[1]Ledger With Mark'!V266&gt;=67.5),"A+",IF(AND('[1]Ledger With Mark'!V266&gt;=60),"A",IF(AND('[1]Ledger With Mark'!V266&gt;=52.5),"B+",IF(AND('[1]Ledger With Mark'!V266&gt;=45),"B",IF(AND('[1]Ledger With Mark'!V266&gt;=37.5),"C+",IF(AND('[1]Ledger With Mark'!V266&gt;=30),"C",IF(AND('[1]Ledger With Mark'!V266&gt;=22.5),"D+",IF(AND('[1]Ledger With Mark'!V266&gt;=15),"D",IF(AND('[1]Ledger With Mark'!V266&gt;=1),"E","N")))))))))</f>
        <v>C</v>
      </c>
      <c r="W264" s="7" t="str">
        <f>IF(AND('[1]Ledger With Mark'!W266&gt;=22.5),"A+",IF(AND('[1]Ledger With Mark'!W266&gt;=20),"A",IF(AND('[1]Ledger With Mark'!W266&gt;=17.5),"B+",IF(AND('[1]Ledger With Mark'!W266&gt;=15),"B",IF(AND('[1]Ledger With Mark'!W266&gt;=12.5),"C+",IF(AND('[1]Ledger With Mark'!W266&gt;=10),"C",IF(AND('[1]Ledger With Mark'!W266&gt;=7.5),"D+",IF(AND('[1]Ledger With Mark'!W266&gt;=5),"D",IF(AND('[1]Ledger With Mark'!W266&gt;=1),"E","N")))))))))</f>
        <v>A</v>
      </c>
      <c r="X264" s="7" t="str">
        <f>IF(AND('[1]Ledger With Mark'!X266&gt;=90),"A+",IF(AND('[1]Ledger With Mark'!X266&gt;=80),"A",IF(AND('[1]Ledger With Mark'!X266&gt;=70),"B+",IF(AND('[1]Ledger With Mark'!X266&gt;=60),"B",IF(AND('[1]Ledger With Mark'!X266&gt;=50),"C+",IF(AND('[1]Ledger With Mark'!X266&gt;=40),"C",IF(AND('[1]Ledger With Mark'!X266&gt;=30),"D+",IF(AND('[1]Ledger With Mark'!X266&gt;=20),"D",IF(AND('[1]Ledger With Mark'!X266&gt;=1),"E","N")))))))))</f>
        <v>C+</v>
      </c>
      <c r="Y264" s="13">
        <f t="shared" si="44"/>
        <v>2.4</v>
      </c>
      <c r="Z264" s="7" t="str">
        <f>IF(AND('[1]Ledger With Mark'!Z266&gt;=27),"A+",IF(AND('[1]Ledger With Mark'!Z266&gt;=24),"A",IF(AND('[1]Ledger With Mark'!Z266&gt;=21),"B+",IF(AND('[1]Ledger With Mark'!Z266&gt;=18),"B",IF(AND('[1]Ledger With Mark'!Z266&gt;=15),"C+",IF(AND('[1]Ledger With Mark'!Z266&gt;=12),"C",IF(AND('[1]Ledger With Mark'!Z266&gt;=9),"D+",IF(AND('[1]Ledger With Mark'!Z266&gt;=6),"D",IF(AND('[1]Ledger With Mark'!Z266&gt;=1),"E","N")))))))))</f>
        <v>C+</v>
      </c>
      <c r="AA264" s="7" t="str">
        <f>IF(AND('[1]Ledger With Mark'!AA266&gt;=18),"A+",IF(AND('[1]Ledger With Mark'!AA266&gt;=16),"A",IF(AND('[1]Ledger With Mark'!AA266&gt;=14),"B+",IF(AND('[1]Ledger With Mark'!AA266&gt;=12),"B",IF(AND('[1]Ledger With Mark'!AA266&gt;=10),"C+",IF(AND('[1]Ledger With Mark'!AA266&gt;=8),"C",IF(AND('[1]Ledger With Mark'!AA266&gt;=6),"D+",IF(AND('[1]Ledger With Mark'!AA266&gt;=4),"D",IF(AND('[1]Ledger With Mark'!AA266&gt;=1),"E","N")))))))))</f>
        <v>A</v>
      </c>
      <c r="AB264" s="7" t="str">
        <f>IF(AND('[1]Ledger With Mark'!AB266&gt;=45),"A+",IF(AND('[1]Ledger With Mark'!AB266&gt;=40),"A",IF(AND('[1]Ledger With Mark'!AB266&gt;=35),"B+",IF(AND('[1]Ledger With Mark'!AB266&gt;=30),"B",IF(AND('[1]Ledger With Mark'!AB266&gt;=25),"C+",IF(AND('[1]Ledger With Mark'!AB266&gt;=20),"C",IF(AND('[1]Ledger With Mark'!AB266&gt;=15),"D+",IF(AND('[1]Ledger With Mark'!AB266&gt;=10),"D",IF(AND('[1]Ledger With Mark'!AB266&gt;=1),"E","N")))))))))</f>
        <v>B</v>
      </c>
      <c r="AC264" s="13">
        <f t="shared" si="45"/>
        <v>1.4</v>
      </c>
      <c r="AD264" s="7" t="str">
        <f>IF(AND('[1]Ledger With Mark'!AD266&gt;=22.5),"A+",IF(AND('[1]Ledger With Mark'!AD266&gt;=20),"A",IF(AND('[1]Ledger With Mark'!AD266&gt;=17.5),"B+",IF(AND('[1]Ledger With Mark'!AD266&gt;=15),"B",IF(AND('[1]Ledger With Mark'!AD266&gt;=12.5),"C+",IF(AND('[1]Ledger With Mark'!AD266&gt;=10),"C",IF(AND('[1]Ledger With Mark'!AD266&gt;=7.5),"D+",IF(AND('[1]Ledger With Mark'!AD266&gt;=5),"D",IF(AND('[1]Ledger With Mark'!AD266&gt;=1),"E","N")))))))))</f>
        <v>C+</v>
      </c>
      <c r="AE264" s="7" t="str">
        <f>IF(AND('[1]Ledger With Mark'!AE266&gt;=22.5),"A+",IF(AND('[1]Ledger With Mark'!AE266&gt;=20),"A",IF(AND('[1]Ledger With Mark'!AE266&gt;=17.5),"B+",IF(AND('[1]Ledger With Mark'!AE266&gt;=15),"B",IF(AND('[1]Ledger With Mark'!AE266&gt;=12.5),"C+",IF(AND('[1]Ledger With Mark'!AE266&gt;=10),"C",IF(AND('[1]Ledger With Mark'!AE266&gt;=7.5),"D+",IF(AND('[1]Ledger With Mark'!AE266&gt;=5),"D",IF(AND('[1]Ledger With Mark'!AE266&gt;=1),"E","N")))))))))</f>
        <v>B</v>
      </c>
      <c r="AF264" s="7" t="str">
        <f>IF(AND('[1]Ledger With Mark'!AF266&gt;=45),"A+",IF(AND('[1]Ledger With Mark'!AF266&gt;=40),"A",IF(AND('[1]Ledger With Mark'!AF266&gt;=35),"B+",IF(AND('[1]Ledger With Mark'!AF266&gt;=30),"B",IF(AND('[1]Ledger With Mark'!AF266&gt;=25),"C+",IF(AND('[1]Ledger With Mark'!AF266&gt;=20),"C",IF(AND('[1]Ledger With Mark'!AF266&gt;=15),"D+",IF(AND('[1]Ledger With Mark'!AF266&gt;=10),"D",IF(AND('[1]Ledger With Mark'!AF266&gt;=1),"E","N")))))))))</f>
        <v>B</v>
      </c>
      <c r="AG264" s="13">
        <f t="shared" si="46"/>
        <v>1.4</v>
      </c>
      <c r="AH264" s="7" t="str">
        <f>IF(AND('[1]Ledger With Mark'!AH266&gt;=45),"A+",IF(AND('[1]Ledger With Mark'!AH266&gt;=40),"A",IF(AND('[1]Ledger With Mark'!AH266&gt;=35),"B+",IF(AND('[1]Ledger With Mark'!AH266&gt;=30),"B",IF(AND('[1]Ledger With Mark'!AH266&gt;=25),"C+",IF(AND('[1]Ledger With Mark'!AH266&gt;=20),"C",IF(AND('[1]Ledger With Mark'!AH266&gt;=15),"D+",IF(AND('[1]Ledger With Mark'!AH266&gt;=10),"D",IF(AND('[1]Ledger With Mark'!AH266&gt;=1),"E","N")))))))))</f>
        <v>C</v>
      </c>
      <c r="AI264" s="7" t="str">
        <f>IF(AND('[1]Ledger With Mark'!AI266&gt;=45),"A+",IF(AND('[1]Ledger With Mark'!AI266&gt;=40),"A",IF(AND('[1]Ledger With Mark'!AI266&gt;=35),"B+",IF(AND('[1]Ledger With Mark'!AI266&gt;=30),"B",IF(AND('[1]Ledger With Mark'!AI266&gt;=25),"C+",IF(AND('[1]Ledger With Mark'!AI266&gt;=20),"C",IF(AND('[1]Ledger With Mark'!AI266&gt;=15),"D+",IF(AND('[1]Ledger With Mark'!AI266&gt;=10),"D",IF(AND('[1]Ledger With Mark'!AI266&gt;=1),"E","N")))))))))</f>
        <v>C+</v>
      </c>
      <c r="AJ264" s="7" t="str">
        <f>IF(AND('[1]Ledger With Mark'!AJ266&gt;=90),"A+",IF(AND('[1]Ledger With Mark'!AJ266&gt;=80),"A",IF(AND('[1]Ledger With Mark'!AJ266&gt;=70),"B+",IF(AND('[1]Ledger With Mark'!AJ266&gt;=60),"B",IF(AND('[1]Ledger With Mark'!AJ266&gt;=50),"C+",IF(AND('[1]Ledger With Mark'!AJ266&gt;=40),"C",IF(AND('[1]Ledger With Mark'!AJ266&gt;=30),"D+",IF(AND('[1]Ledger With Mark'!AJ266&gt;=20),"D",IF(AND('[1]Ledger With Mark'!AJ266&gt;=1),"E","N")))))))))</f>
        <v>C+</v>
      </c>
      <c r="AK264" s="13">
        <f t="shared" si="47"/>
        <v>2.4</v>
      </c>
      <c r="AL264" s="7" t="str">
        <f>IF(AND('[1]Ledger With Mark'!AL266&gt;=45),"A+",IF(AND('[1]Ledger With Mark'!AL266&gt;=40),"A",IF(AND('[1]Ledger With Mark'!AL266&gt;=35),"B+",IF(AND('[1]Ledger With Mark'!AL266&gt;=30),"B",IF(AND('[1]Ledger With Mark'!AL266&gt;=25),"C+",IF(AND('[1]Ledger With Mark'!AL266&gt;=20),"C",IF(AND('[1]Ledger With Mark'!AL266&gt;=15),"D+",IF(AND('[1]Ledger With Mark'!AL266&gt;=10),"D",IF(AND('[1]Ledger With Mark'!AL266&gt;=1),"E","N")))))))))</f>
        <v>B+</v>
      </c>
      <c r="AM264" s="7" t="str">
        <f>IF(AND('[1]Ledger With Mark'!AM266&gt;=45),"A+",IF(AND('[1]Ledger With Mark'!AM266&gt;=40),"A",IF(AND('[1]Ledger With Mark'!AM266&gt;=35),"B+",IF(AND('[1]Ledger With Mark'!AM266&gt;=30),"B",IF(AND('[1]Ledger With Mark'!AM266&gt;=25),"C+",IF(AND('[1]Ledger With Mark'!AM266&gt;=20),"C",IF(AND('[1]Ledger With Mark'!AM266&gt;=15),"D+",IF(AND('[1]Ledger With Mark'!AM266&gt;=10),"D",IF(AND('[1]Ledger With Mark'!AM266&gt;=1),"E","N")))))))))</f>
        <v>B+</v>
      </c>
      <c r="AN264" s="7" t="str">
        <f>IF(AND('[1]Ledger With Mark'!AN266&gt;=90),"A+",IF(AND('[1]Ledger With Mark'!AN266&gt;=80),"A",IF(AND('[1]Ledger With Mark'!AN266&gt;=70),"B+",IF(AND('[1]Ledger With Mark'!AN266&gt;=60),"B",IF(AND('[1]Ledger With Mark'!AN266&gt;=50),"C+",IF(AND('[1]Ledger With Mark'!AN266&gt;=40),"C",IF(AND('[1]Ledger With Mark'!AN266&gt;=30),"D+",IF(AND('[1]Ledger With Mark'!AN266&gt;=20),"D",IF(AND('[1]Ledger With Mark'!AN266&gt;=1),"E","N")))))))))</f>
        <v>B+</v>
      </c>
      <c r="AO264" s="13">
        <f t="shared" si="48"/>
        <v>3.2</v>
      </c>
      <c r="AP264" s="14">
        <f t="shared" si="49"/>
        <v>2.4</v>
      </c>
      <c r="AQ264" s="7"/>
      <c r="AR264" s="15" t="s">
        <v>246</v>
      </c>
      <c r="BB264" s="17">
        <v>270</v>
      </c>
    </row>
    <row r="265" spans="1:54" ht="15">
      <c r="A265" s="7">
        <f>'[1]Ledger With Mark'!A267</f>
        <v>264</v>
      </c>
      <c r="B265" s="8">
        <f>'[1]Ledger With Mark'!B267</f>
        <v>752264</v>
      </c>
      <c r="C265" s="9" t="s">
        <v>247</v>
      </c>
      <c r="D265" s="10">
        <v>59431</v>
      </c>
      <c r="E265" s="11" t="s">
        <v>248</v>
      </c>
      <c r="F265" s="11" t="s">
        <v>249</v>
      </c>
      <c r="G265" s="12" t="s">
        <v>250</v>
      </c>
      <c r="H265" s="7" t="str">
        <f>IF(AND('[1]Ledger With Mark'!H267&gt;=67.5),"A+",IF(AND('[1]Ledger With Mark'!H267&gt;=60),"A",IF(AND('[1]Ledger With Mark'!H267&gt;=52.5),"B+",IF(AND('[1]Ledger With Mark'!H267&gt;=45),"B",IF(AND('[1]Ledger With Mark'!H267&gt;=37.5),"C+",IF(AND('[1]Ledger With Mark'!H267&gt;=30),"C",IF(AND('[1]Ledger With Mark'!H267&gt;=22.5),"D+",IF(AND('[1]Ledger With Mark'!H267&gt;=15),"D",IF(AND('[1]Ledger With Mark'!H267&gt;=1),"E","N")))))))))</f>
        <v>D</v>
      </c>
      <c r="I265" s="7" t="str">
        <f>IF(AND('[1]Ledger With Mark'!I267&gt;=22.5),"A+",IF(AND('[1]Ledger With Mark'!I267&gt;=20),"A",IF(AND('[1]Ledger With Mark'!I267&gt;=17.5),"B+",IF(AND('[1]Ledger With Mark'!I267&gt;=15),"B",IF(AND('[1]Ledger With Mark'!I267&gt;=12.5),"C+",IF(AND('[1]Ledger With Mark'!I267&gt;=10),"C",IF(AND('[1]Ledger With Mark'!I267&gt;=7.5),"D+",IF(AND('[1]Ledger With Mark'!I267&gt;=5),"D",IF(AND('[1]Ledger With Mark'!I267&gt;=1),"E","N")))))))))</f>
        <v>C</v>
      </c>
      <c r="J265" s="7" t="str">
        <f>IF(AND('[1]Ledger With Mark'!J267&gt;=90),"A+",IF(AND('[1]Ledger With Mark'!J267&gt;=80),"A",IF(AND('[1]Ledger With Mark'!J267&gt;=70),"B+",IF(AND('[1]Ledger With Mark'!J267&gt;=60),"B",IF(AND('[1]Ledger With Mark'!J267&gt;=50),"C+",IF(AND('[1]Ledger With Mark'!J267&gt;=40),"C",IF(AND('[1]Ledger With Mark'!J267&gt;=30),"D+",IF(AND('[1]Ledger With Mark'!J267&gt;=20),"D",IF(AND('[1]Ledger With Mark'!J267&gt;=1),"E","N")))))))))</f>
        <v>D+</v>
      </c>
      <c r="K265" s="13">
        <f t="shared" si="40"/>
        <v>1.6</v>
      </c>
      <c r="L265" s="7" t="str">
        <f>IF(AND('[1]Ledger With Mark'!L267&gt;=67.5),"A+",IF(AND('[1]Ledger With Mark'!L267&gt;=60),"A",IF(AND('[1]Ledger With Mark'!L267&gt;=52.5),"B+",IF(AND('[1]Ledger With Mark'!L267&gt;=45),"B",IF(AND('[1]Ledger With Mark'!L267&gt;=37.5),"C+",IF(AND('[1]Ledger With Mark'!L267&gt;=30),"C",IF(AND('[1]Ledger With Mark'!L267&gt;=22.5),"D+",IF(AND('[1]Ledger With Mark'!L267&gt;=15),"D",IF(AND('[1]Ledger With Mark'!L267&gt;=1),"E","N")))))))))</f>
        <v>D</v>
      </c>
      <c r="M265" s="7" t="str">
        <f>IF(AND('[1]Ledger With Mark'!M267&gt;=22.5),"A+",IF(AND('[1]Ledger With Mark'!M267&gt;=20),"A",IF(AND('[1]Ledger With Mark'!M267&gt;=17.5),"B+",IF(AND('[1]Ledger With Mark'!M267&gt;=15),"B",IF(AND('[1]Ledger With Mark'!M267&gt;=12.5),"C+",IF(AND('[1]Ledger With Mark'!M267&gt;=10),"C",IF(AND('[1]Ledger With Mark'!M267&gt;=7.5),"D+",IF(AND('[1]Ledger With Mark'!M267&gt;=5),"D",IF(AND('[1]Ledger With Mark'!M267&gt;=1),"E","N")))))))))</f>
        <v>B+</v>
      </c>
      <c r="N265" s="7" t="str">
        <f>IF(AND('[1]Ledger With Mark'!N267&gt;=90),"A+",IF(AND('[1]Ledger With Mark'!N267&gt;=80),"A",IF(AND('[1]Ledger With Mark'!N267&gt;=70),"B+",IF(AND('[1]Ledger With Mark'!N267&gt;=60),"B",IF(AND('[1]Ledger With Mark'!N267&gt;=50),"C+",IF(AND('[1]Ledger With Mark'!N267&gt;=40),"C",IF(AND('[1]Ledger With Mark'!N267&gt;=30),"D+",IF(AND('[1]Ledger With Mark'!N267&gt;=20),"D",IF(AND('[1]Ledger With Mark'!N267&gt;=1),"E","N")))))))))</f>
        <v>D+</v>
      </c>
      <c r="O265" s="13">
        <f t="shared" si="41"/>
        <v>1.6</v>
      </c>
      <c r="P265" s="7" t="str">
        <f>IF(AND('[1]Ledger With Mark'!P267&gt;=90),"A+",IF(AND('[1]Ledger With Mark'!P267&gt;=80),"A",IF(AND('[1]Ledger With Mark'!P267&gt;=70),"B+",IF(AND('[1]Ledger With Mark'!P267&gt;=60),"B",IF(AND('[1]Ledger With Mark'!P267&gt;=50),"C+",IF(AND('[1]Ledger With Mark'!P267&gt;=40),"C",IF(AND('[1]Ledger With Mark'!P267&gt;=30),"D+",IF(AND('[1]Ledger With Mark'!P267&gt;=20),"D",IF(AND('[1]Ledger With Mark'!P267&gt;=1),"E","N")))))))))</f>
        <v>E</v>
      </c>
      <c r="Q265" s="13">
        <f t="shared" si="42"/>
        <v>0.8</v>
      </c>
      <c r="R265" s="7" t="str">
        <f>IF(AND('[1]Ledger With Mark'!R267&gt;=67.5),"A+",IF(AND('[1]Ledger With Mark'!R267&gt;=60),"A",IF(AND('[1]Ledger With Mark'!R267&gt;=52.5),"B+",IF(AND('[1]Ledger With Mark'!R267&gt;=45),"B",IF(AND('[1]Ledger With Mark'!R267&gt;=37.5),"C+",IF(AND('[1]Ledger With Mark'!R267&gt;=30),"C",IF(AND('[1]Ledger With Mark'!R267&gt;=22.5),"D+",IF(AND('[1]Ledger With Mark'!R267&gt;=15),"D",IF(AND('[1]Ledger With Mark'!R267&gt;=1),"E","N")))))))))</f>
        <v>C</v>
      </c>
      <c r="S265" s="7" t="str">
        <f>IF(AND('[1]Ledger With Mark'!S267&gt;=22.5),"A+",IF(AND('[1]Ledger With Mark'!S267&gt;=20),"A",IF(AND('[1]Ledger With Mark'!S267&gt;=17.5),"B+",IF(AND('[1]Ledger With Mark'!S267&gt;=15),"B",IF(AND('[1]Ledger With Mark'!S267&gt;=12.5),"C+",IF(AND('[1]Ledger With Mark'!S267&gt;=10),"C",IF(AND('[1]Ledger With Mark'!S267&gt;=7.5),"D+",IF(AND('[1]Ledger With Mark'!S267&gt;=5),"D",IF(AND('[1]Ledger With Mark'!S267&gt;=1),"E","N")))))))))</f>
        <v>A</v>
      </c>
      <c r="T265" s="7" t="str">
        <f>IF(AND('[1]Ledger With Mark'!T267&gt;=90),"A+",IF(AND('[1]Ledger With Mark'!T267&gt;=80),"A",IF(AND('[1]Ledger With Mark'!T267&gt;=70),"B+",IF(AND('[1]Ledger With Mark'!T267&gt;=60),"B",IF(AND('[1]Ledger With Mark'!T267&gt;=50),"C+",IF(AND('[1]Ledger With Mark'!T267&gt;=40),"C",IF(AND('[1]Ledger With Mark'!T267&gt;=30),"D+",IF(AND('[1]Ledger With Mark'!T267&gt;=20),"D",IF(AND('[1]Ledger With Mark'!T267&gt;=1),"E","N")))))))))</f>
        <v>C+</v>
      </c>
      <c r="U265" s="13">
        <f t="shared" si="43"/>
        <v>2.4</v>
      </c>
      <c r="V265" s="7" t="str">
        <f>IF(AND('[1]Ledger With Mark'!V267&gt;=67.5),"A+",IF(AND('[1]Ledger With Mark'!V267&gt;=60),"A",IF(AND('[1]Ledger With Mark'!V267&gt;=52.5),"B+",IF(AND('[1]Ledger With Mark'!V267&gt;=45),"B",IF(AND('[1]Ledger With Mark'!V267&gt;=37.5),"C+",IF(AND('[1]Ledger With Mark'!V267&gt;=30),"C",IF(AND('[1]Ledger With Mark'!V267&gt;=22.5),"D+",IF(AND('[1]Ledger With Mark'!V267&gt;=15),"D",IF(AND('[1]Ledger With Mark'!V267&gt;=1),"E","N")))))))))</f>
        <v>D</v>
      </c>
      <c r="W265" s="7" t="str">
        <f>IF(AND('[1]Ledger With Mark'!W267&gt;=22.5),"A+",IF(AND('[1]Ledger With Mark'!W267&gt;=20),"A",IF(AND('[1]Ledger With Mark'!W267&gt;=17.5),"B+",IF(AND('[1]Ledger With Mark'!W267&gt;=15),"B",IF(AND('[1]Ledger With Mark'!W267&gt;=12.5),"C+",IF(AND('[1]Ledger With Mark'!W267&gt;=10),"C",IF(AND('[1]Ledger With Mark'!W267&gt;=7.5),"D+",IF(AND('[1]Ledger With Mark'!W267&gt;=5),"D",IF(AND('[1]Ledger With Mark'!W267&gt;=1),"E","N")))))))))</f>
        <v>C+</v>
      </c>
      <c r="X265" s="7" t="str">
        <f>IF(AND('[1]Ledger With Mark'!X267&gt;=90),"A+",IF(AND('[1]Ledger With Mark'!X267&gt;=80),"A",IF(AND('[1]Ledger With Mark'!X267&gt;=70),"B+",IF(AND('[1]Ledger With Mark'!X267&gt;=60),"B",IF(AND('[1]Ledger With Mark'!X267&gt;=50),"C+",IF(AND('[1]Ledger With Mark'!X267&gt;=40),"C",IF(AND('[1]Ledger With Mark'!X267&gt;=30),"D+",IF(AND('[1]Ledger With Mark'!X267&gt;=20),"D",IF(AND('[1]Ledger With Mark'!X267&gt;=1),"E","N")))))))))</f>
        <v>D</v>
      </c>
      <c r="Y265" s="13">
        <f t="shared" si="44"/>
        <v>1.2</v>
      </c>
      <c r="Z265" s="7" t="str">
        <f>IF(AND('[1]Ledger With Mark'!Z267&gt;=27),"A+",IF(AND('[1]Ledger With Mark'!Z267&gt;=24),"A",IF(AND('[1]Ledger With Mark'!Z267&gt;=21),"B+",IF(AND('[1]Ledger With Mark'!Z267&gt;=18),"B",IF(AND('[1]Ledger With Mark'!Z267&gt;=15),"C+",IF(AND('[1]Ledger With Mark'!Z267&gt;=12),"C",IF(AND('[1]Ledger With Mark'!Z267&gt;=9),"D+",IF(AND('[1]Ledger With Mark'!Z267&gt;=6),"D",IF(AND('[1]Ledger With Mark'!Z267&gt;=1),"E","N")))))))))</f>
        <v>C+</v>
      </c>
      <c r="AA265" s="7" t="str">
        <f>IF(AND('[1]Ledger With Mark'!AA267&gt;=18),"A+",IF(AND('[1]Ledger With Mark'!AA267&gt;=16),"A",IF(AND('[1]Ledger With Mark'!AA267&gt;=14),"B+",IF(AND('[1]Ledger With Mark'!AA267&gt;=12),"B",IF(AND('[1]Ledger With Mark'!AA267&gt;=10),"C+",IF(AND('[1]Ledger With Mark'!AA267&gt;=8),"C",IF(AND('[1]Ledger With Mark'!AA267&gt;=6),"D+",IF(AND('[1]Ledger With Mark'!AA267&gt;=4),"D",IF(AND('[1]Ledger With Mark'!AA267&gt;=1),"E","N")))))))))</f>
        <v>B</v>
      </c>
      <c r="AB265" s="7" t="str">
        <f>IF(AND('[1]Ledger With Mark'!AB267&gt;=45),"A+",IF(AND('[1]Ledger With Mark'!AB267&gt;=40),"A",IF(AND('[1]Ledger With Mark'!AB267&gt;=35),"B+",IF(AND('[1]Ledger With Mark'!AB267&gt;=30),"B",IF(AND('[1]Ledger With Mark'!AB267&gt;=25),"C+",IF(AND('[1]Ledger With Mark'!AB267&gt;=20),"C",IF(AND('[1]Ledger With Mark'!AB267&gt;=15),"D+",IF(AND('[1]Ledger With Mark'!AB267&gt;=10),"D",IF(AND('[1]Ledger With Mark'!AB267&gt;=1),"E","N")))))))))</f>
        <v>C+</v>
      </c>
      <c r="AC265" s="13">
        <f t="shared" si="45"/>
        <v>1.2</v>
      </c>
      <c r="AD265" s="7" t="str">
        <f>IF(AND('[1]Ledger With Mark'!AD267&gt;=22.5),"A+",IF(AND('[1]Ledger With Mark'!AD267&gt;=20),"A",IF(AND('[1]Ledger With Mark'!AD267&gt;=17.5),"B+",IF(AND('[1]Ledger With Mark'!AD267&gt;=15),"B",IF(AND('[1]Ledger With Mark'!AD267&gt;=12.5),"C+",IF(AND('[1]Ledger With Mark'!AD267&gt;=10),"C",IF(AND('[1]Ledger With Mark'!AD267&gt;=7.5),"D+",IF(AND('[1]Ledger With Mark'!AD267&gt;=5),"D",IF(AND('[1]Ledger With Mark'!AD267&gt;=1),"E","N")))))))))</f>
        <v>C</v>
      </c>
      <c r="AE265" s="7" t="str">
        <f>IF(AND('[1]Ledger With Mark'!AE267&gt;=22.5),"A+",IF(AND('[1]Ledger With Mark'!AE267&gt;=20),"A",IF(AND('[1]Ledger With Mark'!AE267&gt;=17.5),"B+",IF(AND('[1]Ledger With Mark'!AE267&gt;=15),"B",IF(AND('[1]Ledger With Mark'!AE267&gt;=12.5),"C+",IF(AND('[1]Ledger With Mark'!AE267&gt;=10),"C",IF(AND('[1]Ledger With Mark'!AE267&gt;=7.5),"D+",IF(AND('[1]Ledger With Mark'!AE267&gt;=5),"D",IF(AND('[1]Ledger With Mark'!AE267&gt;=1),"E","N")))))))))</f>
        <v>B</v>
      </c>
      <c r="AF265" s="7" t="str">
        <f>IF(AND('[1]Ledger With Mark'!AF267&gt;=45),"A+",IF(AND('[1]Ledger With Mark'!AF267&gt;=40),"A",IF(AND('[1]Ledger With Mark'!AF267&gt;=35),"B+",IF(AND('[1]Ledger With Mark'!AF267&gt;=30),"B",IF(AND('[1]Ledger With Mark'!AF267&gt;=25),"C+",IF(AND('[1]Ledger With Mark'!AF267&gt;=20),"C",IF(AND('[1]Ledger With Mark'!AF267&gt;=15),"D+",IF(AND('[1]Ledger With Mark'!AF267&gt;=10),"D",IF(AND('[1]Ledger With Mark'!AF267&gt;=1),"E","N")))))))))</f>
        <v>C+</v>
      </c>
      <c r="AG265" s="13">
        <f t="shared" si="46"/>
        <v>1.2</v>
      </c>
      <c r="AH265" s="7" t="str">
        <f>IF(AND('[1]Ledger With Mark'!AH267&gt;=45),"A+",IF(AND('[1]Ledger With Mark'!AH267&gt;=40),"A",IF(AND('[1]Ledger With Mark'!AH267&gt;=35),"B+",IF(AND('[1]Ledger With Mark'!AH267&gt;=30),"B",IF(AND('[1]Ledger With Mark'!AH267&gt;=25),"C+",IF(AND('[1]Ledger With Mark'!AH267&gt;=20),"C",IF(AND('[1]Ledger With Mark'!AH267&gt;=15),"D+",IF(AND('[1]Ledger With Mark'!AH267&gt;=10),"D",IF(AND('[1]Ledger With Mark'!AH267&gt;=1),"E","N")))))))))</f>
        <v>C</v>
      </c>
      <c r="AI265" s="7" t="str">
        <f>IF(AND('[1]Ledger With Mark'!AI267&gt;=45),"A+",IF(AND('[1]Ledger With Mark'!AI267&gt;=40),"A",IF(AND('[1]Ledger With Mark'!AI267&gt;=35),"B+",IF(AND('[1]Ledger With Mark'!AI267&gt;=30),"B",IF(AND('[1]Ledger With Mark'!AI267&gt;=25),"C+",IF(AND('[1]Ledger With Mark'!AI267&gt;=20),"C",IF(AND('[1]Ledger With Mark'!AI267&gt;=15),"D+",IF(AND('[1]Ledger With Mark'!AI267&gt;=10),"D",IF(AND('[1]Ledger With Mark'!AI267&gt;=1),"E","N")))))))))</f>
        <v>B+</v>
      </c>
      <c r="AJ265" s="7" t="str">
        <f>IF(AND('[1]Ledger With Mark'!AJ267&gt;=90),"A+",IF(AND('[1]Ledger With Mark'!AJ267&gt;=80),"A",IF(AND('[1]Ledger With Mark'!AJ267&gt;=70),"B+",IF(AND('[1]Ledger With Mark'!AJ267&gt;=60),"B",IF(AND('[1]Ledger With Mark'!AJ267&gt;=50),"C+",IF(AND('[1]Ledger With Mark'!AJ267&gt;=40),"C",IF(AND('[1]Ledger With Mark'!AJ267&gt;=30),"D+",IF(AND('[1]Ledger With Mark'!AJ267&gt;=20),"D",IF(AND('[1]Ledger With Mark'!AJ267&gt;=1),"E","N")))))))))</f>
        <v>C+</v>
      </c>
      <c r="AK265" s="13">
        <f t="shared" si="47"/>
        <v>2.4</v>
      </c>
      <c r="AL265" s="7" t="str">
        <f>IF(AND('[1]Ledger With Mark'!AL267&gt;=45),"A+",IF(AND('[1]Ledger With Mark'!AL267&gt;=40),"A",IF(AND('[1]Ledger With Mark'!AL267&gt;=35),"B+",IF(AND('[1]Ledger With Mark'!AL267&gt;=30),"B",IF(AND('[1]Ledger With Mark'!AL267&gt;=25),"C+",IF(AND('[1]Ledger With Mark'!AL267&gt;=20),"C",IF(AND('[1]Ledger With Mark'!AL267&gt;=15),"D+",IF(AND('[1]Ledger With Mark'!AL267&gt;=10),"D",IF(AND('[1]Ledger With Mark'!AL267&gt;=1),"E","N")))))))))</f>
        <v>C</v>
      </c>
      <c r="AM265" s="7" t="str">
        <f>IF(AND('[1]Ledger With Mark'!AM267&gt;=45),"A+",IF(AND('[1]Ledger With Mark'!AM267&gt;=40),"A",IF(AND('[1]Ledger With Mark'!AM267&gt;=35),"B+",IF(AND('[1]Ledger With Mark'!AM267&gt;=30),"B",IF(AND('[1]Ledger With Mark'!AM267&gt;=25),"C+",IF(AND('[1]Ledger With Mark'!AM267&gt;=20),"C",IF(AND('[1]Ledger With Mark'!AM267&gt;=15),"D+",IF(AND('[1]Ledger With Mark'!AM267&gt;=10),"D",IF(AND('[1]Ledger With Mark'!AM267&gt;=1),"E","N")))))))))</f>
        <v>A+</v>
      </c>
      <c r="AN265" s="7" t="str">
        <f>IF(AND('[1]Ledger With Mark'!AN267&gt;=90),"A+",IF(AND('[1]Ledger With Mark'!AN267&gt;=80),"A",IF(AND('[1]Ledger With Mark'!AN267&gt;=70),"B+",IF(AND('[1]Ledger With Mark'!AN267&gt;=60),"B",IF(AND('[1]Ledger With Mark'!AN267&gt;=50),"C+",IF(AND('[1]Ledger With Mark'!AN267&gt;=40),"C",IF(AND('[1]Ledger With Mark'!AN267&gt;=30),"D+",IF(AND('[1]Ledger With Mark'!AN267&gt;=20),"D",IF(AND('[1]Ledger With Mark'!AN267&gt;=1),"E","N")))))))))</f>
        <v>B</v>
      </c>
      <c r="AO265" s="13">
        <f t="shared" si="48"/>
        <v>2.8</v>
      </c>
      <c r="AP265" s="14">
        <f t="shared" si="49"/>
        <v>1.9</v>
      </c>
      <c r="AQ265" s="7"/>
      <c r="AR265" s="15" t="s">
        <v>251</v>
      </c>
      <c r="BB265" s="17">
        <v>271</v>
      </c>
    </row>
    <row r="266" spans="1:54" ht="15">
      <c r="A266" s="7">
        <f>'[1]Ledger With Mark'!A268</f>
        <v>265</v>
      </c>
      <c r="B266" s="8">
        <f>'[1]Ledger With Mark'!B268</f>
        <v>752265</v>
      </c>
      <c r="C266" s="9" t="s">
        <v>252</v>
      </c>
      <c r="D266" s="10">
        <v>58237</v>
      </c>
      <c r="E266" s="11" t="s">
        <v>253</v>
      </c>
      <c r="F266" s="11" t="s">
        <v>254</v>
      </c>
      <c r="G266" s="12" t="s">
        <v>250</v>
      </c>
      <c r="H266" s="7" t="str">
        <f>IF(AND('[1]Ledger With Mark'!H268&gt;=67.5),"A+",IF(AND('[1]Ledger With Mark'!H268&gt;=60),"A",IF(AND('[1]Ledger With Mark'!H268&gt;=52.5),"B+",IF(AND('[1]Ledger With Mark'!H268&gt;=45),"B",IF(AND('[1]Ledger With Mark'!H268&gt;=37.5),"C+",IF(AND('[1]Ledger With Mark'!H268&gt;=30),"C",IF(AND('[1]Ledger With Mark'!H268&gt;=22.5),"D+",IF(AND('[1]Ledger With Mark'!H268&gt;=15),"D",IF(AND('[1]Ledger With Mark'!H268&gt;=1),"E","N")))))))))</f>
        <v>C</v>
      </c>
      <c r="I266" s="7" t="str">
        <f>IF(AND('[1]Ledger With Mark'!I268&gt;=22.5),"A+",IF(AND('[1]Ledger With Mark'!I268&gt;=20),"A",IF(AND('[1]Ledger With Mark'!I268&gt;=17.5),"B+",IF(AND('[1]Ledger With Mark'!I268&gt;=15),"B",IF(AND('[1]Ledger With Mark'!I268&gt;=12.5),"C+",IF(AND('[1]Ledger With Mark'!I268&gt;=10),"C",IF(AND('[1]Ledger With Mark'!I268&gt;=7.5),"D+",IF(AND('[1]Ledger With Mark'!I268&gt;=5),"D",IF(AND('[1]Ledger With Mark'!I268&gt;=1),"E","N")))))))))</f>
        <v>C</v>
      </c>
      <c r="J266" s="7" t="str">
        <f>IF(AND('[1]Ledger With Mark'!J268&gt;=90),"A+",IF(AND('[1]Ledger With Mark'!J268&gt;=80),"A",IF(AND('[1]Ledger With Mark'!J268&gt;=70),"B+",IF(AND('[1]Ledger With Mark'!J268&gt;=60),"B",IF(AND('[1]Ledger With Mark'!J268&gt;=50),"C+",IF(AND('[1]Ledger With Mark'!J268&gt;=40),"C",IF(AND('[1]Ledger With Mark'!J268&gt;=30),"D+",IF(AND('[1]Ledger With Mark'!J268&gt;=20),"D",IF(AND('[1]Ledger With Mark'!J268&gt;=1),"E","N")))))))))</f>
        <v>C</v>
      </c>
      <c r="K266" s="13">
        <f t="shared" si="40"/>
        <v>2</v>
      </c>
      <c r="L266" s="7" t="str">
        <f>IF(AND('[1]Ledger With Mark'!L268&gt;=67.5),"A+",IF(AND('[1]Ledger With Mark'!L268&gt;=60),"A",IF(AND('[1]Ledger With Mark'!L268&gt;=52.5),"B+",IF(AND('[1]Ledger With Mark'!L268&gt;=45),"B",IF(AND('[1]Ledger With Mark'!L268&gt;=37.5),"C+",IF(AND('[1]Ledger With Mark'!L268&gt;=30),"C",IF(AND('[1]Ledger With Mark'!L268&gt;=22.5),"D+",IF(AND('[1]Ledger With Mark'!L268&gt;=15),"D",IF(AND('[1]Ledger With Mark'!L268&gt;=1),"E","N")))))))))</f>
        <v>C</v>
      </c>
      <c r="M266" s="7" t="str">
        <f>IF(AND('[1]Ledger With Mark'!M268&gt;=22.5),"A+",IF(AND('[1]Ledger With Mark'!M268&gt;=20),"A",IF(AND('[1]Ledger With Mark'!M268&gt;=17.5),"B+",IF(AND('[1]Ledger With Mark'!M268&gt;=15),"B",IF(AND('[1]Ledger With Mark'!M268&gt;=12.5),"C+",IF(AND('[1]Ledger With Mark'!M268&gt;=10),"C",IF(AND('[1]Ledger With Mark'!M268&gt;=7.5),"D+",IF(AND('[1]Ledger With Mark'!M268&gt;=5),"D",IF(AND('[1]Ledger With Mark'!M268&gt;=1),"E","N")))))))))</f>
        <v>B+</v>
      </c>
      <c r="N266" s="7" t="str">
        <f>IF(AND('[1]Ledger With Mark'!N268&gt;=90),"A+",IF(AND('[1]Ledger With Mark'!N268&gt;=80),"A",IF(AND('[1]Ledger With Mark'!N268&gt;=70),"B+",IF(AND('[1]Ledger With Mark'!N268&gt;=60),"B",IF(AND('[1]Ledger With Mark'!N268&gt;=50),"C+",IF(AND('[1]Ledger With Mark'!N268&gt;=40),"C",IF(AND('[1]Ledger With Mark'!N268&gt;=30),"D+",IF(AND('[1]Ledger With Mark'!N268&gt;=20),"D",IF(AND('[1]Ledger With Mark'!N268&gt;=1),"E","N")))))))))</f>
        <v>C</v>
      </c>
      <c r="O266" s="13">
        <f t="shared" si="41"/>
        <v>2</v>
      </c>
      <c r="P266" s="7" t="str">
        <f>IF(AND('[1]Ledger With Mark'!P268&gt;=90),"A+",IF(AND('[1]Ledger With Mark'!P268&gt;=80),"A",IF(AND('[1]Ledger With Mark'!P268&gt;=70),"B+",IF(AND('[1]Ledger With Mark'!P268&gt;=60),"B",IF(AND('[1]Ledger With Mark'!P268&gt;=50),"C+",IF(AND('[1]Ledger With Mark'!P268&gt;=40),"C",IF(AND('[1]Ledger With Mark'!P268&gt;=30),"D+",IF(AND('[1]Ledger With Mark'!P268&gt;=20),"D",IF(AND('[1]Ledger With Mark'!P268&gt;=1),"E","N")))))))))</f>
        <v>C</v>
      </c>
      <c r="Q266" s="13">
        <f t="shared" si="42"/>
        <v>2</v>
      </c>
      <c r="R266" s="7" t="str">
        <f>IF(AND('[1]Ledger With Mark'!R268&gt;=67.5),"A+",IF(AND('[1]Ledger With Mark'!R268&gt;=60),"A",IF(AND('[1]Ledger With Mark'!R268&gt;=52.5),"B+",IF(AND('[1]Ledger With Mark'!R268&gt;=45),"B",IF(AND('[1]Ledger With Mark'!R268&gt;=37.5),"C+",IF(AND('[1]Ledger With Mark'!R268&gt;=30),"C",IF(AND('[1]Ledger With Mark'!R268&gt;=22.5),"D+",IF(AND('[1]Ledger With Mark'!R268&gt;=15),"D",IF(AND('[1]Ledger With Mark'!R268&gt;=1),"E","N")))))))))</f>
        <v>C</v>
      </c>
      <c r="S266" s="7" t="str">
        <f>IF(AND('[1]Ledger With Mark'!S268&gt;=22.5),"A+",IF(AND('[1]Ledger With Mark'!S268&gt;=20),"A",IF(AND('[1]Ledger With Mark'!S268&gt;=17.5),"B+",IF(AND('[1]Ledger With Mark'!S268&gt;=15),"B",IF(AND('[1]Ledger With Mark'!S268&gt;=12.5),"C+",IF(AND('[1]Ledger With Mark'!S268&gt;=10),"C",IF(AND('[1]Ledger With Mark'!S268&gt;=7.5),"D+",IF(AND('[1]Ledger With Mark'!S268&gt;=5),"D",IF(AND('[1]Ledger With Mark'!S268&gt;=1),"E","N")))))))))</f>
        <v>A</v>
      </c>
      <c r="T266" s="7" t="str">
        <f>IF(AND('[1]Ledger With Mark'!T268&gt;=90),"A+",IF(AND('[1]Ledger With Mark'!T268&gt;=80),"A",IF(AND('[1]Ledger With Mark'!T268&gt;=70),"B+",IF(AND('[1]Ledger With Mark'!T268&gt;=60),"B",IF(AND('[1]Ledger With Mark'!T268&gt;=50),"C+",IF(AND('[1]Ledger With Mark'!T268&gt;=40),"C",IF(AND('[1]Ledger With Mark'!T268&gt;=30),"D+",IF(AND('[1]Ledger With Mark'!T268&gt;=20),"D",IF(AND('[1]Ledger With Mark'!T268&gt;=1),"E","N")))))))))</f>
        <v>C+</v>
      </c>
      <c r="U266" s="13">
        <f t="shared" si="43"/>
        <v>2.4</v>
      </c>
      <c r="V266" s="7" t="str">
        <f>IF(AND('[1]Ledger With Mark'!V268&gt;=67.5),"A+",IF(AND('[1]Ledger With Mark'!V268&gt;=60),"A",IF(AND('[1]Ledger With Mark'!V268&gt;=52.5),"B+",IF(AND('[1]Ledger With Mark'!V268&gt;=45),"B",IF(AND('[1]Ledger With Mark'!V268&gt;=37.5),"C+",IF(AND('[1]Ledger With Mark'!V268&gt;=30),"C",IF(AND('[1]Ledger With Mark'!V268&gt;=22.5),"D+",IF(AND('[1]Ledger With Mark'!V268&gt;=15),"D",IF(AND('[1]Ledger With Mark'!V268&gt;=1),"E","N")))))))))</f>
        <v>C</v>
      </c>
      <c r="W266" s="7" t="str">
        <f>IF(AND('[1]Ledger With Mark'!W268&gt;=22.5),"A+",IF(AND('[1]Ledger With Mark'!W268&gt;=20),"A",IF(AND('[1]Ledger With Mark'!W268&gt;=17.5),"B+",IF(AND('[1]Ledger With Mark'!W268&gt;=15),"B",IF(AND('[1]Ledger With Mark'!W268&gt;=12.5),"C+",IF(AND('[1]Ledger With Mark'!W268&gt;=10),"C",IF(AND('[1]Ledger With Mark'!W268&gt;=7.5),"D+",IF(AND('[1]Ledger With Mark'!W268&gt;=5),"D",IF(AND('[1]Ledger With Mark'!W268&gt;=1),"E","N")))))))))</f>
        <v>C</v>
      </c>
      <c r="X266" s="7" t="str">
        <f>IF(AND('[1]Ledger With Mark'!X268&gt;=90),"A+",IF(AND('[1]Ledger With Mark'!X268&gt;=80),"A",IF(AND('[1]Ledger With Mark'!X268&gt;=70),"B+",IF(AND('[1]Ledger With Mark'!X268&gt;=60),"B",IF(AND('[1]Ledger With Mark'!X268&gt;=50),"C+",IF(AND('[1]Ledger With Mark'!X268&gt;=40),"C",IF(AND('[1]Ledger With Mark'!X268&gt;=30),"D+",IF(AND('[1]Ledger With Mark'!X268&gt;=20),"D",IF(AND('[1]Ledger With Mark'!X268&gt;=1),"E","N")))))))))</f>
        <v>C</v>
      </c>
      <c r="Y266" s="13">
        <f t="shared" si="44"/>
        <v>2</v>
      </c>
      <c r="Z266" s="7" t="str">
        <f>IF(AND('[1]Ledger With Mark'!Z268&gt;=27),"A+",IF(AND('[1]Ledger With Mark'!Z268&gt;=24),"A",IF(AND('[1]Ledger With Mark'!Z268&gt;=21),"B+",IF(AND('[1]Ledger With Mark'!Z268&gt;=18),"B",IF(AND('[1]Ledger With Mark'!Z268&gt;=15),"C+",IF(AND('[1]Ledger With Mark'!Z268&gt;=12),"C",IF(AND('[1]Ledger With Mark'!Z268&gt;=9),"D+",IF(AND('[1]Ledger With Mark'!Z268&gt;=6),"D",IF(AND('[1]Ledger With Mark'!Z268&gt;=1),"E","N")))))))))</f>
        <v>C</v>
      </c>
      <c r="AA266" s="7" t="str">
        <f>IF(AND('[1]Ledger With Mark'!AA268&gt;=18),"A+",IF(AND('[1]Ledger With Mark'!AA268&gt;=16),"A",IF(AND('[1]Ledger With Mark'!AA268&gt;=14),"B+",IF(AND('[1]Ledger With Mark'!AA268&gt;=12),"B",IF(AND('[1]Ledger With Mark'!AA268&gt;=10),"C+",IF(AND('[1]Ledger With Mark'!AA268&gt;=8),"C",IF(AND('[1]Ledger With Mark'!AA268&gt;=6),"D+",IF(AND('[1]Ledger With Mark'!AA268&gt;=4),"D",IF(AND('[1]Ledger With Mark'!AA268&gt;=1),"E","N")))))))))</f>
        <v>C+</v>
      </c>
      <c r="AB266" s="7" t="str">
        <f>IF(AND('[1]Ledger With Mark'!AB268&gt;=45),"A+",IF(AND('[1]Ledger With Mark'!AB268&gt;=40),"A",IF(AND('[1]Ledger With Mark'!AB268&gt;=35),"B+",IF(AND('[1]Ledger With Mark'!AB268&gt;=30),"B",IF(AND('[1]Ledger With Mark'!AB268&gt;=25),"C+",IF(AND('[1]Ledger With Mark'!AB268&gt;=20),"C",IF(AND('[1]Ledger With Mark'!AB268&gt;=15),"D+",IF(AND('[1]Ledger With Mark'!AB268&gt;=10),"D",IF(AND('[1]Ledger With Mark'!AB268&gt;=1),"E","N")))))))))</f>
        <v>C</v>
      </c>
      <c r="AC266" s="13">
        <f t="shared" si="45"/>
        <v>1</v>
      </c>
      <c r="AD266" s="7" t="str">
        <f>IF(AND('[1]Ledger With Mark'!AD268&gt;=22.5),"A+",IF(AND('[1]Ledger With Mark'!AD268&gt;=20),"A",IF(AND('[1]Ledger With Mark'!AD268&gt;=17.5),"B+",IF(AND('[1]Ledger With Mark'!AD268&gt;=15),"B",IF(AND('[1]Ledger With Mark'!AD268&gt;=12.5),"C+",IF(AND('[1]Ledger With Mark'!AD268&gt;=10),"C",IF(AND('[1]Ledger With Mark'!AD268&gt;=7.5),"D+",IF(AND('[1]Ledger With Mark'!AD268&gt;=5),"D",IF(AND('[1]Ledger With Mark'!AD268&gt;=1),"E","N")))))))))</f>
        <v>C</v>
      </c>
      <c r="AE266" s="7" t="str">
        <f>IF(AND('[1]Ledger With Mark'!AE268&gt;=22.5),"A+",IF(AND('[1]Ledger With Mark'!AE268&gt;=20),"A",IF(AND('[1]Ledger With Mark'!AE268&gt;=17.5),"B+",IF(AND('[1]Ledger With Mark'!AE268&gt;=15),"B",IF(AND('[1]Ledger With Mark'!AE268&gt;=12.5),"C+",IF(AND('[1]Ledger With Mark'!AE268&gt;=10),"C",IF(AND('[1]Ledger With Mark'!AE268&gt;=7.5),"D+",IF(AND('[1]Ledger With Mark'!AE268&gt;=5),"D",IF(AND('[1]Ledger With Mark'!AE268&gt;=1),"E","N")))))))))</f>
        <v>C</v>
      </c>
      <c r="AF266" s="7" t="str">
        <f>IF(AND('[1]Ledger With Mark'!AF268&gt;=45),"A+",IF(AND('[1]Ledger With Mark'!AF268&gt;=40),"A",IF(AND('[1]Ledger With Mark'!AF268&gt;=35),"B+",IF(AND('[1]Ledger With Mark'!AF268&gt;=30),"B",IF(AND('[1]Ledger With Mark'!AF268&gt;=25),"C+",IF(AND('[1]Ledger With Mark'!AF268&gt;=20),"C",IF(AND('[1]Ledger With Mark'!AF268&gt;=15),"D+",IF(AND('[1]Ledger With Mark'!AF268&gt;=10),"D",IF(AND('[1]Ledger With Mark'!AF268&gt;=1),"E","N")))))))))</f>
        <v>C</v>
      </c>
      <c r="AG266" s="13">
        <f t="shared" si="46"/>
        <v>1</v>
      </c>
      <c r="AH266" s="7" t="str">
        <f>IF(AND('[1]Ledger With Mark'!AH268&gt;=45),"A+",IF(AND('[1]Ledger With Mark'!AH268&gt;=40),"A",IF(AND('[1]Ledger With Mark'!AH268&gt;=35),"B+",IF(AND('[1]Ledger With Mark'!AH268&gt;=30),"B",IF(AND('[1]Ledger With Mark'!AH268&gt;=25),"C+",IF(AND('[1]Ledger With Mark'!AH268&gt;=20),"C",IF(AND('[1]Ledger With Mark'!AH268&gt;=15),"D+",IF(AND('[1]Ledger With Mark'!AH268&gt;=10),"D",IF(AND('[1]Ledger With Mark'!AH268&gt;=1),"E","N")))))))))</f>
        <v>C</v>
      </c>
      <c r="AI266" s="7" t="str">
        <f>IF(AND('[1]Ledger With Mark'!AI268&gt;=45),"A+",IF(AND('[1]Ledger With Mark'!AI268&gt;=40),"A",IF(AND('[1]Ledger With Mark'!AI268&gt;=35),"B+",IF(AND('[1]Ledger With Mark'!AI268&gt;=30),"B",IF(AND('[1]Ledger With Mark'!AI268&gt;=25),"C+",IF(AND('[1]Ledger With Mark'!AI268&gt;=20),"C",IF(AND('[1]Ledger With Mark'!AI268&gt;=15),"D+",IF(AND('[1]Ledger With Mark'!AI268&gt;=10),"D",IF(AND('[1]Ledger With Mark'!AI268&gt;=1),"E","N")))))))))</f>
        <v>B+</v>
      </c>
      <c r="AJ266" s="7" t="str">
        <f>IF(AND('[1]Ledger With Mark'!AJ268&gt;=90),"A+",IF(AND('[1]Ledger With Mark'!AJ268&gt;=80),"A",IF(AND('[1]Ledger With Mark'!AJ268&gt;=70),"B+",IF(AND('[1]Ledger With Mark'!AJ268&gt;=60),"B",IF(AND('[1]Ledger With Mark'!AJ268&gt;=50),"C+",IF(AND('[1]Ledger With Mark'!AJ268&gt;=40),"C",IF(AND('[1]Ledger With Mark'!AJ268&gt;=30),"D+",IF(AND('[1]Ledger With Mark'!AJ268&gt;=20),"D",IF(AND('[1]Ledger With Mark'!AJ268&gt;=1),"E","N")))))))))</f>
        <v>C+</v>
      </c>
      <c r="AK266" s="13">
        <f t="shared" si="47"/>
        <v>2.4</v>
      </c>
      <c r="AL266" s="7" t="str">
        <f>IF(AND('[1]Ledger With Mark'!AL268&gt;=45),"A+",IF(AND('[1]Ledger With Mark'!AL268&gt;=40),"A",IF(AND('[1]Ledger With Mark'!AL268&gt;=35),"B+",IF(AND('[1]Ledger With Mark'!AL268&gt;=30),"B",IF(AND('[1]Ledger With Mark'!AL268&gt;=25),"C+",IF(AND('[1]Ledger With Mark'!AL268&gt;=20),"C",IF(AND('[1]Ledger With Mark'!AL268&gt;=15),"D+",IF(AND('[1]Ledger With Mark'!AL268&gt;=10),"D",IF(AND('[1]Ledger With Mark'!AL268&gt;=1),"E","N")))))))))</f>
        <v>C</v>
      </c>
      <c r="AM266" s="7" t="str">
        <f>IF(AND('[1]Ledger With Mark'!AM268&gt;=45),"A+",IF(AND('[1]Ledger With Mark'!AM268&gt;=40),"A",IF(AND('[1]Ledger With Mark'!AM268&gt;=35),"B+",IF(AND('[1]Ledger With Mark'!AM268&gt;=30),"B",IF(AND('[1]Ledger With Mark'!AM268&gt;=25),"C+",IF(AND('[1]Ledger With Mark'!AM268&gt;=20),"C",IF(AND('[1]Ledger With Mark'!AM268&gt;=15),"D+",IF(AND('[1]Ledger With Mark'!AM268&gt;=10),"D",IF(AND('[1]Ledger With Mark'!AM268&gt;=1),"E","N")))))))))</f>
        <v>A+</v>
      </c>
      <c r="AN266" s="7" t="str">
        <f>IF(AND('[1]Ledger With Mark'!AN268&gt;=90),"A+",IF(AND('[1]Ledger With Mark'!AN268&gt;=80),"A",IF(AND('[1]Ledger With Mark'!AN268&gt;=70),"B+",IF(AND('[1]Ledger With Mark'!AN268&gt;=60),"B",IF(AND('[1]Ledger With Mark'!AN268&gt;=50),"C+",IF(AND('[1]Ledger With Mark'!AN268&gt;=40),"C",IF(AND('[1]Ledger With Mark'!AN268&gt;=30),"D+",IF(AND('[1]Ledger With Mark'!AN268&gt;=20),"D",IF(AND('[1]Ledger With Mark'!AN268&gt;=1),"E","N")))))))))</f>
        <v>B</v>
      </c>
      <c r="AO266" s="13">
        <f t="shared" si="48"/>
        <v>2.8</v>
      </c>
      <c r="AP266" s="14">
        <f t="shared" si="49"/>
        <v>2.2000000000000002</v>
      </c>
      <c r="AQ266" s="7"/>
      <c r="AR266" s="15" t="s">
        <v>251</v>
      </c>
      <c r="BB266" s="17">
        <v>272</v>
      </c>
    </row>
    <row r="267" spans="1:54" ht="15">
      <c r="A267" s="7">
        <f>'[1]Ledger With Mark'!A269</f>
        <v>266</v>
      </c>
      <c r="B267" s="8">
        <f>'[1]Ledger With Mark'!B269</f>
        <v>752266</v>
      </c>
      <c r="C267" s="9" t="s">
        <v>255</v>
      </c>
      <c r="D267" s="10">
        <v>58238</v>
      </c>
      <c r="E267" s="11" t="s">
        <v>256</v>
      </c>
      <c r="F267" s="11" t="s">
        <v>257</v>
      </c>
      <c r="G267" s="12" t="s">
        <v>250</v>
      </c>
      <c r="H267" s="7" t="str">
        <f>IF(AND('[1]Ledger With Mark'!H269&gt;=67.5),"A+",IF(AND('[1]Ledger With Mark'!H269&gt;=60),"A",IF(AND('[1]Ledger With Mark'!H269&gt;=52.5),"B+",IF(AND('[1]Ledger With Mark'!H269&gt;=45),"B",IF(AND('[1]Ledger With Mark'!H269&gt;=37.5),"C+",IF(AND('[1]Ledger With Mark'!H269&gt;=30),"C",IF(AND('[1]Ledger With Mark'!H269&gt;=22.5),"D+",IF(AND('[1]Ledger With Mark'!H269&gt;=15),"D",IF(AND('[1]Ledger With Mark'!H269&gt;=1),"E","N")))))))))</f>
        <v>C</v>
      </c>
      <c r="I267" s="7" t="str">
        <f>IF(AND('[1]Ledger With Mark'!I269&gt;=22.5),"A+",IF(AND('[1]Ledger With Mark'!I269&gt;=20),"A",IF(AND('[1]Ledger With Mark'!I269&gt;=17.5),"B+",IF(AND('[1]Ledger With Mark'!I269&gt;=15),"B",IF(AND('[1]Ledger With Mark'!I269&gt;=12.5),"C+",IF(AND('[1]Ledger With Mark'!I269&gt;=10),"C",IF(AND('[1]Ledger With Mark'!I269&gt;=7.5),"D+",IF(AND('[1]Ledger With Mark'!I269&gt;=5),"D",IF(AND('[1]Ledger With Mark'!I269&gt;=1),"E","N")))))))))</f>
        <v>C+</v>
      </c>
      <c r="J267" s="7" t="str">
        <f>IF(AND('[1]Ledger With Mark'!J269&gt;=90),"A+",IF(AND('[1]Ledger With Mark'!J269&gt;=80),"A",IF(AND('[1]Ledger With Mark'!J269&gt;=70),"B+",IF(AND('[1]Ledger With Mark'!J269&gt;=60),"B",IF(AND('[1]Ledger With Mark'!J269&gt;=50),"C+",IF(AND('[1]Ledger With Mark'!J269&gt;=40),"C",IF(AND('[1]Ledger With Mark'!J269&gt;=30),"D+",IF(AND('[1]Ledger With Mark'!J269&gt;=20),"D",IF(AND('[1]Ledger With Mark'!J269&gt;=1),"E","N")))))))))</f>
        <v>C</v>
      </c>
      <c r="K267" s="13">
        <f t="shared" si="40"/>
        <v>2</v>
      </c>
      <c r="L267" s="7" t="str">
        <f>IF(AND('[1]Ledger With Mark'!L269&gt;=67.5),"A+",IF(AND('[1]Ledger With Mark'!L269&gt;=60),"A",IF(AND('[1]Ledger With Mark'!L269&gt;=52.5),"B+",IF(AND('[1]Ledger With Mark'!L269&gt;=45),"B",IF(AND('[1]Ledger With Mark'!L269&gt;=37.5),"C+",IF(AND('[1]Ledger With Mark'!L269&gt;=30),"C",IF(AND('[1]Ledger With Mark'!L269&gt;=22.5),"D+",IF(AND('[1]Ledger With Mark'!L269&gt;=15),"D",IF(AND('[1]Ledger With Mark'!L269&gt;=1),"E","N")))))))))</f>
        <v>C</v>
      </c>
      <c r="M267" s="7" t="str">
        <f>IF(AND('[1]Ledger With Mark'!M269&gt;=22.5),"A+",IF(AND('[1]Ledger With Mark'!M269&gt;=20),"A",IF(AND('[1]Ledger With Mark'!M269&gt;=17.5),"B+",IF(AND('[1]Ledger With Mark'!M269&gt;=15),"B",IF(AND('[1]Ledger With Mark'!M269&gt;=12.5),"C+",IF(AND('[1]Ledger With Mark'!M269&gt;=10),"C",IF(AND('[1]Ledger With Mark'!M269&gt;=7.5),"D+",IF(AND('[1]Ledger With Mark'!M269&gt;=5),"D",IF(AND('[1]Ledger With Mark'!M269&gt;=1),"E","N")))))))))</f>
        <v>B+</v>
      </c>
      <c r="N267" s="7" t="str">
        <f>IF(AND('[1]Ledger With Mark'!N269&gt;=90),"A+",IF(AND('[1]Ledger With Mark'!N269&gt;=80),"A",IF(AND('[1]Ledger With Mark'!N269&gt;=70),"B+",IF(AND('[1]Ledger With Mark'!N269&gt;=60),"B",IF(AND('[1]Ledger With Mark'!N269&gt;=50),"C+",IF(AND('[1]Ledger With Mark'!N269&gt;=40),"C",IF(AND('[1]Ledger With Mark'!N269&gt;=30),"D+",IF(AND('[1]Ledger With Mark'!N269&gt;=20),"D",IF(AND('[1]Ledger With Mark'!N269&gt;=1),"E","N")))))))))</f>
        <v>C</v>
      </c>
      <c r="O267" s="13">
        <f t="shared" si="41"/>
        <v>2</v>
      </c>
      <c r="P267" s="7" t="str">
        <f>IF(AND('[1]Ledger With Mark'!P269&gt;=90),"A+",IF(AND('[1]Ledger With Mark'!P269&gt;=80),"A",IF(AND('[1]Ledger With Mark'!P269&gt;=70),"B+",IF(AND('[1]Ledger With Mark'!P269&gt;=60),"B",IF(AND('[1]Ledger With Mark'!P269&gt;=50),"C+",IF(AND('[1]Ledger With Mark'!P269&gt;=40),"C",IF(AND('[1]Ledger With Mark'!P269&gt;=30),"D+",IF(AND('[1]Ledger With Mark'!P269&gt;=20),"D",IF(AND('[1]Ledger With Mark'!P269&gt;=1),"E","N")))))))))</f>
        <v>C</v>
      </c>
      <c r="Q267" s="13">
        <f t="shared" si="42"/>
        <v>2</v>
      </c>
      <c r="R267" s="7" t="str">
        <f>IF(AND('[1]Ledger With Mark'!R269&gt;=67.5),"A+",IF(AND('[1]Ledger With Mark'!R269&gt;=60),"A",IF(AND('[1]Ledger With Mark'!R269&gt;=52.5),"B+",IF(AND('[1]Ledger With Mark'!R269&gt;=45),"B",IF(AND('[1]Ledger With Mark'!R269&gt;=37.5),"C+",IF(AND('[1]Ledger With Mark'!R269&gt;=30),"C",IF(AND('[1]Ledger With Mark'!R269&gt;=22.5),"D+",IF(AND('[1]Ledger With Mark'!R269&gt;=15),"D",IF(AND('[1]Ledger With Mark'!R269&gt;=1),"E","N")))))))))</f>
        <v>C</v>
      </c>
      <c r="S267" s="7" t="str">
        <f>IF(AND('[1]Ledger With Mark'!S269&gt;=22.5),"A+",IF(AND('[1]Ledger With Mark'!S269&gt;=20),"A",IF(AND('[1]Ledger With Mark'!S269&gt;=17.5),"B+",IF(AND('[1]Ledger With Mark'!S269&gt;=15),"B",IF(AND('[1]Ledger With Mark'!S269&gt;=12.5),"C+",IF(AND('[1]Ledger With Mark'!S269&gt;=10),"C",IF(AND('[1]Ledger With Mark'!S269&gt;=7.5),"D+",IF(AND('[1]Ledger With Mark'!S269&gt;=5),"D",IF(AND('[1]Ledger With Mark'!S269&gt;=1),"E","N")))))))))</f>
        <v>A</v>
      </c>
      <c r="T267" s="7" t="str">
        <f>IF(AND('[1]Ledger With Mark'!T269&gt;=90),"A+",IF(AND('[1]Ledger With Mark'!T269&gt;=80),"A",IF(AND('[1]Ledger With Mark'!T269&gt;=70),"B+",IF(AND('[1]Ledger With Mark'!T269&gt;=60),"B",IF(AND('[1]Ledger With Mark'!T269&gt;=50),"C+",IF(AND('[1]Ledger With Mark'!T269&gt;=40),"C",IF(AND('[1]Ledger With Mark'!T269&gt;=30),"D+",IF(AND('[1]Ledger With Mark'!T269&gt;=20),"D",IF(AND('[1]Ledger With Mark'!T269&gt;=1),"E","N")))))))))</f>
        <v>C+</v>
      </c>
      <c r="U267" s="13">
        <f t="shared" si="43"/>
        <v>2.4</v>
      </c>
      <c r="V267" s="7" t="str">
        <f>IF(AND('[1]Ledger With Mark'!V269&gt;=67.5),"A+",IF(AND('[1]Ledger With Mark'!V269&gt;=60),"A",IF(AND('[1]Ledger With Mark'!V269&gt;=52.5),"B+",IF(AND('[1]Ledger With Mark'!V269&gt;=45),"B",IF(AND('[1]Ledger With Mark'!V269&gt;=37.5),"C+",IF(AND('[1]Ledger With Mark'!V269&gt;=30),"C",IF(AND('[1]Ledger With Mark'!V269&gt;=22.5),"D+",IF(AND('[1]Ledger With Mark'!V269&gt;=15),"D",IF(AND('[1]Ledger With Mark'!V269&gt;=1),"E","N")))))))))</f>
        <v>C</v>
      </c>
      <c r="W267" s="7" t="str">
        <f>IF(AND('[1]Ledger With Mark'!W269&gt;=22.5),"A+",IF(AND('[1]Ledger With Mark'!W269&gt;=20),"A",IF(AND('[1]Ledger With Mark'!W269&gt;=17.5),"B+",IF(AND('[1]Ledger With Mark'!W269&gt;=15),"B",IF(AND('[1]Ledger With Mark'!W269&gt;=12.5),"C+",IF(AND('[1]Ledger With Mark'!W269&gt;=10),"C",IF(AND('[1]Ledger With Mark'!W269&gt;=7.5),"D+",IF(AND('[1]Ledger With Mark'!W269&gt;=5),"D",IF(AND('[1]Ledger With Mark'!W269&gt;=1),"E","N")))))))))</f>
        <v>C+</v>
      </c>
      <c r="X267" s="7" t="str">
        <f>IF(AND('[1]Ledger With Mark'!X269&gt;=90),"A+",IF(AND('[1]Ledger With Mark'!X269&gt;=80),"A",IF(AND('[1]Ledger With Mark'!X269&gt;=70),"B+",IF(AND('[1]Ledger With Mark'!X269&gt;=60),"B",IF(AND('[1]Ledger With Mark'!X269&gt;=50),"C+",IF(AND('[1]Ledger With Mark'!X269&gt;=40),"C",IF(AND('[1]Ledger With Mark'!X269&gt;=30),"D+",IF(AND('[1]Ledger With Mark'!X269&gt;=20),"D",IF(AND('[1]Ledger With Mark'!X269&gt;=1),"E","N")))))))))</f>
        <v>C</v>
      </c>
      <c r="Y267" s="13">
        <f t="shared" si="44"/>
        <v>2</v>
      </c>
      <c r="Z267" s="7" t="str">
        <f>IF(AND('[1]Ledger With Mark'!Z269&gt;=27),"A+",IF(AND('[1]Ledger With Mark'!Z269&gt;=24),"A",IF(AND('[1]Ledger With Mark'!Z269&gt;=21),"B+",IF(AND('[1]Ledger With Mark'!Z269&gt;=18),"B",IF(AND('[1]Ledger With Mark'!Z269&gt;=15),"C+",IF(AND('[1]Ledger With Mark'!Z269&gt;=12),"C",IF(AND('[1]Ledger With Mark'!Z269&gt;=9),"D+",IF(AND('[1]Ledger With Mark'!Z269&gt;=6),"D",IF(AND('[1]Ledger With Mark'!Z269&gt;=1),"E","N")))))))))</f>
        <v>C</v>
      </c>
      <c r="AA267" s="7" t="str">
        <f>IF(AND('[1]Ledger With Mark'!AA269&gt;=18),"A+",IF(AND('[1]Ledger With Mark'!AA269&gt;=16),"A",IF(AND('[1]Ledger With Mark'!AA269&gt;=14),"B+",IF(AND('[1]Ledger With Mark'!AA269&gt;=12),"B",IF(AND('[1]Ledger With Mark'!AA269&gt;=10),"C+",IF(AND('[1]Ledger With Mark'!AA269&gt;=8),"C",IF(AND('[1]Ledger With Mark'!AA269&gt;=6),"D+",IF(AND('[1]Ledger With Mark'!AA269&gt;=4),"D",IF(AND('[1]Ledger With Mark'!AA269&gt;=1),"E","N")))))))))</f>
        <v>C+</v>
      </c>
      <c r="AB267" s="7" t="str">
        <f>IF(AND('[1]Ledger With Mark'!AB269&gt;=45),"A+",IF(AND('[1]Ledger With Mark'!AB269&gt;=40),"A",IF(AND('[1]Ledger With Mark'!AB269&gt;=35),"B+",IF(AND('[1]Ledger With Mark'!AB269&gt;=30),"B",IF(AND('[1]Ledger With Mark'!AB269&gt;=25),"C+",IF(AND('[1]Ledger With Mark'!AB269&gt;=20),"C",IF(AND('[1]Ledger With Mark'!AB269&gt;=15),"D+",IF(AND('[1]Ledger With Mark'!AB269&gt;=10),"D",IF(AND('[1]Ledger With Mark'!AB269&gt;=1),"E","N")))))))))</f>
        <v>C</v>
      </c>
      <c r="AC267" s="13">
        <f t="shared" si="45"/>
        <v>1</v>
      </c>
      <c r="AD267" s="7" t="str">
        <f>IF(AND('[1]Ledger With Mark'!AD269&gt;=22.5),"A+",IF(AND('[1]Ledger With Mark'!AD269&gt;=20),"A",IF(AND('[1]Ledger With Mark'!AD269&gt;=17.5),"B+",IF(AND('[1]Ledger With Mark'!AD269&gt;=15),"B",IF(AND('[1]Ledger With Mark'!AD269&gt;=12.5),"C+",IF(AND('[1]Ledger With Mark'!AD269&gt;=10),"C",IF(AND('[1]Ledger With Mark'!AD269&gt;=7.5),"D+",IF(AND('[1]Ledger With Mark'!AD269&gt;=5),"D",IF(AND('[1]Ledger With Mark'!AD269&gt;=1),"E","N")))))))))</f>
        <v>C</v>
      </c>
      <c r="AE267" s="7" t="str">
        <f>IF(AND('[1]Ledger With Mark'!AE269&gt;=22.5),"A+",IF(AND('[1]Ledger With Mark'!AE269&gt;=20),"A",IF(AND('[1]Ledger With Mark'!AE269&gt;=17.5),"B+",IF(AND('[1]Ledger With Mark'!AE269&gt;=15),"B",IF(AND('[1]Ledger With Mark'!AE269&gt;=12.5),"C+",IF(AND('[1]Ledger With Mark'!AE269&gt;=10),"C",IF(AND('[1]Ledger With Mark'!AE269&gt;=7.5),"D+",IF(AND('[1]Ledger With Mark'!AE269&gt;=5),"D",IF(AND('[1]Ledger With Mark'!AE269&gt;=1),"E","N")))))))))</f>
        <v>B</v>
      </c>
      <c r="AF267" s="7" t="str">
        <f>IF(AND('[1]Ledger With Mark'!AF269&gt;=45),"A+",IF(AND('[1]Ledger With Mark'!AF269&gt;=40),"A",IF(AND('[1]Ledger With Mark'!AF269&gt;=35),"B+",IF(AND('[1]Ledger With Mark'!AF269&gt;=30),"B",IF(AND('[1]Ledger With Mark'!AF269&gt;=25),"C+",IF(AND('[1]Ledger With Mark'!AF269&gt;=20),"C",IF(AND('[1]Ledger With Mark'!AF269&gt;=15),"D+",IF(AND('[1]Ledger With Mark'!AF269&gt;=10),"D",IF(AND('[1]Ledger With Mark'!AF269&gt;=1),"E","N")))))))))</f>
        <v>C+</v>
      </c>
      <c r="AG267" s="13">
        <f t="shared" si="46"/>
        <v>1.2</v>
      </c>
      <c r="AH267" s="7" t="str">
        <f>IF(AND('[1]Ledger With Mark'!AH269&gt;=45),"A+",IF(AND('[1]Ledger With Mark'!AH269&gt;=40),"A",IF(AND('[1]Ledger With Mark'!AH269&gt;=35),"B+",IF(AND('[1]Ledger With Mark'!AH269&gt;=30),"B",IF(AND('[1]Ledger With Mark'!AH269&gt;=25),"C+",IF(AND('[1]Ledger With Mark'!AH269&gt;=20),"C",IF(AND('[1]Ledger With Mark'!AH269&gt;=15),"D+",IF(AND('[1]Ledger With Mark'!AH269&gt;=10),"D",IF(AND('[1]Ledger With Mark'!AH269&gt;=1),"E","N")))))))))</f>
        <v>C</v>
      </c>
      <c r="AI267" s="7" t="str">
        <f>IF(AND('[1]Ledger With Mark'!AI269&gt;=45),"A+",IF(AND('[1]Ledger With Mark'!AI269&gt;=40),"A",IF(AND('[1]Ledger With Mark'!AI269&gt;=35),"B+",IF(AND('[1]Ledger With Mark'!AI269&gt;=30),"B",IF(AND('[1]Ledger With Mark'!AI269&gt;=25),"C+",IF(AND('[1]Ledger With Mark'!AI269&gt;=20),"C",IF(AND('[1]Ledger With Mark'!AI269&gt;=15),"D+",IF(AND('[1]Ledger With Mark'!AI269&gt;=10),"D",IF(AND('[1]Ledger With Mark'!AI269&gt;=1),"E","N")))))))))</f>
        <v>B</v>
      </c>
      <c r="AJ267" s="7" t="str">
        <f>IF(AND('[1]Ledger With Mark'!AJ269&gt;=90),"A+",IF(AND('[1]Ledger With Mark'!AJ269&gt;=80),"A",IF(AND('[1]Ledger With Mark'!AJ269&gt;=70),"B+",IF(AND('[1]Ledger With Mark'!AJ269&gt;=60),"B",IF(AND('[1]Ledger With Mark'!AJ269&gt;=50),"C+",IF(AND('[1]Ledger With Mark'!AJ269&gt;=40),"C",IF(AND('[1]Ledger With Mark'!AJ269&gt;=30),"D+",IF(AND('[1]Ledger With Mark'!AJ269&gt;=20),"D",IF(AND('[1]Ledger With Mark'!AJ269&gt;=1),"E","N")))))))))</f>
        <v>C+</v>
      </c>
      <c r="AK267" s="13">
        <f t="shared" si="47"/>
        <v>2.4</v>
      </c>
      <c r="AL267" s="7" t="str">
        <f>IF(AND('[1]Ledger With Mark'!AL269&gt;=45),"A+",IF(AND('[1]Ledger With Mark'!AL269&gt;=40),"A",IF(AND('[1]Ledger With Mark'!AL269&gt;=35),"B+",IF(AND('[1]Ledger With Mark'!AL269&gt;=30),"B",IF(AND('[1]Ledger With Mark'!AL269&gt;=25),"C+",IF(AND('[1]Ledger With Mark'!AL269&gt;=20),"C",IF(AND('[1]Ledger With Mark'!AL269&gt;=15),"D+",IF(AND('[1]Ledger With Mark'!AL269&gt;=10),"D",IF(AND('[1]Ledger With Mark'!AL269&gt;=1),"E","N")))))))))</f>
        <v>C</v>
      </c>
      <c r="AM267" s="7" t="str">
        <f>IF(AND('[1]Ledger With Mark'!AM269&gt;=45),"A+",IF(AND('[1]Ledger With Mark'!AM269&gt;=40),"A",IF(AND('[1]Ledger With Mark'!AM269&gt;=35),"B+",IF(AND('[1]Ledger With Mark'!AM269&gt;=30),"B",IF(AND('[1]Ledger With Mark'!AM269&gt;=25),"C+",IF(AND('[1]Ledger With Mark'!AM269&gt;=20),"C",IF(AND('[1]Ledger With Mark'!AM269&gt;=15),"D+",IF(AND('[1]Ledger With Mark'!AM269&gt;=10),"D",IF(AND('[1]Ledger With Mark'!AM269&gt;=1),"E","N")))))))))</f>
        <v>A+</v>
      </c>
      <c r="AN267" s="7" t="str">
        <f>IF(AND('[1]Ledger With Mark'!AN269&gt;=90),"A+",IF(AND('[1]Ledger With Mark'!AN269&gt;=80),"A",IF(AND('[1]Ledger With Mark'!AN269&gt;=70),"B+",IF(AND('[1]Ledger With Mark'!AN269&gt;=60),"B",IF(AND('[1]Ledger With Mark'!AN269&gt;=50),"C+",IF(AND('[1]Ledger With Mark'!AN269&gt;=40),"C",IF(AND('[1]Ledger With Mark'!AN269&gt;=30),"D+",IF(AND('[1]Ledger With Mark'!AN269&gt;=20),"D",IF(AND('[1]Ledger With Mark'!AN269&gt;=1),"E","N")))))))))</f>
        <v>B</v>
      </c>
      <c r="AO267" s="13">
        <f t="shared" si="48"/>
        <v>2.8</v>
      </c>
      <c r="AP267" s="14">
        <f t="shared" si="49"/>
        <v>2.2250000000000001</v>
      </c>
      <c r="AQ267" s="7"/>
      <c r="AR267" s="15" t="s">
        <v>251</v>
      </c>
      <c r="BB267" s="17">
        <v>273</v>
      </c>
    </row>
    <row r="268" spans="1:54" ht="15">
      <c r="A268" s="7">
        <f>'[1]Ledger With Mark'!A270</f>
        <v>267</v>
      </c>
      <c r="B268" s="8">
        <f>'[1]Ledger With Mark'!B270</f>
        <v>752267</v>
      </c>
      <c r="C268" s="9" t="s">
        <v>258</v>
      </c>
      <c r="D268" s="10">
        <v>59022</v>
      </c>
      <c r="E268" s="11" t="s">
        <v>259</v>
      </c>
      <c r="F268" s="11" t="s">
        <v>260</v>
      </c>
      <c r="G268" s="12" t="s">
        <v>250</v>
      </c>
      <c r="H268" s="7" t="str">
        <f>IF(AND('[1]Ledger With Mark'!H270&gt;=67.5),"A+",IF(AND('[1]Ledger With Mark'!H270&gt;=60),"A",IF(AND('[1]Ledger With Mark'!H270&gt;=52.5),"B+",IF(AND('[1]Ledger With Mark'!H270&gt;=45),"B",IF(AND('[1]Ledger With Mark'!H270&gt;=37.5),"C+",IF(AND('[1]Ledger With Mark'!H270&gt;=30),"C",IF(AND('[1]Ledger With Mark'!H270&gt;=22.5),"D+",IF(AND('[1]Ledger With Mark'!H270&gt;=15),"D",IF(AND('[1]Ledger With Mark'!H270&gt;=1),"E","N")))))))))</f>
        <v>C</v>
      </c>
      <c r="I268" s="7" t="str">
        <f>IF(AND('[1]Ledger With Mark'!I270&gt;=22.5),"A+",IF(AND('[1]Ledger With Mark'!I270&gt;=20),"A",IF(AND('[1]Ledger With Mark'!I270&gt;=17.5),"B+",IF(AND('[1]Ledger With Mark'!I270&gt;=15),"B",IF(AND('[1]Ledger With Mark'!I270&gt;=12.5),"C+",IF(AND('[1]Ledger With Mark'!I270&gt;=10),"C",IF(AND('[1]Ledger With Mark'!I270&gt;=7.5),"D+",IF(AND('[1]Ledger With Mark'!I270&gt;=5),"D",IF(AND('[1]Ledger With Mark'!I270&gt;=1),"E","N")))))))))</f>
        <v>B+</v>
      </c>
      <c r="J268" s="7" t="str">
        <f>IF(AND('[1]Ledger With Mark'!J270&gt;=90),"A+",IF(AND('[1]Ledger With Mark'!J270&gt;=80),"A",IF(AND('[1]Ledger With Mark'!J270&gt;=70),"B+",IF(AND('[1]Ledger With Mark'!J270&gt;=60),"B",IF(AND('[1]Ledger With Mark'!J270&gt;=50),"C+",IF(AND('[1]Ledger With Mark'!J270&gt;=40),"C",IF(AND('[1]Ledger With Mark'!J270&gt;=30),"D+",IF(AND('[1]Ledger With Mark'!J270&gt;=20),"D",IF(AND('[1]Ledger With Mark'!J270&gt;=1),"E","N")))))))))</f>
        <v>C+</v>
      </c>
      <c r="K268" s="13">
        <f t="shared" si="40"/>
        <v>2.4</v>
      </c>
      <c r="L268" s="7" t="str">
        <f>IF(AND('[1]Ledger With Mark'!L270&gt;=67.5),"A+",IF(AND('[1]Ledger With Mark'!L270&gt;=60),"A",IF(AND('[1]Ledger With Mark'!L270&gt;=52.5),"B+",IF(AND('[1]Ledger With Mark'!L270&gt;=45),"B",IF(AND('[1]Ledger With Mark'!L270&gt;=37.5),"C+",IF(AND('[1]Ledger With Mark'!L270&gt;=30),"C",IF(AND('[1]Ledger With Mark'!L270&gt;=22.5),"D+",IF(AND('[1]Ledger With Mark'!L270&gt;=15),"D",IF(AND('[1]Ledger With Mark'!L270&gt;=1),"E","N")))))))))</f>
        <v>C</v>
      </c>
      <c r="M268" s="7" t="str">
        <f>IF(AND('[1]Ledger With Mark'!M270&gt;=22.5),"A+",IF(AND('[1]Ledger With Mark'!M270&gt;=20),"A",IF(AND('[1]Ledger With Mark'!M270&gt;=17.5),"B+",IF(AND('[1]Ledger With Mark'!M270&gt;=15),"B",IF(AND('[1]Ledger With Mark'!M270&gt;=12.5),"C+",IF(AND('[1]Ledger With Mark'!M270&gt;=10),"C",IF(AND('[1]Ledger With Mark'!M270&gt;=7.5),"D+",IF(AND('[1]Ledger With Mark'!M270&gt;=5),"D",IF(AND('[1]Ledger With Mark'!M270&gt;=1),"E","N")))))))))</f>
        <v>A</v>
      </c>
      <c r="N268" s="7" t="str">
        <f>IF(AND('[1]Ledger With Mark'!N270&gt;=90),"A+",IF(AND('[1]Ledger With Mark'!N270&gt;=80),"A",IF(AND('[1]Ledger With Mark'!N270&gt;=70),"B+",IF(AND('[1]Ledger With Mark'!N270&gt;=60),"B",IF(AND('[1]Ledger With Mark'!N270&gt;=50),"C+",IF(AND('[1]Ledger With Mark'!N270&gt;=40),"C",IF(AND('[1]Ledger With Mark'!N270&gt;=30),"D+",IF(AND('[1]Ledger With Mark'!N270&gt;=20),"D",IF(AND('[1]Ledger With Mark'!N270&gt;=1),"E","N")))))))))</f>
        <v>C+</v>
      </c>
      <c r="O268" s="13">
        <f t="shared" si="41"/>
        <v>2.4</v>
      </c>
      <c r="P268" s="7" t="str">
        <f>IF(AND('[1]Ledger With Mark'!P270&gt;=90),"A+",IF(AND('[1]Ledger With Mark'!P270&gt;=80),"A",IF(AND('[1]Ledger With Mark'!P270&gt;=70),"B+",IF(AND('[1]Ledger With Mark'!P270&gt;=60),"B",IF(AND('[1]Ledger With Mark'!P270&gt;=50),"C+",IF(AND('[1]Ledger With Mark'!P270&gt;=40),"C",IF(AND('[1]Ledger With Mark'!P270&gt;=30),"D+",IF(AND('[1]Ledger With Mark'!P270&gt;=20),"D",IF(AND('[1]Ledger With Mark'!P270&gt;=1),"E","N")))))))))</f>
        <v>C</v>
      </c>
      <c r="Q268" s="13">
        <f t="shared" si="42"/>
        <v>2</v>
      </c>
      <c r="R268" s="7" t="str">
        <f>IF(AND('[1]Ledger With Mark'!R270&gt;=67.5),"A+",IF(AND('[1]Ledger With Mark'!R270&gt;=60),"A",IF(AND('[1]Ledger With Mark'!R270&gt;=52.5),"B+",IF(AND('[1]Ledger With Mark'!R270&gt;=45),"B",IF(AND('[1]Ledger With Mark'!R270&gt;=37.5),"C+",IF(AND('[1]Ledger With Mark'!R270&gt;=30),"C",IF(AND('[1]Ledger With Mark'!R270&gt;=22.5),"D+",IF(AND('[1]Ledger With Mark'!R270&gt;=15),"D",IF(AND('[1]Ledger With Mark'!R270&gt;=1),"E","N")))))))))</f>
        <v>C</v>
      </c>
      <c r="S268" s="7" t="str">
        <f>IF(AND('[1]Ledger With Mark'!S270&gt;=22.5),"A+",IF(AND('[1]Ledger With Mark'!S270&gt;=20),"A",IF(AND('[1]Ledger With Mark'!S270&gt;=17.5),"B+",IF(AND('[1]Ledger With Mark'!S270&gt;=15),"B",IF(AND('[1]Ledger With Mark'!S270&gt;=12.5),"C+",IF(AND('[1]Ledger With Mark'!S270&gt;=10),"C",IF(AND('[1]Ledger With Mark'!S270&gt;=7.5),"D+",IF(AND('[1]Ledger With Mark'!S270&gt;=5),"D",IF(AND('[1]Ledger With Mark'!S270&gt;=1),"E","N")))))))))</f>
        <v>A</v>
      </c>
      <c r="T268" s="7" t="str">
        <f>IF(AND('[1]Ledger With Mark'!T270&gt;=90),"A+",IF(AND('[1]Ledger With Mark'!T270&gt;=80),"A",IF(AND('[1]Ledger With Mark'!T270&gt;=70),"B+",IF(AND('[1]Ledger With Mark'!T270&gt;=60),"B",IF(AND('[1]Ledger With Mark'!T270&gt;=50),"C+",IF(AND('[1]Ledger With Mark'!T270&gt;=40),"C",IF(AND('[1]Ledger With Mark'!T270&gt;=30),"D+",IF(AND('[1]Ledger With Mark'!T270&gt;=20),"D",IF(AND('[1]Ledger With Mark'!T270&gt;=1),"E","N")))))))))</f>
        <v>C+</v>
      </c>
      <c r="U268" s="13">
        <f t="shared" si="43"/>
        <v>2.4</v>
      </c>
      <c r="V268" s="7" t="str">
        <f>IF(AND('[1]Ledger With Mark'!V270&gt;=67.5),"A+",IF(AND('[1]Ledger With Mark'!V270&gt;=60),"A",IF(AND('[1]Ledger With Mark'!V270&gt;=52.5),"B+",IF(AND('[1]Ledger With Mark'!V270&gt;=45),"B",IF(AND('[1]Ledger With Mark'!V270&gt;=37.5),"C+",IF(AND('[1]Ledger With Mark'!V270&gt;=30),"C",IF(AND('[1]Ledger With Mark'!V270&gt;=22.5),"D+",IF(AND('[1]Ledger With Mark'!V270&gt;=15),"D",IF(AND('[1]Ledger With Mark'!V270&gt;=1),"E","N")))))))))</f>
        <v>C</v>
      </c>
      <c r="W268" s="7" t="str">
        <f>IF(AND('[1]Ledger With Mark'!W270&gt;=22.5),"A+",IF(AND('[1]Ledger With Mark'!W270&gt;=20),"A",IF(AND('[1]Ledger With Mark'!W270&gt;=17.5),"B+",IF(AND('[1]Ledger With Mark'!W270&gt;=15),"B",IF(AND('[1]Ledger With Mark'!W270&gt;=12.5),"C+",IF(AND('[1]Ledger With Mark'!W270&gt;=10),"C",IF(AND('[1]Ledger With Mark'!W270&gt;=7.5),"D+",IF(AND('[1]Ledger With Mark'!W270&gt;=5),"D",IF(AND('[1]Ledger With Mark'!W270&gt;=1),"E","N")))))))))</f>
        <v>B+</v>
      </c>
      <c r="X268" s="7" t="str">
        <f>IF(AND('[1]Ledger With Mark'!X270&gt;=90),"A+",IF(AND('[1]Ledger With Mark'!X270&gt;=80),"A",IF(AND('[1]Ledger With Mark'!X270&gt;=70),"B+",IF(AND('[1]Ledger With Mark'!X270&gt;=60),"B",IF(AND('[1]Ledger With Mark'!X270&gt;=50),"C+",IF(AND('[1]Ledger With Mark'!X270&gt;=40),"C",IF(AND('[1]Ledger With Mark'!X270&gt;=30),"D+",IF(AND('[1]Ledger With Mark'!X270&gt;=20),"D",IF(AND('[1]Ledger With Mark'!X270&gt;=1),"E","N")))))))))</f>
        <v>C</v>
      </c>
      <c r="Y268" s="13">
        <f t="shared" si="44"/>
        <v>2</v>
      </c>
      <c r="Z268" s="7" t="str">
        <f>IF(AND('[1]Ledger With Mark'!Z270&gt;=27),"A+",IF(AND('[1]Ledger With Mark'!Z270&gt;=24),"A",IF(AND('[1]Ledger With Mark'!Z270&gt;=21),"B+",IF(AND('[1]Ledger With Mark'!Z270&gt;=18),"B",IF(AND('[1]Ledger With Mark'!Z270&gt;=15),"C+",IF(AND('[1]Ledger With Mark'!Z270&gt;=12),"C",IF(AND('[1]Ledger With Mark'!Z270&gt;=9),"D+",IF(AND('[1]Ledger With Mark'!Z270&gt;=6),"D",IF(AND('[1]Ledger With Mark'!Z270&gt;=1),"E","N")))))))))</f>
        <v>C</v>
      </c>
      <c r="AA268" s="7" t="str">
        <f>IF(AND('[1]Ledger With Mark'!AA270&gt;=18),"A+",IF(AND('[1]Ledger With Mark'!AA270&gt;=16),"A",IF(AND('[1]Ledger With Mark'!AA270&gt;=14),"B+",IF(AND('[1]Ledger With Mark'!AA270&gt;=12),"B",IF(AND('[1]Ledger With Mark'!AA270&gt;=10),"C+",IF(AND('[1]Ledger With Mark'!AA270&gt;=8),"C",IF(AND('[1]Ledger With Mark'!AA270&gt;=6),"D+",IF(AND('[1]Ledger With Mark'!AA270&gt;=4),"D",IF(AND('[1]Ledger With Mark'!AA270&gt;=1),"E","N")))))))))</f>
        <v>C+</v>
      </c>
      <c r="AB268" s="7" t="str">
        <f>IF(AND('[1]Ledger With Mark'!AB270&gt;=45),"A+",IF(AND('[1]Ledger With Mark'!AB270&gt;=40),"A",IF(AND('[1]Ledger With Mark'!AB270&gt;=35),"B+",IF(AND('[1]Ledger With Mark'!AB270&gt;=30),"B",IF(AND('[1]Ledger With Mark'!AB270&gt;=25),"C+",IF(AND('[1]Ledger With Mark'!AB270&gt;=20),"C",IF(AND('[1]Ledger With Mark'!AB270&gt;=15),"D+",IF(AND('[1]Ledger With Mark'!AB270&gt;=10),"D",IF(AND('[1]Ledger With Mark'!AB270&gt;=1),"E","N")))))))))</f>
        <v>C</v>
      </c>
      <c r="AC268" s="13">
        <f t="shared" si="45"/>
        <v>1</v>
      </c>
      <c r="AD268" s="7" t="str">
        <f>IF(AND('[1]Ledger With Mark'!AD270&gt;=22.5),"A+",IF(AND('[1]Ledger With Mark'!AD270&gt;=20),"A",IF(AND('[1]Ledger With Mark'!AD270&gt;=17.5),"B+",IF(AND('[1]Ledger With Mark'!AD270&gt;=15),"B",IF(AND('[1]Ledger With Mark'!AD270&gt;=12.5),"C+",IF(AND('[1]Ledger With Mark'!AD270&gt;=10),"C",IF(AND('[1]Ledger With Mark'!AD270&gt;=7.5),"D+",IF(AND('[1]Ledger With Mark'!AD270&gt;=5),"D",IF(AND('[1]Ledger With Mark'!AD270&gt;=1),"E","N")))))))))</f>
        <v>C</v>
      </c>
      <c r="AE268" s="7" t="str">
        <f>IF(AND('[1]Ledger With Mark'!AE270&gt;=22.5),"A+",IF(AND('[1]Ledger With Mark'!AE270&gt;=20),"A",IF(AND('[1]Ledger With Mark'!AE270&gt;=17.5),"B+",IF(AND('[1]Ledger With Mark'!AE270&gt;=15),"B",IF(AND('[1]Ledger With Mark'!AE270&gt;=12.5),"C+",IF(AND('[1]Ledger With Mark'!AE270&gt;=10),"C",IF(AND('[1]Ledger With Mark'!AE270&gt;=7.5),"D+",IF(AND('[1]Ledger With Mark'!AE270&gt;=5),"D",IF(AND('[1]Ledger With Mark'!AE270&gt;=1),"E","N")))))))))</f>
        <v>B</v>
      </c>
      <c r="AF268" s="7" t="str">
        <f>IF(AND('[1]Ledger With Mark'!AF270&gt;=45),"A+",IF(AND('[1]Ledger With Mark'!AF270&gt;=40),"A",IF(AND('[1]Ledger With Mark'!AF270&gt;=35),"B+",IF(AND('[1]Ledger With Mark'!AF270&gt;=30),"B",IF(AND('[1]Ledger With Mark'!AF270&gt;=25),"C+",IF(AND('[1]Ledger With Mark'!AF270&gt;=20),"C",IF(AND('[1]Ledger With Mark'!AF270&gt;=15),"D+",IF(AND('[1]Ledger With Mark'!AF270&gt;=10),"D",IF(AND('[1]Ledger With Mark'!AF270&gt;=1),"E","N")))))))))</f>
        <v>C+</v>
      </c>
      <c r="AG268" s="13">
        <f t="shared" si="46"/>
        <v>1.2</v>
      </c>
      <c r="AH268" s="7" t="str">
        <f>IF(AND('[1]Ledger With Mark'!AH270&gt;=45),"A+",IF(AND('[1]Ledger With Mark'!AH270&gt;=40),"A",IF(AND('[1]Ledger With Mark'!AH270&gt;=35),"B+",IF(AND('[1]Ledger With Mark'!AH270&gt;=30),"B",IF(AND('[1]Ledger With Mark'!AH270&gt;=25),"C+",IF(AND('[1]Ledger With Mark'!AH270&gt;=20),"C",IF(AND('[1]Ledger With Mark'!AH270&gt;=15),"D+",IF(AND('[1]Ledger With Mark'!AH270&gt;=10),"D",IF(AND('[1]Ledger With Mark'!AH270&gt;=1),"E","N")))))))))</f>
        <v>C</v>
      </c>
      <c r="AI268" s="7" t="str">
        <f>IF(AND('[1]Ledger With Mark'!AI270&gt;=45),"A+",IF(AND('[1]Ledger With Mark'!AI270&gt;=40),"A",IF(AND('[1]Ledger With Mark'!AI270&gt;=35),"B+",IF(AND('[1]Ledger With Mark'!AI270&gt;=30),"B",IF(AND('[1]Ledger With Mark'!AI270&gt;=25),"C+",IF(AND('[1]Ledger With Mark'!AI270&gt;=20),"C",IF(AND('[1]Ledger With Mark'!AI270&gt;=15),"D+",IF(AND('[1]Ledger With Mark'!AI270&gt;=10),"D",IF(AND('[1]Ledger With Mark'!AI270&gt;=1),"E","N")))))))))</f>
        <v>B+</v>
      </c>
      <c r="AJ268" s="7" t="str">
        <f>IF(AND('[1]Ledger With Mark'!AJ270&gt;=90),"A+",IF(AND('[1]Ledger With Mark'!AJ270&gt;=80),"A",IF(AND('[1]Ledger With Mark'!AJ270&gt;=70),"B+",IF(AND('[1]Ledger With Mark'!AJ270&gt;=60),"B",IF(AND('[1]Ledger With Mark'!AJ270&gt;=50),"C+",IF(AND('[1]Ledger With Mark'!AJ270&gt;=40),"C",IF(AND('[1]Ledger With Mark'!AJ270&gt;=30),"D+",IF(AND('[1]Ledger With Mark'!AJ270&gt;=20),"D",IF(AND('[1]Ledger With Mark'!AJ270&gt;=1),"E","N")))))))))</f>
        <v>C+</v>
      </c>
      <c r="AK268" s="13">
        <f t="shared" si="47"/>
        <v>2.4</v>
      </c>
      <c r="AL268" s="7" t="str">
        <f>IF(AND('[1]Ledger With Mark'!AL270&gt;=45),"A+",IF(AND('[1]Ledger With Mark'!AL270&gt;=40),"A",IF(AND('[1]Ledger With Mark'!AL270&gt;=35),"B+",IF(AND('[1]Ledger With Mark'!AL270&gt;=30),"B",IF(AND('[1]Ledger With Mark'!AL270&gt;=25),"C+",IF(AND('[1]Ledger With Mark'!AL270&gt;=20),"C",IF(AND('[1]Ledger With Mark'!AL270&gt;=15),"D+",IF(AND('[1]Ledger With Mark'!AL270&gt;=10),"D",IF(AND('[1]Ledger With Mark'!AL270&gt;=1),"E","N")))))))))</f>
        <v>C</v>
      </c>
      <c r="AM268" s="7" t="str">
        <f>IF(AND('[1]Ledger With Mark'!AM270&gt;=45),"A+",IF(AND('[1]Ledger With Mark'!AM270&gt;=40),"A",IF(AND('[1]Ledger With Mark'!AM270&gt;=35),"B+",IF(AND('[1]Ledger With Mark'!AM270&gt;=30),"B",IF(AND('[1]Ledger With Mark'!AM270&gt;=25),"C+",IF(AND('[1]Ledger With Mark'!AM270&gt;=20),"C",IF(AND('[1]Ledger With Mark'!AM270&gt;=15),"D+",IF(AND('[1]Ledger With Mark'!AM270&gt;=10),"D",IF(AND('[1]Ledger With Mark'!AM270&gt;=1),"E","N")))))))))</f>
        <v>A</v>
      </c>
      <c r="AN268" s="7" t="str">
        <f>IF(AND('[1]Ledger With Mark'!AN270&gt;=90),"A+",IF(AND('[1]Ledger With Mark'!AN270&gt;=80),"A",IF(AND('[1]Ledger With Mark'!AN270&gt;=70),"B+",IF(AND('[1]Ledger With Mark'!AN270&gt;=60),"B",IF(AND('[1]Ledger With Mark'!AN270&gt;=50),"C+",IF(AND('[1]Ledger With Mark'!AN270&gt;=40),"C",IF(AND('[1]Ledger With Mark'!AN270&gt;=30),"D+",IF(AND('[1]Ledger With Mark'!AN270&gt;=20),"D",IF(AND('[1]Ledger With Mark'!AN270&gt;=1),"E","N")))))))))</f>
        <v>B</v>
      </c>
      <c r="AO268" s="13">
        <f t="shared" si="48"/>
        <v>2.8</v>
      </c>
      <c r="AP268" s="14">
        <f t="shared" si="49"/>
        <v>2.3249999999999997</v>
      </c>
      <c r="AQ268" s="7"/>
      <c r="AR268" s="15" t="s">
        <v>251</v>
      </c>
      <c r="BB268" s="17">
        <v>274</v>
      </c>
    </row>
    <row r="269" spans="1:54" ht="15">
      <c r="A269" s="7">
        <f>'[1]Ledger With Mark'!A271</f>
        <v>268</v>
      </c>
      <c r="B269" s="8">
        <f>'[1]Ledger With Mark'!B271</f>
        <v>752268</v>
      </c>
      <c r="C269" s="9" t="s">
        <v>261</v>
      </c>
      <c r="D269" s="10">
        <v>58752</v>
      </c>
      <c r="E269" s="11" t="s">
        <v>262</v>
      </c>
      <c r="F269" s="11" t="s">
        <v>263</v>
      </c>
      <c r="G269" s="12" t="s">
        <v>264</v>
      </c>
      <c r="H269" s="7" t="str">
        <f>IF(AND('[1]Ledger With Mark'!H271&gt;=67.5),"A+",IF(AND('[1]Ledger With Mark'!H271&gt;=60),"A",IF(AND('[1]Ledger With Mark'!H271&gt;=52.5),"B+",IF(AND('[1]Ledger With Mark'!H271&gt;=45),"B",IF(AND('[1]Ledger With Mark'!H271&gt;=37.5),"C+",IF(AND('[1]Ledger With Mark'!H271&gt;=30),"C",IF(AND('[1]Ledger With Mark'!H271&gt;=22.5),"D+",IF(AND('[1]Ledger With Mark'!H271&gt;=15),"D",IF(AND('[1]Ledger With Mark'!H271&gt;=1),"E","N")))))))))</f>
        <v>C</v>
      </c>
      <c r="I269" s="7" t="str">
        <f>IF(AND('[1]Ledger With Mark'!I271&gt;=22.5),"A+",IF(AND('[1]Ledger With Mark'!I271&gt;=20),"A",IF(AND('[1]Ledger With Mark'!I271&gt;=17.5),"B+",IF(AND('[1]Ledger With Mark'!I271&gt;=15),"B",IF(AND('[1]Ledger With Mark'!I271&gt;=12.5),"C+",IF(AND('[1]Ledger With Mark'!I271&gt;=10),"C",IF(AND('[1]Ledger With Mark'!I271&gt;=7.5),"D+",IF(AND('[1]Ledger With Mark'!I271&gt;=5),"D",IF(AND('[1]Ledger With Mark'!I271&gt;=1),"E","N")))))))))</f>
        <v>B+</v>
      </c>
      <c r="J269" s="7" t="str">
        <f>IF(AND('[1]Ledger With Mark'!J271&gt;=90),"A+",IF(AND('[1]Ledger With Mark'!J271&gt;=80),"A",IF(AND('[1]Ledger With Mark'!J271&gt;=70),"B+",IF(AND('[1]Ledger With Mark'!J271&gt;=60),"B",IF(AND('[1]Ledger With Mark'!J271&gt;=50),"C+",IF(AND('[1]Ledger With Mark'!J271&gt;=40),"C",IF(AND('[1]Ledger With Mark'!J271&gt;=30),"D+",IF(AND('[1]Ledger With Mark'!J271&gt;=20),"D",IF(AND('[1]Ledger With Mark'!J271&gt;=1),"E","N")))))))))</f>
        <v>C</v>
      </c>
      <c r="K269" s="13">
        <f t="shared" si="40"/>
        <v>2</v>
      </c>
      <c r="L269" s="7" t="str">
        <f>IF(AND('[1]Ledger With Mark'!L271&gt;=67.5),"A+",IF(AND('[1]Ledger With Mark'!L271&gt;=60),"A",IF(AND('[1]Ledger With Mark'!L271&gt;=52.5),"B+",IF(AND('[1]Ledger With Mark'!L271&gt;=45),"B",IF(AND('[1]Ledger With Mark'!L271&gt;=37.5),"C+",IF(AND('[1]Ledger With Mark'!L271&gt;=30),"C",IF(AND('[1]Ledger With Mark'!L271&gt;=22.5),"D+",IF(AND('[1]Ledger With Mark'!L271&gt;=15),"D",IF(AND('[1]Ledger With Mark'!L271&gt;=1),"E","N")))))))))</f>
        <v>C</v>
      </c>
      <c r="M269" s="7" t="str">
        <f>IF(AND('[1]Ledger With Mark'!M271&gt;=22.5),"A+",IF(AND('[1]Ledger With Mark'!M271&gt;=20),"A",IF(AND('[1]Ledger With Mark'!M271&gt;=17.5),"B+",IF(AND('[1]Ledger With Mark'!M271&gt;=15),"B",IF(AND('[1]Ledger With Mark'!M271&gt;=12.5),"C+",IF(AND('[1]Ledger With Mark'!M271&gt;=10),"C",IF(AND('[1]Ledger With Mark'!M271&gt;=7.5),"D+",IF(AND('[1]Ledger With Mark'!M271&gt;=5),"D",IF(AND('[1]Ledger With Mark'!M271&gt;=1),"E","N")))))))))</f>
        <v>A</v>
      </c>
      <c r="N269" s="7" t="str">
        <f>IF(AND('[1]Ledger With Mark'!N271&gt;=90),"A+",IF(AND('[1]Ledger With Mark'!N271&gt;=80),"A",IF(AND('[1]Ledger With Mark'!N271&gt;=70),"B+",IF(AND('[1]Ledger With Mark'!N271&gt;=60),"B",IF(AND('[1]Ledger With Mark'!N271&gt;=50),"C+",IF(AND('[1]Ledger With Mark'!N271&gt;=40),"C",IF(AND('[1]Ledger With Mark'!N271&gt;=30),"D+",IF(AND('[1]Ledger With Mark'!N271&gt;=20),"D",IF(AND('[1]Ledger With Mark'!N271&gt;=1),"E","N")))))))))</f>
        <v>C+</v>
      </c>
      <c r="O269" s="13">
        <f t="shared" si="41"/>
        <v>2.4</v>
      </c>
      <c r="P269" s="7" t="str">
        <f>IF(AND('[1]Ledger With Mark'!P271&gt;=90),"A+",IF(AND('[1]Ledger With Mark'!P271&gt;=80),"A",IF(AND('[1]Ledger With Mark'!P271&gt;=70),"B+",IF(AND('[1]Ledger With Mark'!P271&gt;=60),"B",IF(AND('[1]Ledger With Mark'!P271&gt;=50),"C+",IF(AND('[1]Ledger With Mark'!P271&gt;=40),"C",IF(AND('[1]Ledger With Mark'!P271&gt;=30),"D+",IF(AND('[1]Ledger With Mark'!P271&gt;=20),"D",IF(AND('[1]Ledger With Mark'!P271&gt;=1),"E","N")))))))))</f>
        <v>C</v>
      </c>
      <c r="Q269" s="13">
        <f t="shared" si="42"/>
        <v>2</v>
      </c>
      <c r="R269" s="7" t="str">
        <f>IF(AND('[1]Ledger With Mark'!R271&gt;=67.5),"A+",IF(AND('[1]Ledger With Mark'!R271&gt;=60),"A",IF(AND('[1]Ledger With Mark'!R271&gt;=52.5),"B+",IF(AND('[1]Ledger With Mark'!R271&gt;=45),"B",IF(AND('[1]Ledger With Mark'!R271&gt;=37.5),"C+",IF(AND('[1]Ledger With Mark'!R271&gt;=30),"C",IF(AND('[1]Ledger With Mark'!R271&gt;=22.5),"D+",IF(AND('[1]Ledger With Mark'!R271&gt;=15),"D",IF(AND('[1]Ledger With Mark'!R271&gt;=1),"E","N")))))))))</f>
        <v>C</v>
      </c>
      <c r="S269" s="7" t="str">
        <f>IF(AND('[1]Ledger With Mark'!S271&gt;=22.5),"A+",IF(AND('[1]Ledger With Mark'!S271&gt;=20),"A",IF(AND('[1]Ledger With Mark'!S271&gt;=17.5),"B+",IF(AND('[1]Ledger With Mark'!S271&gt;=15),"B",IF(AND('[1]Ledger With Mark'!S271&gt;=12.5),"C+",IF(AND('[1]Ledger With Mark'!S271&gt;=10),"C",IF(AND('[1]Ledger With Mark'!S271&gt;=7.5),"D+",IF(AND('[1]Ledger With Mark'!S271&gt;=5),"D",IF(AND('[1]Ledger With Mark'!S271&gt;=1),"E","N")))))))))</f>
        <v>A</v>
      </c>
      <c r="T269" s="7" t="str">
        <f>IF(AND('[1]Ledger With Mark'!T271&gt;=90),"A+",IF(AND('[1]Ledger With Mark'!T271&gt;=80),"A",IF(AND('[1]Ledger With Mark'!T271&gt;=70),"B+",IF(AND('[1]Ledger With Mark'!T271&gt;=60),"B",IF(AND('[1]Ledger With Mark'!T271&gt;=50),"C+",IF(AND('[1]Ledger With Mark'!T271&gt;=40),"C",IF(AND('[1]Ledger With Mark'!T271&gt;=30),"D+",IF(AND('[1]Ledger With Mark'!T271&gt;=20),"D",IF(AND('[1]Ledger With Mark'!T271&gt;=1),"E","N")))))))))</f>
        <v>C+</v>
      </c>
      <c r="U269" s="13">
        <f t="shared" si="43"/>
        <v>2.4</v>
      </c>
      <c r="V269" s="7" t="str">
        <f>IF(AND('[1]Ledger With Mark'!V271&gt;=67.5),"A+",IF(AND('[1]Ledger With Mark'!V271&gt;=60),"A",IF(AND('[1]Ledger With Mark'!V271&gt;=52.5),"B+",IF(AND('[1]Ledger With Mark'!V271&gt;=45),"B",IF(AND('[1]Ledger With Mark'!V271&gt;=37.5),"C+",IF(AND('[1]Ledger With Mark'!V271&gt;=30),"C",IF(AND('[1]Ledger With Mark'!V271&gt;=22.5),"D+",IF(AND('[1]Ledger With Mark'!V271&gt;=15),"D",IF(AND('[1]Ledger With Mark'!V271&gt;=1),"E","N")))))))))</f>
        <v>C</v>
      </c>
      <c r="W269" s="7" t="str">
        <f>IF(AND('[1]Ledger With Mark'!W271&gt;=22.5),"A+",IF(AND('[1]Ledger With Mark'!W271&gt;=20),"A",IF(AND('[1]Ledger With Mark'!W271&gt;=17.5),"B+",IF(AND('[1]Ledger With Mark'!W271&gt;=15),"B",IF(AND('[1]Ledger With Mark'!W271&gt;=12.5),"C+",IF(AND('[1]Ledger With Mark'!W271&gt;=10),"C",IF(AND('[1]Ledger With Mark'!W271&gt;=7.5),"D+",IF(AND('[1]Ledger With Mark'!W271&gt;=5),"D",IF(AND('[1]Ledger With Mark'!W271&gt;=1),"E","N")))))))))</f>
        <v>B</v>
      </c>
      <c r="X269" s="7" t="str">
        <f>IF(AND('[1]Ledger With Mark'!X271&gt;=90),"A+",IF(AND('[1]Ledger With Mark'!X271&gt;=80),"A",IF(AND('[1]Ledger With Mark'!X271&gt;=70),"B+",IF(AND('[1]Ledger With Mark'!X271&gt;=60),"B",IF(AND('[1]Ledger With Mark'!X271&gt;=50),"C+",IF(AND('[1]Ledger With Mark'!X271&gt;=40),"C",IF(AND('[1]Ledger With Mark'!X271&gt;=30),"D+",IF(AND('[1]Ledger With Mark'!X271&gt;=20),"D",IF(AND('[1]Ledger With Mark'!X271&gt;=1),"E","N")))))))))</f>
        <v>C</v>
      </c>
      <c r="Y269" s="13">
        <f t="shared" si="44"/>
        <v>2</v>
      </c>
      <c r="Z269" s="7" t="str">
        <f>IF(AND('[1]Ledger With Mark'!Z271&gt;=27),"A+",IF(AND('[1]Ledger With Mark'!Z271&gt;=24),"A",IF(AND('[1]Ledger With Mark'!Z271&gt;=21),"B+",IF(AND('[1]Ledger With Mark'!Z271&gt;=18),"B",IF(AND('[1]Ledger With Mark'!Z271&gt;=15),"C+",IF(AND('[1]Ledger With Mark'!Z271&gt;=12),"C",IF(AND('[1]Ledger With Mark'!Z271&gt;=9),"D+",IF(AND('[1]Ledger With Mark'!Z271&gt;=6),"D",IF(AND('[1]Ledger With Mark'!Z271&gt;=1),"E","N")))))))))</f>
        <v>C</v>
      </c>
      <c r="AA269" s="7" t="str">
        <f>IF(AND('[1]Ledger With Mark'!AA271&gt;=18),"A+",IF(AND('[1]Ledger With Mark'!AA271&gt;=16),"A",IF(AND('[1]Ledger With Mark'!AA271&gt;=14),"B+",IF(AND('[1]Ledger With Mark'!AA271&gt;=12),"B",IF(AND('[1]Ledger With Mark'!AA271&gt;=10),"C+",IF(AND('[1]Ledger With Mark'!AA271&gt;=8),"C",IF(AND('[1]Ledger With Mark'!AA271&gt;=6),"D+",IF(AND('[1]Ledger With Mark'!AA271&gt;=4),"D",IF(AND('[1]Ledger With Mark'!AA271&gt;=1),"E","N")))))))))</f>
        <v>C+</v>
      </c>
      <c r="AB269" s="7" t="str">
        <f>IF(AND('[1]Ledger With Mark'!AB271&gt;=45),"A+",IF(AND('[1]Ledger With Mark'!AB271&gt;=40),"A",IF(AND('[1]Ledger With Mark'!AB271&gt;=35),"B+",IF(AND('[1]Ledger With Mark'!AB271&gt;=30),"B",IF(AND('[1]Ledger With Mark'!AB271&gt;=25),"C+",IF(AND('[1]Ledger With Mark'!AB271&gt;=20),"C",IF(AND('[1]Ledger With Mark'!AB271&gt;=15),"D+",IF(AND('[1]Ledger With Mark'!AB271&gt;=10),"D",IF(AND('[1]Ledger With Mark'!AB271&gt;=1),"E","N")))))))))</f>
        <v>C+</v>
      </c>
      <c r="AC269" s="13">
        <f t="shared" si="45"/>
        <v>1.2</v>
      </c>
      <c r="AD269" s="7" t="str">
        <f>IF(AND('[1]Ledger With Mark'!AD271&gt;=22.5),"A+",IF(AND('[1]Ledger With Mark'!AD271&gt;=20),"A",IF(AND('[1]Ledger With Mark'!AD271&gt;=17.5),"B+",IF(AND('[1]Ledger With Mark'!AD271&gt;=15),"B",IF(AND('[1]Ledger With Mark'!AD271&gt;=12.5),"C+",IF(AND('[1]Ledger With Mark'!AD271&gt;=10),"C",IF(AND('[1]Ledger With Mark'!AD271&gt;=7.5),"D+",IF(AND('[1]Ledger With Mark'!AD271&gt;=5),"D",IF(AND('[1]Ledger With Mark'!AD271&gt;=1),"E","N")))))))))</f>
        <v>C</v>
      </c>
      <c r="AE269" s="7" t="str">
        <f>IF(AND('[1]Ledger With Mark'!AE271&gt;=22.5),"A+",IF(AND('[1]Ledger With Mark'!AE271&gt;=20),"A",IF(AND('[1]Ledger With Mark'!AE271&gt;=17.5),"B+",IF(AND('[1]Ledger With Mark'!AE271&gt;=15),"B",IF(AND('[1]Ledger With Mark'!AE271&gt;=12.5),"C+",IF(AND('[1]Ledger With Mark'!AE271&gt;=10),"C",IF(AND('[1]Ledger With Mark'!AE271&gt;=7.5),"D+",IF(AND('[1]Ledger With Mark'!AE271&gt;=5),"D",IF(AND('[1]Ledger With Mark'!AE271&gt;=1),"E","N")))))))))</f>
        <v>B+</v>
      </c>
      <c r="AF269" s="7" t="str">
        <f>IF(AND('[1]Ledger With Mark'!AF271&gt;=45),"A+",IF(AND('[1]Ledger With Mark'!AF271&gt;=40),"A",IF(AND('[1]Ledger With Mark'!AF271&gt;=35),"B+",IF(AND('[1]Ledger With Mark'!AF271&gt;=30),"B",IF(AND('[1]Ledger With Mark'!AF271&gt;=25),"C+",IF(AND('[1]Ledger With Mark'!AF271&gt;=20),"C",IF(AND('[1]Ledger With Mark'!AF271&gt;=15),"D+",IF(AND('[1]Ledger With Mark'!AF271&gt;=10),"D",IF(AND('[1]Ledger With Mark'!AF271&gt;=1),"E","N")))))))))</f>
        <v>C+</v>
      </c>
      <c r="AG269" s="13">
        <f t="shared" si="46"/>
        <v>1.2</v>
      </c>
      <c r="AH269" s="7" t="str">
        <f>IF(AND('[1]Ledger With Mark'!AH271&gt;=45),"A+",IF(AND('[1]Ledger With Mark'!AH271&gt;=40),"A",IF(AND('[1]Ledger With Mark'!AH271&gt;=35),"B+",IF(AND('[1]Ledger With Mark'!AH271&gt;=30),"B",IF(AND('[1]Ledger With Mark'!AH271&gt;=25),"C+",IF(AND('[1]Ledger With Mark'!AH271&gt;=20),"C",IF(AND('[1]Ledger With Mark'!AH271&gt;=15),"D+",IF(AND('[1]Ledger With Mark'!AH271&gt;=10),"D",IF(AND('[1]Ledger With Mark'!AH271&gt;=1),"E","N")))))))))</f>
        <v>C</v>
      </c>
      <c r="AI269" s="7" t="str">
        <f>IF(AND('[1]Ledger With Mark'!AI271&gt;=45),"A+",IF(AND('[1]Ledger With Mark'!AI271&gt;=40),"A",IF(AND('[1]Ledger With Mark'!AI271&gt;=35),"B+",IF(AND('[1]Ledger With Mark'!AI271&gt;=30),"B",IF(AND('[1]Ledger With Mark'!AI271&gt;=25),"C+",IF(AND('[1]Ledger With Mark'!AI271&gt;=20),"C",IF(AND('[1]Ledger With Mark'!AI271&gt;=15),"D+",IF(AND('[1]Ledger With Mark'!AI271&gt;=10),"D",IF(AND('[1]Ledger With Mark'!AI271&gt;=1),"E","N")))))))))</f>
        <v>A</v>
      </c>
      <c r="AJ269" s="7" t="str">
        <f>IF(AND('[1]Ledger With Mark'!AJ271&gt;=90),"A+",IF(AND('[1]Ledger With Mark'!AJ271&gt;=80),"A",IF(AND('[1]Ledger With Mark'!AJ271&gt;=70),"B+",IF(AND('[1]Ledger With Mark'!AJ271&gt;=60),"B",IF(AND('[1]Ledger With Mark'!AJ271&gt;=50),"C+",IF(AND('[1]Ledger With Mark'!AJ271&gt;=40),"C",IF(AND('[1]Ledger With Mark'!AJ271&gt;=30),"D+",IF(AND('[1]Ledger With Mark'!AJ271&gt;=20),"D",IF(AND('[1]Ledger With Mark'!AJ271&gt;=1),"E","N")))))))))</f>
        <v>B</v>
      </c>
      <c r="AK269" s="13">
        <f t="shared" si="47"/>
        <v>2.8</v>
      </c>
      <c r="AL269" s="7" t="str">
        <f>IF(AND('[1]Ledger With Mark'!AL271&gt;=45),"A+",IF(AND('[1]Ledger With Mark'!AL271&gt;=40),"A",IF(AND('[1]Ledger With Mark'!AL271&gt;=35),"B+",IF(AND('[1]Ledger With Mark'!AL271&gt;=30),"B",IF(AND('[1]Ledger With Mark'!AL271&gt;=25),"C+",IF(AND('[1]Ledger With Mark'!AL271&gt;=20),"C",IF(AND('[1]Ledger With Mark'!AL271&gt;=15),"D+",IF(AND('[1]Ledger With Mark'!AL271&gt;=10),"D",IF(AND('[1]Ledger With Mark'!AL271&gt;=1),"E","N")))))))))</f>
        <v>C</v>
      </c>
      <c r="AM269" s="7" t="str">
        <f>IF(AND('[1]Ledger With Mark'!AM271&gt;=45),"A+",IF(AND('[1]Ledger With Mark'!AM271&gt;=40),"A",IF(AND('[1]Ledger With Mark'!AM271&gt;=35),"B+",IF(AND('[1]Ledger With Mark'!AM271&gt;=30),"B",IF(AND('[1]Ledger With Mark'!AM271&gt;=25),"C+",IF(AND('[1]Ledger With Mark'!AM271&gt;=20),"C",IF(AND('[1]Ledger With Mark'!AM271&gt;=15),"D+",IF(AND('[1]Ledger With Mark'!AM271&gt;=10),"D",IF(AND('[1]Ledger With Mark'!AM271&gt;=1),"E","N")))))))))</f>
        <v>A+</v>
      </c>
      <c r="AN269" s="7" t="str">
        <f>IF(AND('[1]Ledger With Mark'!AN271&gt;=90),"A+",IF(AND('[1]Ledger With Mark'!AN271&gt;=80),"A",IF(AND('[1]Ledger With Mark'!AN271&gt;=70),"B+",IF(AND('[1]Ledger With Mark'!AN271&gt;=60),"B",IF(AND('[1]Ledger With Mark'!AN271&gt;=50),"C+",IF(AND('[1]Ledger With Mark'!AN271&gt;=40),"C",IF(AND('[1]Ledger With Mark'!AN271&gt;=30),"D+",IF(AND('[1]Ledger With Mark'!AN271&gt;=20),"D",IF(AND('[1]Ledger With Mark'!AN271&gt;=1),"E","N")))))))))</f>
        <v>B</v>
      </c>
      <c r="AO269" s="13">
        <f t="shared" si="48"/>
        <v>2.8</v>
      </c>
      <c r="AP269" s="14">
        <f t="shared" si="49"/>
        <v>2.35</v>
      </c>
      <c r="AQ269" s="7"/>
      <c r="AR269" s="15" t="s">
        <v>251</v>
      </c>
      <c r="BB269" s="17">
        <v>275</v>
      </c>
    </row>
    <row r="270" spans="1:54" ht="15">
      <c r="A270" s="7">
        <f>'[1]Ledger With Mark'!A272</f>
        <v>269</v>
      </c>
      <c r="B270" s="8">
        <f>'[1]Ledger With Mark'!B272</f>
        <v>752269</v>
      </c>
      <c r="C270" s="9" t="s">
        <v>265</v>
      </c>
      <c r="D270" s="10">
        <v>58455</v>
      </c>
      <c r="E270" s="11" t="s">
        <v>266</v>
      </c>
      <c r="F270" s="11" t="s">
        <v>267</v>
      </c>
      <c r="G270" s="12" t="s">
        <v>250</v>
      </c>
      <c r="H270" s="7" t="str">
        <f>IF(AND('[1]Ledger With Mark'!H272&gt;=67.5),"A+",IF(AND('[1]Ledger With Mark'!H272&gt;=60),"A",IF(AND('[1]Ledger With Mark'!H272&gt;=52.5),"B+",IF(AND('[1]Ledger With Mark'!H272&gt;=45),"B",IF(AND('[1]Ledger With Mark'!H272&gt;=37.5),"C+",IF(AND('[1]Ledger With Mark'!H272&gt;=30),"C",IF(AND('[1]Ledger With Mark'!H272&gt;=22.5),"D+",IF(AND('[1]Ledger With Mark'!H272&gt;=15),"D",IF(AND('[1]Ledger With Mark'!H272&gt;=1),"E","N")))))))))</f>
        <v>C</v>
      </c>
      <c r="I270" s="7" t="str">
        <f>IF(AND('[1]Ledger With Mark'!I272&gt;=22.5),"A+",IF(AND('[1]Ledger With Mark'!I272&gt;=20),"A",IF(AND('[1]Ledger With Mark'!I272&gt;=17.5),"B+",IF(AND('[1]Ledger With Mark'!I272&gt;=15),"B",IF(AND('[1]Ledger With Mark'!I272&gt;=12.5),"C+",IF(AND('[1]Ledger With Mark'!I272&gt;=10),"C",IF(AND('[1]Ledger With Mark'!I272&gt;=7.5),"D+",IF(AND('[1]Ledger With Mark'!I272&gt;=5),"D",IF(AND('[1]Ledger With Mark'!I272&gt;=1),"E","N")))))))))</f>
        <v>B+</v>
      </c>
      <c r="J270" s="7" t="str">
        <f>IF(AND('[1]Ledger With Mark'!J272&gt;=90),"A+",IF(AND('[1]Ledger With Mark'!J272&gt;=80),"A",IF(AND('[1]Ledger With Mark'!J272&gt;=70),"B+",IF(AND('[1]Ledger With Mark'!J272&gt;=60),"B",IF(AND('[1]Ledger With Mark'!J272&gt;=50),"C+",IF(AND('[1]Ledger With Mark'!J272&gt;=40),"C",IF(AND('[1]Ledger With Mark'!J272&gt;=30),"D+",IF(AND('[1]Ledger With Mark'!J272&gt;=20),"D",IF(AND('[1]Ledger With Mark'!J272&gt;=1),"E","N")))))))))</f>
        <v>C+</v>
      </c>
      <c r="K270" s="13">
        <f t="shared" si="40"/>
        <v>2.4</v>
      </c>
      <c r="L270" s="7" t="str">
        <f>IF(AND('[1]Ledger With Mark'!L272&gt;=67.5),"A+",IF(AND('[1]Ledger With Mark'!L272&gt;=60),"A",IF(AND('[1]Ledger With Mark'!L272&gt;=52.5),"B+",IF(AND('[1]Ledger With Mark'!L272&gt;=45),"B",IF(AND('[1]Ledger With Mark'!L272&gt;=37.5),"C+",IF(AND('[1]Ledger With Mark'!L272&gt;=30),"C",IF(AND('[1]Ledger With Mark'!L272&gt;=22.5),"D+",IF(AND('[1]Ledger With Mark'!L272&gt;=15),"D",IF(AND('[1]Ledger With Mark'!L272&gt;=1),"E","N")))))))))</f>
        <v>C</v>
      </c>
      <c r="M270" s="7" t="str">
        <f>IF(AND('[1]Ledger With Mark'!M272&gt;=22.5),"A+",IF(AND('[1]Ledger With Mark'!M272&gt;=20),"A",IF(AND('[1]Ledger With Mark'!M272&gt;=17.5),"B+",IF(AND('[1]Ledger With Mark'!M272&gt;=15),"B",IF(AND('[1]Ledger With Mark'!M272&gt;=12.5),"C+",IF(AND('[1]Ledger With Mark'!M272&gt;=10),"C",IF(AND('[1]Ledger With Mark'!M272&gt;=7.5),"D+",IF(AND('[1]Ledger With Mark'!M272&gt;=5),"D",IF(AND('[1]Ledger With Mark'!M272&gt;=1),"E","N")))))))))</f>
        <v>A</v>
      </c>
      <c r="N270" s="7" t="str">
        <f>IF(AND('[1]Ledger With Mark'!N272&gt;=90),"A+",IF(AND('[1]Ledger With Mark'!N272&gt;=80),"A",IF(AND('[1]Ledger With Mark'!N272&gt;=70),"B+",IF(AND('[1]Ledger With Mark'!N272&gt;=60),"B",IF(AND('[1]Ledger With Mark'!N272&gt;=50),"C+",IF(AND('[1]Ledger With Mark'!N272&gt;=40),"C",IF(AND('[1]Ledger With Mark'!N272&gt;=30),"D+",IF(AND('[1]Ledger With Mark'!N272&gt;=20),"D",IF(AND('[1]Ledger With Mark'!N272&gt;=1),"E","N")))))))))</f>
        <v>C+</v>
      </c>
      <c r="O270" s="13">
        <f t="shared" si="41"/>
        <v>2.4</v>
      </c>
      <c r="P270" s="7" t="str">
        <f>IF(AND('[1]Ledger With Mark'!P272&gt;=90),"A+",IF(AND('[1]Ledger With Mark'!P272&gt;=80),"A",IF(AND('[1]Ledger With Mark'!P272&gt;=70),"B+",IF(AND('[1]Ledger With Mark'!P272&gt;=60),"B",IF(AND('[1]Ledger With Mark'!P272&gt;=50),"C+",IF(AND('[1]Ledger With Mark'!P272&gt;=40),"C",IF(AND('[1]Ledger With Mark'!P272&gt;=30),"D+",IF(AND('[1]Ledger With Mark'!P272&gt;=20),"D",IF(AND('[1]Ledger With Mark'!P272&gt;=1),"E","N")))))))))</f>
        <v>C</v>
      </c>
      <c r="Q270" s="13">
        <f t="shared" si="42"/>
        <v>2</v>
      </c>
      <c r="R270" s="7" t="str">
        <f>IF(AND('[1]Ledger With Mark'!R272&gt;=67.5),"A+",IF(AND('[1]Ledger With Mark'!R272&gt;=60),"A",IF(AND('[1]Ledger With Mark'!R272&gt;=52.5),"B+",IF(AND('[1]Ledger With Mark'!R272&gt;=45),"B",IF(AND('[1]Ledger With Mark'!R272&gt;=37.5),"C+",IF(AND('[1]Ledger With Mark'!R272&gt;=30),"C",IF(AND('[1]Ledger With Mark'!R272&gt;=22.5),"D+",IF(AND('[1]Ledger With Mark'!R272&gt;=15),"D",IF(AND('[1]Ledger With Mark'!R272&gt;=1),"E","N")))))))))</f>
        <v>C</v>
      </c>
      <c r="S270" s="7" t="str">
        <f>IF(AND('[1]Ledger With Mark'!S272&gt;=22.5),"A+",IF(AND('[1]Ledger With Mark'!S272&gt;=20),"A",IF(AND('[1]Ledger With Mark'!S272&gt;=17.5),"B+",IF(AND('[1]Ledger With Mark'!S272&gt;=15),"B",IF(AND('[1]Ledger With Mark'!S272&gt;=12.5),"C+",IF(AND('[1]Ledger With Mark'!S272&gt;=10),"C",IF(AND('[1]Ledger With Mark'!S272&gt;=7.5),"D+",IF(AND('[1]Ledger With Mark'!S272&gt;=5),"D",IF(AND('[1]Ledger With Mark'!S272&gt;=1),"E","N")))))))))</f>
        <v>A</v>
      </c>
      <c r="T270" s="7" t="str">
        <f>IF(AND('[1]Ledger With Mark'!T272&gt;=90),"A+",IF(AND('[1]Ledger With Mark'!T272&gt;=80),"A",IF(AND('[1]Ledger With Mark'!T272&gt;=70),"B+",IF(AND('[1]Ledger With Mark'!T272&gt;=60),"B",IF(AND('[1]Ledger With Mark'!T272&gt;=50),"C+",IF(AND('[1]Ledger With Mark'!T272&gt;=40),"C",IF(AND('[1]Ledger With Mark'!T272&gt;=30),"D+",IF(AND('[1]Ledger With Mark'!T272&gt;=20),"D",IF(AND('[1]Ledger With Mark'!T272&gt;=1),"E","N")))))))))</f>
        <v>C+</v>
      </c>
      <c r="U270" s="13">
        <f t="shared" si="43"/>
        <v>2.4</v>
      </c>
      <c r="V270" s="7" t="str">
        <f>IF(AND('[1]Ledger With Mark'!V272&gt;=67.5),"A+",IF(AND('[1]Ledger With Mark'!V272&gt;=60),"A",IF(AND('[1]Ledger With Mark'!V272&gt;=52.5),"B+",IF(AND('[1]Ledger With Mark'!V272&gt;=45),"B",IF(AND('[1]Ledger With Mark'!V272&gt;=37.5),"C+",IF(AND('[1]Ledger With Mark'!V272&gt;=30),"C",IF(AND('[1]Ledger With Mark'!V272&gt;=22.5),"D+",IF(AND('[1]Ledger With Mark'!V272&gt;=15),"D",IF(AND('[1]Ledger With Mark'!V272&gt;=1),"E","N")))))))))</f>
        <v>C</v>
      </c>
      <c r="W270" s="7" t="str">
        <f>IF(AND('[1]Ledger With Mark'!W272&gt;=22.5),"A+",IF(AND('[1]Ledger With Mark'!W272&gt;=20),"A",IF(AND('[1]Ledger With Mark'!W272&gt;=17.5),"B+",IF(AND('[1]Ledger With Mark'!W272&gt;=15),"B",IF(AND('[1]Ledger With Mark'!W272&gt;=12.5),"C+",IF(AND('[1]Ledger With Mark'!W272&gt;=10),"C",IF(AND('[1]Ledger With Mark'!W272&gt;=7.5),"D+",IF(AND('[1]Ledger With Mark'!W272&gt;=5),"D",IF(AND('[1]Ledger With Mark'!W272&gt;=1),"E","N")))))))))</f>
        <v>B</v>
      </c>
      <c r="X270" s="7" t="str">
        <f>IF(AND('[1]Ledger With Mark'!X272&gt;=90),"A+",IF(AND('[1]Ledger With Mark'!X272&gt;=80),"A",IF(AND('[1]Ledger With Mark'!X272&gt;=70),"B+",IF(AND('[1]Ledger With Mark'!X272&gt;=60),"B",IF(AND('[1]Ledger With Mark'!X272&gt;=50),"C+",IF(AND('[1]Ledger With Mark'!X272&gt;=40),"C",IF(AND('[1]Ledger With Mark'!X272&gt;=30),"D+",IF(AND('[1]Ledger With Mark'!X272&gt;=20),"D",IF(AND('[1]Ledger With Mark'!X272&gt;=1),"E","N")))))))))</f>
        <v>C</v>
      </c>
      <c r="Y270" s="13">
        <f t="shared" si="44"/>
        <v>2</v>
      </c>
      <c r="Z270" s="7" t="str">
        <f>IF(AND('[1]Ledger With Mark'!Z272&gt;=27),"A+",IF(AND('[1]Ledger With Mark'!Z272&gt;=24),"A",IF(AND('[1]Ledger With Mark'!Z272&gt;=21),"B+",IF(AND('[1]Ledger With Mark'!Z272&gt;=18),"B",IF(AND('[1]Ledger With Mark'!Z272&gt;=15),"C+",IF(AND('[1]Ledger With Mark'!Z272&gt;=12),"C",IF(AND('[1]Ledger With Mark'!Z272&gt;=9),"D+",IF(AND('[1]Ledger With Mark'!Z272&gt;=6),"D",IF(AND('[1]Ledger With Mark'!Z272&gt;=1),"E","N")))))))))</f>
        <v>B</v>
      </c>
      <c r="AA270" s="7" t="str">
        <f>IF(AND('[1]Ledger With Mark'!AA272&gt;=18),"A+",IF(AND('[1]Ledger With Mark'!AA272&gt;=16),"A",IF(AND('[1]Ledger With Mark'!AA272&gt;=14),"B+",IF(AND('[1]Ledger With Mark'!AA272&gt;=12),"B",IF(AND('[1]Ledger With Mark'!AA272&gt;=10),"C+",IF(AND('[1]Ledger With Mark'!AA272&gt;=8),"C",IF(AND('[1]Ledger With Mark'!AA272&gt;=6),"D+",IF(AND('[1]Ledger With Mark'!AA272&gt;=4),"D",IF(AND('[1]Ledger With Mark'!AA272&gt;=1),"E","N")))))))))</f>
        <v>B</v>
      </c>
      <c r="AB270" s="7" t="str">
        <f>IF(AND('[1]Ledger With Mark'!AB272&gt;=45),"A+",IF(AND('[1]Ledger With Mark'!AB272&gt;=40),"A",IF(AND('[1]Ledger With Mark'!AB272&gt;=35),"B+",IF(AND('[1]Ledger With Mark'!AB272&gt;=30),"B",IF(AND('[1]Ledger With Mark'!AB272&gt;=25),"C+",IF(AND('[1]Ledger With Mark'!AB272&gt;=20),"C",IF(AND('[1]Ledger With Mark'!AB272&gt;=15),"D+",IF(AND('[1]Ledger With Mark'!AB272&gt;=10),"D",IF(AND('[1]Ledger With Mark'!AB272&gt;=1),"E","N")))))))))</f>
        <v>B</v>
      </c>
      <c r="AC270" s="13">
        <f t="shared" si="45"/>
        <v>1.4</v>
      </c>
      <c r="AD270" s="7" t="str">
        <f>IF(AND('[1]Ledger With Mark'!AD272&gt;=22.5),"A+",IF(AND('[1]Ledger With Mark'!AD272&gt;=20),"A",IF(AND('[1]Ledger With Mark'!AD272&gt;=17.5),"B+",IF(AND('[1]Ledger With Mark'!AD272&gt;=15),"B",IF(AND('[1]Ledger With Mark'!AD272&gt;=12.5),"C+",IF(AND('[1]Ledger With Mark'!AD272&gt;=10),"C",IF(AND('[1]Ledger With Mark'!AD272&gt;=7.5),"D+",IF(AND('[1]Ledger With Mark'!AD272&gt;=5),"D",IF(AND('[1]Ledger With Mark'!AD272&gt;=1),"E","N")))))))))</f>
        <v>C</v>
      </c>
      <c r="AE270" s="7" t="str">
        <f>IF(AND('[1]Ledger With Mark'!AE272&gt;=22.5),"A+",IF(AND('[1]Ledger With Mark'!AE272&gt;=20),"A",IF(AND('[1]Ledger With Mark'!AE272&gt;=17.5),"B+",IF(AND('[1]Ledger With Mark'!AE272&gt;=15),"B",IF(AND('[1]Ledger With Mark'!AE272&gt;=12.5),"C+",IF(AND('[1]Ledger With Mark'!AE272&gt;=10),"C",IF(AND('[1]Ledger With Mark'!AE272&gt;=7.5),"D+",IF(AND('[1]Ledger With Mark'!AE272&gt;=5),"D",IF(AND('[1]Ledger With Mark'!AE272&gt;=1),"E","N")))))))))</f>
        <v>B</v>
      </c>
      <c r="AF270" s="7" t="str">
        <f>IF(AND('[1]Ledger With Mark'!AF272&gt;=45),"A+",IF(AND('[1]Ledger With Mark'!AF272&gt;=40),"A",IF(AND('[1]Ledger With Mark'!AF272&gt;=35),"B+",IF(AND('[1]Ledger With Mark'!AF272&gt;=30),"B",IF(AND('[1]Ledger With Mark'!AF272&gt;=25),"C+",IF(AND('[1]Ledger With Mark'!AF272&gt;=20),"C",IF(AND('[1]Ledger With Mark'!AF272&gt;=15),"D+",IF(AND('[1]Ledger With Mark'!AF272&gt;=10),"D",IF(AND('[1]Ledger With Mark'!AF272&gt;=1),"E","N")))))))))</f>
        <v>C+</v>
      </c>
      <c r="AG270" s="13">
        <f t="shared" si="46"/>
        <v>1.2</v>
      </c>
      <c r="AH270" s="7" t="str">
        <f>IF(AND('[1]Ledger With Mark'!AH272&gt;=45),"A+",IF(AND('[1]Ledger With Mark'!AH272&gt;=40),"A",IF(AND('[1]Ledger With Mark'!AH272&gt;=35),"B+",IF(AND('[1]Ledger With Mark'!AH272&gt;=30),"B",IF(AND('[1]Ledger With Mark'!AH272&gt;=25),"C+",IF(AND('[1]Ledger With Mark'!AH272&gt;=20),"C",IF(AND('[1]Ledger With Mark'!AH272&gt;=15),"D+",IF(AND('[1]Ledger With Mark'!AH272&gt;=10),"D",IF(AND('[1]Ledger With Mark'!AH272&gt;=1),"E","N")))))))))</f>
        <v>C</v>
      </c>
      <c r="AI270" s="7" t="str">
        <f>IF(AND('[1]Ledger With Mark'!AI272&gt;=45),"A+",IF(AND('[1]Ledger With Mark'!AI272&gt;=40),"A",IF(AND('[1]Ledger With Mark'!AI272&gt;=35),"B+",IF(AND('[1]Ledger With Mark'!AI272&gt;=30),"B",IF(AND('[1]Ledger With Mark'!AI272&gt;=25),"C+",IF(AND('[1]Ledger With Mark'!AI272&gt;=20),"C",IF(AND('[1]Ledger With Mark'!AI272&gt;=15),"D+",IF(AND('[1]Ledger With Mark'!AI272&gt;=10),"D",IF(AND('[1]Ledger With Mark'!AI272&gt;=1),"E","N")))))))))</f>
        <v>A</v>
      </c>
      <c r="AJ270" s="7" t="str">
        <f>IF(AND('[1]Ledger With Mark'!AJ272&gt;=90),"A+",IF(AND('[1]Ledger With Mark'!AJ272&gt;=80),"A",IF(AND('[1]Ledger With Mark'!AJ272&gt;=70),"B+",IF(AND('[1]Ledger With Mark'!AJ272&gt;=60),"B",IF(AND('[1]Ledger With Mark'!AJ272&gt;=50),"C+",IF(AND('[1]Ledger With Mark'!AJ272&gt;=40),"C",IF(AND('[1]Ledger With Mark'!AJ272&gt;=30),"D+",IF(AND('[1]Ledger With Mark'!AJ272&gt;=20),"D",IF(AND('[1]Ledger With Mark'!AJ272&gt;=1),"E","N")))))))))</f>
        <v>B</v>
      </c>
      <c r="AK270" s="13">
        <f t="shared" si="47"/>
        <v>2.8</v>
      </c>
      <c r="AL270" s="7" t="str">
        <f>IF(AND('[1]Ledger With Mark'!AL272&gt;=45),"A+",IF(AND('[1]Ledger With Mark'!AL272&gt;=40),"A",IF(AND('[1]Ledger With Mark'!AL272&gt;=35),"B+",IF(AND('[1]Ledger With Mark'!AL272&gt;=30),"B",IF(AND('[1]Ledger With Mark'!AL272&gt;=25),"C+",IF(AND('[1]Ledger With Mark'!AL272&gt;=20),"C",IF(AND('[1]Ledger With Mark'!AL272&gt;=15),"D+",IF(AND('[1]Ledger With Mark'!AL272&gt;=10),"D",IF(AND('[1]Ledger With Mark'!AL272&gt;=1),"E","N")))))))))</f>
        <v>C</v>
      </c>
      <c r="AM270" s="7" t="str">
        <f>IF(AND('[1]Ledger With Mark'!AM272&gt;=45),"A+",IF(AND('[1]Ledger With Mark'!AM272&gt;=40),"A",IF(AND('[1]Ledger With Mark'!AM272&gt;=35),"B+",IF(AND('[1]Ledger With Mark'!AM272&gt;=30),"B",IF(AND('[1]Ledger With Mark'!AM272&gt;=25),"C+",IF(AND('[1]Ledger With Mark'!AM272&gt;=20),"C",IF(AND('[1]Ledger With Mark'!AM272&gt;=15),"D+",IF(AND('[1]Ledger With Mark'!AM272&gt;=10),"D",IF(AND('[1]Ledger With Mark'!AM272&gt;=1),"E","N")))))))))</f>
        <v>A+</v>
      </c>
      <c r="AN270" s="7" t="str">
        <f>IF(AND('[1]Ledger With Mark'!AN272&gt;=90),"A+",IF(AND('[1]Ledger With Mark'!AN272&gt;=80),"A",IF(AND('[1]Ledger With Mark'!AN272&gt;=70),"B+",IF(AND('[1]Ledger With Mark'!AN272&gt;=60),"B",IF(AND('[1]Ledger With Mark'!AN272&gt;=50),"C+",IF(AND('[1]Ledger With Mark'!AN272&gt;=40),"C",IF(AND('[1]Ledger With Mark'!AN272&gt;=30),"D+",IF(AND('[1]Ledger With Mark'!AN272&gt;=20),"D",IF(AND('[1]Ledger With Mark'!AN272&gt;=1),"E","N")))))))))</f>
        <v>B</v>
      </c>
      <c r="AO270" s="13">
        <f t="shared" si="48"/>
        <v>2.8</v>
      </c>
      <c r="AP270" s="14">
        <f t="shared" si="49"/>
        <v>2.4249999999999998</v>
      </c>
      <c r="AQ270" s="7"/>
      <c r="AR270" s="15" t="s">
        <v>251</v>
      </c>
      <c r="BB270" s="17">
        <v>276</v>
      </c>
    </row>
    <row r="271" spans="1:54" ht="15">
      <c r="A271" s="7">
        <f>'[1]Ledger With Mark'!A273</f>
        <v>270</v>
      </c>
      <c r="B271" s="8">
        <f>'[1]Ledger With Mark'!B273</f>
        <v>752270</v>
      </c>
      <c r="C271" s="9" t="s">
        <v>268</v>
      </c>
      <c r="D271" s="10">
        <v>58252</v>
      </c>
      <c r="E271" s="11" t="s">
        <v>259</v>
      </c>
      <c r="F271" s="11" t="s">
        <v>269</v>
      </c>
      <c r="G271" s="12" t="s">
        <v>250</v>
      </c>
      <c r="H271" s="7" t="str">
        <f>IF(AND('[1]Ledger With Mark'!H273&gt;=67.5),"A+",IF(AND('[1]Ledger With Mark'!H273&gt;=60),"A",IF(AND('[1]Ledger With Mark'!H273&gt;=52.5),"B+",IF(AND('[1]Ledger With Mark'!H273&gt;=45),"B",IF(AND('[1]Ledger With Mark'!H273&gt;=37.5),"C+",IF(AND('[1]Ledger With Mark'!H273&gt;=30),"C",IF(AND('[1]Ledger With Mark'!H273&gt;=22.5),"D+",IF(AND('[1]Ledger With Mark'!H273&gt;=15),"D",IF(AND('[1]Ledger With Mark'!H273&gt;=1),"E","N")))))))))</f>
        <v>C+</v>
      </c>
      <c r="I271" s="7" t="str">
        <f>IF(AND('[1]Ledger With Mark'!I273&gt;=22.5),"A+",IF(AND('[1]Ledger With Mark'!I273&gt;=20),"A",IF(AND('[1]Ledger With Mark'!I273&gt;=17.5),"B+",IF(AND('[1]Ledger With Mark'!I273&gt;=15),"B",IF(AND('[1]Ledger With Mark'!I273&gt;=12.5),"C+",IF(AND('[1]Ledger With Mark'!I273&gt;=10),"C",IF(AND('[1]Ledger With Mark'!I273&gt;=7.5),"D+",IF(AND('[1]Ledger With Mark'!I273&gt;=5),"D",IF(AND('[1]Ledger With Mark'!I273&gt;=1),"E","N")))))))))</f>
        <v>B+</v>
      </c>
      <c r="J271" s="7" t="str">
        <f>IF(AND('[1]Ledger With Mark'!J273&gt;=90),"A+",IF(AND('[1]Ledger With Mark'!J273&gt;=80),"A",IF(AND('[1]Ledger With Mark'!J273&gt;=70),"B+",IF(AND('[1]Ledger With Mark'!J273&gt;=60),"B",IF(AND('[1]Ledger With Mark'!J273&gt;=50),"C+",IF(AND('[1]Ledger With Mark'!J273&gt;=40),"C",IF(AND('[1]Ledger With Mark'!J273&gt;=30),"D+",IF(AND('[1]Ledger With Mark'!J273&gt;=20),"D",IF(AND('[1]Ledger With Mark'!J273&gt;=1),"E","N")))))))))</f>
        <v>C+</v>
      </c>
      <c r="K271" s="13">
        <f t="shared" si="40"/>
        <v>2.4</v>
      </c>
      <c r="L271" s="7" t="str">
        <f>IF(AND('[1]Ledger With Mark'!L273&gt;=67.5),"A+",IF(AND('[1]Ledger With Mark'!L273&gt;=60),"A",IF(AND('[1]Ledger With Mark'!L273&gt;=52.5),"B+",IF(AND('[1]Ledger With Mark'!L273&gt;=45),"B",IF(AND('[1]Ledger With Mark'!L273&gt;=37.5),"C+",IF(AND('[1]Ledger With Mark'!L273&gt;=30),"C",IF(AND('[1]Ledger With Mark'!L273&gt;=22.5),"D+",IF(AND('[1]Ledger With Mark'!L273&gt;=15),"D",IF(AND('[1]Ledger With Mark'!L273&gt;=1),"E","N")))))))))</f>
        <v>C</v>
      </c>
      <c r="M271" s="7" t="str">
        <f>IF(AND('[1]Ledger With Mark'!M273&gt;=22.5),"A+",IF(AND('[1]Ledger With Mark'!M273&gt;=20),"A",IF(AND('[1]Ledger With Mark'!M273&gt;=17.5),"B+",IF(AND('[1]Ledger With Mark'!M273&gt;=15),"B",IF(AND('[1]Ledger With Mark'!M273&gt;=12.5),"C+",IF(AND('[1]Ledger With Mark'!M273&gt;=10),"C",IF(AND('[1]Ledger With Mark'!M273&gt;=7.5),"D+",IF(AND('[1]Ledger With Mark'!M273&gt;=5),"D",IF(AND('[1]Ledger With Mark'!M273&gt;=1),"E","N")))))))))</f>
        <v>B+</v>
      </c>
      <c r="N271" s="7" t="str">
        <f>IF(AND('[1]Ledger With Mark'!N273&gt;=90),"A+",IF(AND('[1]Ledger With Mark'!N273&gt;=80),"A",IF(AND('[1]Ledger With Mark'!N273&gt;=70),"B+",IF(AND('[1]Ledger With Mark'!N273&gt;=60),"B",IF(AND('[1]Ledger With Mark'!N273&gt;=50),"C+",IF(AND('[1]Ledger With Mark'!N273&gt;=40),"C",IF(AND('[1]Ledger With Mark'!N273&gt;=30),"D+",IF(AND('[1]Ledger With Mark'!N273&gt;=20),"D",IF(AND('[1]Ledger With Mark'!N273&gt;=1),"E","N")))))))))</f>
        <v>C</v>
      </c>
      <c r="O271" s="13">
        <f t="shared" si="41"/>
        <v>2</v>
      </c>
      <c r="P271" s="7" t="str">
        <f>IF(AND('[1]Ledger With Mark'!P273&gt;=90),"A+",IF(AND('[1]Ledger With Mark'!P273&gt;=80),"A",IF(AND('[1]Ledger With Mark'!P273&gt;=70),"B+",IF(AND('[1]Ledger With Mark'!P273&gt;=60),"B",IF(AND('[1]Ledger With Mark'!P273&gt;=50),"C+",IF(AND('[1]Ledger With Mark'!P273&gt;=40),"C",IF(AND('[1]Ledger With Mark'!P273&gt;=30),"D+",IF(AND('[1]Ledger With Mark'!P273&gt;=20),"D",IF(AND('[1]Ledger With Mark'!P273&gt;=1),"E","N")))))))))</f>
        <v>C</v>
      </c>
      <c r="Q271" s="13">
        <f t="shared" si="42"/>
        <v>2</v>
      </c>
      <c r="R271" s="7" t="str">
        <f>IF(AND('[1]Ledger With Mark'!R273&gt;=67.5),"A+",IF(AND('[1]Ledger With Mark'!R273&gt;=60),"A",IF(AND('[1]Ledger With Mark'!R273&gt;=52.5),"B+",IF(AND('[1]Ledger With Mark'!R273&gt;=45),"B",IF(AND('[1]Ledger With Mark'!R273&gt;=37.5),"C+",IF(AND('[1]Ledger With Mark'!R273&gt;=30),"C",IF(AND('[1]Ledger With Mark'!R273&gt;=22.5),"D+",IF(AND('[1]Ledger With Mark'!R273&gt;=15),"D",IF(AND('[1]Ledger With Mark'!R273&gt;=1),"E","N")))))))))</f>
        <v>C</v>
      </c>
      <c r="S271" s="7" t="str">
        <f>IF(AND('[1]Ledger With Mark'!S273&gt;=22.5),"A+",IF(AND('[1]Ledger With Mark'!S273&gt;=20),"A",IF(AND('[1]Ledger With Mark'!S273&gt;=17.5),"B+",IF(AND('[1]Ledger With Mark'!S273&gt;=15),"B",IF(AND('[1]Ledger With Mark'!S273&gt;=12.5),"C+",IF(AND('[1]Ledger With Mark'!S273&gt;=10),"C",IF(AND('[1]Ledger With Mark'!S273&gt;=7.5),"D+",IF(AND('[1]Ledger With Mark'!S273&gt;=5),"D",IF(AND('[1]Ledger With Mark'!S273&gt;=1),"E","N")))))))))</f>
        <v>A+</v>
      </c>
      <c r="T271" s="7" t="str">
        <f>IF(AND('[1]Ledger With Mark'!T273&gt;=90),"A+",IF(AND('[1]Ledger With Mark'!T273&gt;=80),"A",IF(AND('[1]Ledger With Mark'!T273&gt;=70),"B+",IF(AND('[1]Ledger With Mark'!T273&gt;=60),"B",IF(AND('[1]Ledger With Mark'!T273&gt;=50),"C+",IF(AND('[1]Ledger With Mark'!T273&gt;=40),"C",IF(AND('[1]Ledger With Mark'!T273&gt;=30),"D+",IF(AND('[1]Ledger With Mark'!T273&gt;=20),"D",IF(AND('[1]Ledger With Mark'!T273&gt;=1),"E","N")))))))))</f>
        <v>C+</v>
      </c>
      <c r="U271" s="13">
        <f t="shared" si="43"/>
        <v>2.4</v>
      </c>
      <c r="V271" s="7" t="str">
        <f>IF(AND('[1]Ledger With Mark'!V273&gt;=67.5),"A+",IF(AND('[1]Ledger With Mark'!V273&gt;=60),"A",IF(AND('[1]Ledger With Mark'!V273&gt;=52.5),"B+",IF(AND('[1]Ledger With Mark'!V273&gt;=45),"B",IF(AND('[1]Ledger With Mark'!V273&gt;=37.5),"C+",IF(AND('[1]Ledger With Mark'!V273&gt;=30),"C",IF(AND('[1]Ledger With Mark'!V273&gt;=22.5),"D+",IF(AND('[1]Ledger With Mark'!V273&gt;=15),"D",IF(AND('[1]Ledger With Mark'!V273&gt;=1),"E","N")))))))))</f>
        <v>C</v>
      </c>
      <c r="W271" s="7" t="str">
        <f>IF(AND('[1]Ledger With Mark'!W273&gt;=22.5),"A+",IF(AND('[1]Ledger With Mark'!W273&gt;=20),"A",IF(AND('[1]Ledger With Mark'!W273&gt;=17.5),"B+",IF(AND('[1]Ledger With Mark'!W273&gt;=15),"B",IF(AND('[1]Ledger With Mark'!W273&gt;=12.5),"C+",IF(AND('[1]Ledger With Mark'!W273&gt;=10),"C",IF(AND('[1]Ledger With Mark'!W273&gt;=7.5),"D+",IF(AND('[1]Ledger With Mark'!W273&gt;=5),"D",IF(AND('[1]Ledger With Mark'!W273&gt;=1),"E","N")))))))))</f>
        <v>B+</v>
      </c>
      <c r="X271" s="7" t="str">
        <f>IF(AND('[1]Ledger With Mark'!X273&gt;=90),"A+",IF(AND('[1]Ledger With Mark'!X273&gt;=80),"A",IF(AND('[1]Ledger With Mark'!X273&gt;=70),"B+",IF(AND('[1]Ledger With Mark'!X273&gt;=60),"B",IF(AND('[1]Ledger With Mark'!X273&gt;=50),"C+",IF(AND('[1]Ledger With Mark'!X273&gt;=40),"C",IF(AND('[1]Ledger With Mark'!X273&gt;=30),"D+",IF(AND('[1]Ledger With Mark'!X273&gt;=20),"D",IF(AND('[1]Ledger With Mark'!X273&gt;=1),"E","N")))))))))</f>
        <v>C</v>
      </c>
      <c r="Y271" s="13">
        <f t="shared" si="44"/>
        <v>2</v>
      </c>
      <c r="Z271" s="7" t="str">
        <f>IF(AND('[1]Ledger With Mark'!Z273&gt;=27),"A+",IF(AND('[1]Ledger With Mark'!Z273&gt;=24),"A",IF(AND('[1]Ledger With Mark'!Z273&gt;=21),"B+",IF(AND('[1]Ledger With Mark'!Z273&gt;=18),"B",IF(AND('[1]Ledger With Mark'!Z273&gt;=15),"C+",IF(AND('[1]Ledger With Mark'!Z273&gt;=12),"C",IF(AND('[1]Ledger With Mark'!Z273&gt;=9),"D+",IF(AND('[1]Ledger With Mark'!Z273&gt;=6),"D",IF(AND('[1]Ledger With Mark'!Z273&gt;=1),"E","N")))))))))</f>
        <v>B+</v>
      </c>
      <c r="AA271" s="7" t="str">
        <f>IF(AND('[1]Ledger With Mark'!AA273&gt;=18),"A+",IF(AND('[1]Ledger With Mark'!AA273&gt;=16),"A",IF(AND('[1]Ledger With Mark'!AA273&gt;=14),"B+",IF(AND('[1]Ledger With Mark'!AA273&gt;=12),"B",IF(AND('[1]Ledger With Mark'!AA273&gt;=10),"C+",IF(AND('[1]Ledger With Mark'!AA273&gt;=8),"C",IF(AND('[1]Ledger With Mark'!AA273&gt;=6),"D+",IF(AND('[1]Ledger With Mark'!AA273&gt;=4),"D",IF(AND('[1]Ledger With Mark'!AA273&gt;=1),"E","N")))))))))</f>
        <v>A</v>
      </c>
      <c r="AB271" s="7" t="str">
        <f>IF(AND('[1]Ledger With Mark'!AB273&gt;=45),"A+",IF(AND('[1]Ledger With Mark'!AB273&gt;=40),"A",IF(AND('[1]Ledger With Mark'!AB273&gt;=35),"B+",IF(AND('[1]Ledger With Mark'!AB273&gt;=30),"B",IF(AND('[1]Ledger With Mark'!AB273&gt;=25),"C+",IF(AND('[1]Ledger With Mark'!AB273&gt;=20),"C",IF(AND('[1]Ledger With Mark'!AB273&gt;=15),"D+",IF(AND('[1]Ledger With Mark'!AB273&gt;=10),"D",IF(AND('[1]Ledger With Mark'!AB273&gt;=1),"E","N")))))))))</f>
        <v>B+</v>
      </c>
      <c r="AC271" s="13">
        <f t="shared" si="45"/>
        <v>1.6</v>
      </c>
      <c r="AD271" s="7" t="str">
        <f>IF(AND('[1]Ledger With Mark'!AD273&gt;=22.5),"A+",IF(AND('[1]Ledger With Mark'!AD273&gt;=20),"A",IF(AND('[1]Ledger With Mark'!AD273&gt;=17.5),"B+",IF(AND('[1]Ledger With Mark'!AD273&gt;=15),"B",IF(AND('[1]Ledger With Mark'!AD273&gt;=12.5),"C+",IF(AND('[1]Ledger With Mark'!AD273&gt;=10),"C",IF(AND('[1]Ledger With Mark'!AD273&gt;=7.5),"D+",IF(AND('[1]Ledger With Mark'!AD273&gt;=5),"D",IF(AND('[1]Ledger With Mark'!AD273&gt;=1),"E","N")))))))))</f>
        <v>C</v>
      </c>
      <c r="AE271" s="7" t="str">
        <f>IF(AND('[1]Ledger With Mark'!AE273&gt;=22.5),"A+",IF(AND('[1]Ledger With Mark'!AE273&gt;=20),"A",IF(AND('[1]Ledger With Mark'!AE273&gt;=17.5),"B+",IF(AND('[1]Ledger With Mark'!AE273&gt;=15),"B",IF(AND('[1]Ledger With Mark'!AE273&gt;=12.5),"C+",IF(AND('[1]Ledger With Mark'!AE273&gt;=10),"C",IF(AND('[1]Ledger With Mark'!AE273&gt;=7.5),"D+",IF(AND('[1]Ledger With Mark'!AE273&gt;=5),"D",IF(AND('[1]Ledger With Mark'!AE273&gt;=1),"E","N")))))))))</f>
        <v>B</v>
      </c>
      <c r="AF271" s="7" t="str">
        <f>IF(AND('[1]Ledger With Mark'!AF273&gt;=45),"A+",IF(AND('[1]Ledger With Mark'!AF273&gt;=40),"A",IF(AND('[1]Ledger With Mark'!AF273&gt;=35),"B+",IF(AND('[1]Ledger With Mark'!AF273&gt;=30),"B",IF(AND('[1]Ledger With Mark'!AF273&gt;=25),"C+",IF(AND('[1]Ledger With Mark'!AF273&gt;=20),"C",IF(AND('[1]Ledger With Mark'!AF273&gt;=15),"D+",IF(AND('[1]Ledger With Mark'!AF273&gt;=10),"D",IF(AND('[1]Ledger With Mark'!AF273&gt;=1),"E","N")))))))))</f>
        <v>C+</v>
      </c>
      <c r="AG271" s="13">
        <f t="shared" si="46"/>
        <v>1.2</v>
      </c>
      <c r="AH271" s="7" t="str">
        <f>IF(AND('[1]Ledger With Mark'!AH273&gt;=45),"A+",IF(AND('[1]Ledger With Mark'!AH273&gt;=40),"A",IF(AND('[1]Ledger With Mark'!AH273&gt;=35),"B+",IF(AND('[1]Ledger With Mark'!AH273&gt;=30),"B",IF(AND('[1]Ledger With Mark'!AH273&gt;=25),"C+",IF(AND('[1]Ledger With Mark'!AH273&gt;=20),"C",IF(AND('[1]Ledger With Mark'!AH273&gt;=15),"D+",IF(AND('[1]Ledger With Mark'!AH273&gt;=10),"D",IF(AND('[1]Ledger With Mark'!AH273&gt;=1),"E","N")))))))))</f>
        <v>C+</v>
      </c>
      <c r="AI271" s="7" t="str">
        <f>IF(AND('[1]Ledger With Mark'!AI273&gt;=45),"A+",IF(AND('[1]Ledger With Mark'!AI273&gt;=40),"A",IF(AND('[1]Ledger With Mark'!AI273&gt;=35),"B+",IF(AND('[1]Ledger With Mark'!AI273&gt;=30),"B",IF(AND('[1]Ledger With Mark'!AI273&gt;=25),"C+",IF(AND('[1]Ledger With Mark'!AI273&gt;=20),"C",IF(AND('[1]Ledger With Mark'!AI273&gt;=15),"D+",IF(AND('[1]Ledger With Mark'!AI273&gt;=10),"D",IF(AND('[1]Ledger With Mark'!AI273&gt;=1),"E","N")))))))))</f>
        <v>A</v>
      </c>
      <c r="AJ271" s="7" t="str">
        <f>IF(AND('[1]Ledger With Mark'!AJ273&gt;=90),"A+",IF(AND('[1]Ledger With Mark'!AJ273&gt;=80),"A",IF(AND('[1]Ledger With Mark'!AJ273&gt;=70),"B+",IF(AND('[1]Ledger With Mark'!AJ273&gt;=60),"B",IF(AND('[1]Ledger With Mark'!AJ273&gt;=50),"C+",IF(AND('[1]Ledger With Mark'!AJ273&gt;=40),"C",IF(AND('[1]Ledger With Mark'!AJ273&gt;=30),"D+",IF(AND('[1]Ledger With Mark'!AJ273&gt;=20),"D",IF(AND('[1]Ledger With Mark'!AJ273&gt;=1),"E","N")))))))))</f>
        <v>B</v>
      </c>
      <c r="AK271" s="13">
        <f t="shared" si="47"/>
        <v>2.8</v>
      </c>
      <c r="AL271" s="7" t="str">
        <f>IF(AND('[1]Ledger With Mark'!AL273&gt;=45),"A+",IF(AND('[1]Ledger With Mark'!AL273&gt;=40),"A",IF(AND('[1]Ledger With Mark'!AL273&gt;=35),"B+",IF(AND('[1]Ledger With Mark'!AL273&gt;=30),"B",IF(AND('[1]Ledger With Mark'!AL273&gt;=25),"C+",IF(AND('[1]Ledger With Mark'!AL273&gt;=20),"C",IF(AND('[1]Ledger With Mark'!AL273&gt;=15),"D+",IF(AND('[1]Ledger With Mark'!AL273&gt;=10),"D",IF(AND('[1]Ledger With Mark'!AL273&gt;=1),"E","N")))))))))</f>
        <v>C</v>
      </c>
      <c r="AM271" s="7" t="str">
        <f>IF(AND('[1]Ledger With Mark'!AM273&gt;=45),"A+",IF(AND('[1]Ledger With Mark'!AM273&gt;=40),"A",IF(AND('[1]Ledger With Mark'!AM273&gt;=35),"B+",IF(AND('[1]Ledger With Mark'!AM273&gt;=30),"B",IF(AND('[1]Ledger With Mark'!AM273&gt;=25),"C+",IF(AND('[1]Ledger With Mark'!AM273&gt;=20),"C",IF(AND('[1]Ledger With Mark'!AM273&gt;=15),"D+",IF(AND('[1]Ledger With Mark'!AM273&gt;=10),"D",IF(AND('[1]Ledger With Mark'!AM273&gt;=1),"E","N")))))))))</f>
        <v>A+</v>
      </c>
      <c r="AN271" s="7" t="str">
        <f>IF(AND('[1]Ledger With Mark'!AN273&gt;=90),"A+",IF(AND('[1]Ledger With Mark'!AN273&gt;=80),"A",IF(AND('[1]Ledger With Mark'!AN273&gt;=70),"B+",IF(AND('[1]Ledger With Mark'!AN273&gt;=60),"B",IF(AND('[1]Ledger With Mark'!AN273&gt;=50),"C+",IF(AND('[1]Ledger With Mark'!AN273&gt;=40),"C",IF(AND('[1]Ledger With Mark'!AN273&gt;=30),"D+",IF(AND('[1]Ledger With Mark'!AN273&gt;=20),"D",IF(AND('[1]Ledger With Mark'!AN273&gt;=1),"E","N")))))))))</f>
        <v>B</v>
      </c>
      <c r="AO271" s="13">
        <f t="shared" si="48"/>
        <v>2.8</v>
      </c>
      <c r="AP271" s="14">
        <f t="shared" si="49"/>
        <v>2.4</v>
      </c>
      <c r="AQ271" s="7"/>
      <c r="AR271" s="15" t="s">
        <v>251</v>
      </c>
      <c r="BB271" s="17">
        <v>277</v>
      </c>
    </row>
    <row r="272" spans="1:54" ht="15">
      <c r="A272" s="7">
        <f>'[1]Ledger With Mark'!A274</f>
        <v>271</v>
      </c>
      <c r="B272" s="8">
        <f>'[1]Ledger With Mark'!B274</f>
        <v>752271</v>
      </c>
      <c r="C272" s="9" t="str">
        <f>'[1]Ledger With Mark'!C274</f>
        <v>BHUPENDRA PUN MAGAR</v>
      </c>
      <c r="D272" s="10" t="str">
        <f>'[1]Ledger With Mark'!D274</f>
        <v>2059/04/14</v>
      </c>
      <c r="E272" s="11" t="str">
        <f>'[1]Ledger With Mark'!E274</f>
        <v>RAN BAHADUR PUN</v>
      </c>
      <c r="F272" s="11" t="str">
        <f>'[1]Ledger With Mark'!F274</f>
        <v xml:space="preserve">DHANI PUN </v>
      </c>
      <c r="G272" s="12" t="str">
        <f>'[1]Ledger With Mark'!G274</f>
        <v>BHUME 9 RUKUM EAST</v>
      </c>
      <c r="H272" s="7" t="str">
        <f>IF(AND('[1]Ledger With Mark'!H274&gt;=67.5),"A+",IF(AND('[1]Ledger With Mark'!H274&gt;=60),"A",IF(AND('[1]Ledger With Mark'!H274&gt;=52.5),"B+",IF(AND('[1]Ledger With Mark'!H274&gt;=45),"B",IF(AND('[1]Ledger With Mark'!H274&gt;=37.5),"C+",IF(AND('[1]Ledger With Mark'!H274&gt;=30),"C",IF(AND('[1]Ledger With Mark'!H274&gt;=22.5),"D+",IF(AND('[1]Ledger With Mark'!H274&gt;=15),"D",IF(AND('[1]Ledger With Mark'!H274&gt;=1),"E","N")))))))))</f>
        <v>C</v>
      </c>
      <c r="I272" s="7" t="str">
        <f>IF(AND('[1]Ledger With Mark'!I274&gt;=22.5),"A+",IF(AND('[1]Ledger With Mark'!I274&gt;=20),"A",IF(AND('[1]Ledger With Mark'!I274&gt;=17.5),"B+",IF(AND('[1]Ledger With Mark'!I274&gt;=15),"B",IF(AND('[1]Ledger With Mark'!I274&gt;=12.5),"C+",IF(AND('[1]Ledger With Mark'!I274&gt;=10),"C",IF(AND('[1]Ledger With Mark'!I274&gt;=7.5),"D+",IF(AND('[1]Ledger With Mark'!I274&gt;=5),"D",IF(AND('[1]Ledger With Mark'!I274&gt;=1),"E","N")))))))))</f>
        <v>B</v>
      </c>
      <c r="J272" s="7" t="str">
        <f>IF(AND('[1]Ledger With Mark'!J274&gt;=90),"A+",IF(AND('[1]Ledger With Mark'!J274&gt;=80),"A",IF(AND('[1]Ledger With Mark'!J274&gt;=70),"B+",IF(AND('[1]Ledger With Mark'!J274&gt;=60),"B",IF(AND('[1]Ledger With Mark'!J274&gt;=50),"C+",IF(AND('[1]Ledger With Mark'!J274&gt;=40),"C",IF(AND('[1]Ledger With Mark'!J274&gt;=30),"D+",IF(AND('[1]Ledger With Mark'!J274&gt;=20),"D",IF(AND('[1]Ledger With Mark'!J274&gt;=1),"E","N")))))))))</f>
        <v>C</v>
      </c>
      <c r="K272" s="13">
        <f t="shared" si="40"/>
        <v>2</v>
      </c>
      <c r="L272" s="7" t="str">
        <f>IF(AND('[1]Ledger With Mark'!L274&gt;=67.5),"A+",IF(AND('[1]Ledger With Mark'!L274&gt;=60),"A",IF(AND('[1]Ledger With Mark'!L274&gt;=52.5),"B+",IF(AND('[1]Ledger With Mark'!L274&gt;=45),"B",IF(AND('[1]Ledger With Mark'!L274&gt;=37.5),"C+",IF(AND('[1]Ledger With Mark'!L274&gt;=30),"C",IF(AND('[1]Ledger With Mark'!L274&gt;=22.5),"D+",IF(AND('[1]Ledger With Mark'!L274&gt;=15),"D",IF(AND('[1]Ledger With Mark'!L274&gt;=1),"E","N")))))))))</f>
        <v>C</v>
      </c>
      <c r="M272" s="7" t="str">
        <f>IF(AND('[1]Ledger With Mark'!M274&gt;=22.5),"A+",IF(AND('[1]Ledger With Mark'!M274&gt;=20),"A",IF(AND('[1]Ledger With Mark'!M274&gt;=17.5),"B+",IF(AND('[1]Ledger With Mark'!M274&gt;=15),"B",IF(AND('[1]Ledger With Mark'!M274&gt;=12.5),"C+",IF(AND('[1]Ledger With Mark'!M274&gt;=10),"C",IF(AND('[1]Ledger With Mark'!M274&gt;=7.5),"D+",IF(AND('[1]Ledger With Mark'!M274&gt;=5),"D",IF(AND('[1]Ledger With Mark'!M274&gt;=1),"E","N")))))))))</f>
        <v>B+</v>
      </c>
      <c r="N272" s="7" t="str">
        <f>IF(AND('[1]Ledger With Mark'!N274&gt;=90),"A+",IF(AND('[1]Ledger With Mark'!N274&gt;=80),"A",IF(AND('[1]Ledger With Mark'!N274&gt;=70),"B+",IF(AND('[1]Ledger With Mark'!N274&gt;=60),"B",IF(AND('[1]Ledger With Mark'!N274&gt;=50),"C+",IF(AND('[1]Ledger With Mark'!N274&gt;=40),"C",IF(AND('[1]Ledger With Mark'!N274&gt;=30),"D+",IF(AND('[1]Ledger With Mark'!N274&gt;=20),"D",IF(AND('[1]Ledger With Mark'!N274&gt;=1),"E","N")))))))))</f>
        <v>C</v>
      </c>
      <c r="O272" s="13">
        <f t="shared" si="41"/>
        <v>2</v>
      </c>
      <c r="P272" s="7" t="str">
        <f>IF(AND('[1]Ledger With Mark'!P274&gt;=90),"A+",IF(AND('[1]Ledger With Mark'!P274&gt;=80),"A",IF(AND('[1]Ledger With Mark'!P274&gt;=70),"B+",IF(AND('[1]Ledger With Mark'!P274&gt;=60),"B",IF(AND('[1]Ledger With Mark'!P274&gt;=50),"C+",IF(AND('[1]Ledger With Mark'!P274&gt;=40),"C",IF(AND('[1]Ledger With Mark'!P274&gt;=30),"D+",IF(AND('[1]Ledger With Mark'!P274&gt;=20),"D",IF(AND('[1]Ledger With Mark'!P274&gt;=1),"E","N")))))))))</f>
        <v>C</v>
      </c>
      <c r="Q272" s="13">
        <f t="shared" si="42"/>
        <v>2</v>
      </c>
      <c r="R272" s="7" t="str">
        <f>IF(AND('[1]Ledger With Mark'!R274&gt;=67.5),"A+",IF(AND('[1]Ledger With Mark'!R274&gt;=60),"A",IF(AND('[1]Ledger With Mark'!R274&gt;=52.5),"B+",IF(AND('[1]Ledger With Mark'!R274&gt;=45),"B",IF(AND('[1]Ledger With Mark'!R274&gt;=37.5),"C+",IF(AND('[1]Ledger With Mark'!R274&gt;=30),"C",IF(AND('[1]Ledger With Mark'!R274&gt;=22.5),"D+",IF(AND('[1]Ledger With Mark'!R274&gt;=15),"D",IF(AND('[1]Ledger With Mark'!R274&gt;=1),"E","N")))))))))</f>
        <v>C</v>
      </c>
      <c r="S272" s="7" t="str">
        <f>IF(AND('[1]Ledger With Mark'!S274&gt;=22.5),"A+",IF(AND('[1]Ledger With Mark'!S274&gt;=20),"A",IF(AND('[1]Ledger With Mark'!S274&gt;=17.5),"B+",IF(AND('[1]Ledger With Mark'!S274&gt;=15),"B",IF(AND('[1]Ledger With Mark'!S274&gt;=12.5),"C+",IF(AND('[1]Ledger With Mark'!S274&gt;=10),"C",IF(AND('[1]Ledger With Mark'!S274&gt;=7.5),"D+",IF(AND('[1]Ledger With Mark'!S274&gt;=5),"D",IF(AND('[1]Ledger With Mark'!S274&gt;=1),"E","N")))))))))</f>
        <v>A</v>
      </c>
      <c r="T272" s="7" t="str">
        <f>IF(AND('[1]Ledger With Mark'!T274&gt;=90),"A+",IF(AND('[1]Ledger With Mark'!T274&gt;=80),"A",IF(AND('[1]Ledger With Mark'!T274&gt;=70),"B+",IF(AND('[1]Ledger With Mark'!T274&gt;=60),"B",IF(AND('[1]Ledger With Mark'!T274&gt;=50),"C+",IF(AND('[1]Ledger With Mark'!T274&gt;=40),"C",IF(AND('[1]Ledger With Mark'!T274&gt;=30),"D+",IF(AND('[1]Ledger With Mark'!T274&gt;=20),"D",IF(AND('[1]Ledger With Mark'!T274&gt;=1),"E","N")))))))))</f>
        <v>C+</v>
      </c>
      <c r="U272" s="13">
        <f t="shared" si="43"/>
        <v>2.4</v>
      </c>
      <c r="V272" s="7" t="str">
        <f>IF(AND('[1]Ledger With Mark'!V274&gt;=67.5),"A+",IF(AND('[1]Ledger With Mark'!V274&gt;=60),"A",IF(AND('[1]Ledger With Mark'!V274&gt;=52.5),"B+",IF(AND('[1]Ledger With Mark'!V274&gt;=45),"B",IF(AND('[1]Ledger With Mark'!V274&gt;=37.5),"C+",IF(AND('[1]Ledger With Mark'!V274&gt;=30),"C",IF(AND('[1]Ledger With Mark'!V274&gt;=22.5),"D+",IF(AND('[1]Ledger With Mark'!V274&gt;=15),"D",IF(AND('[1]Ledger With Mark'!V274&gt;=1),"E","N")))))))))</f>
        <v>C</v>
      </c>
      <c r="W272" s="7" t="str">
        <f>IF(AND('[1]Ledger With Mark'!W274&gt;=22.5),"A+",IF(AND('[1]Ledger With Mark'!W274&gt;=20),"A",IF(AND('[1]Ledger With Mark'!W274&gt;=17.5),"B+",IF(AND('[1]Ledger With Mark'!W274&gt;=15),"B",IF(AND('[1]Ledger With Mark'!W274&gt;=12.5),"C+",IF(AND('[1]Ledger With Mark'!W274&gt;=10),"C",IF(AND('[1]Ledger With Mark'!W274&gt;=7.5),"D+",IF(AND('[1]Ledger With Mark'!W274&gt;=5),"D",IF(AND('[1]Ledger With Mark'!W274&gt;=1),"E","N")))))))))</f>
        <v>C+</v>
      </c>
      <c r="X272" s="7" t="str">
        <f>IF(AND('[1]Ledger With Mark'!X274&gt;=90),"A+",IF(AND('[1]Ledger With Mark'!X274&gt;=80),"A",IF(AND('[1]Ledger With Mark'!X274&gt;=70),"B+",IF(AND('[1]Ledger With Mark'!X274&gt;=60),"B",IF(AND('[1]Ledger With Mark'!X274&gt;=50),"C+",IF(AND('[1]Ledger With Mark'!X274&gt;=40),"C",IF(AND('[1]Ledger With Mark'!X274&gt;=30),"D+",IF(AND('[1]Ledger With Mark'!X274&gt;=20),"D",IF(AND('[1]Ledger With Mark'!X274&gt;=1),"E","N")))))))))</f>
        <v>C</v>
      </c>
      <c r="Y272" s="13">
        <f t="shared" si="44"/>
        <v>2</v>
      </c>
      <c r="Z272" s="7" t="str">
        <f>IF(AND('[1]Ledger With Mark'!Z274&gt;=27),"A+",IF(AND('[1]Ledger With Mark'!Z274&gt;=24),"A",IF(AND('[1]Ledger With Mark'!Z274&gt;=21),"B+",IF(AND('[1]Ledger With Mark'!Z274&gt;=18),"B",IF(AND('[1]Ledger With Mark'!Z274&gt;=15),"C+",IF(AND('[1]Ledger With Mark'!Z274&gt;=12),"C",IF(AND('[1]Ledger With Mark'!Z274&gt;=9),"D+",IF(AND('[1]Ledger With Mark'!Z274&gt;=6),"D",IF(AND('[1]Ledger With Mark'!Z274&gt;=1),"E","N")))))))))</f>
        <v>C</v>
      </c>
      <c r="AA272" s="7" t="str">
        <f>IF(AND('[1]Ledger With Mark'!AA274&gt;=18),"A+",IF(AND('[1]Ledger With Mark'!AA274&gt;=16),"A",IF(AND('[1]Ledger With Mark'!AA274&gt;=14),"B+",IF(AND('[1]Ledger With Mark'!AA274&gt;=12),"B",IF(AND('[1]Ledger With Mark'!AA274&gt;=10),"C+",IF(AND('[1]Ledger With Mark'!AA274&gt;=8),"C",IF(AND('[1]Ledger With Mark'!AA274&gt;=6),"D+",IF(AND('[1]Ledger With Mark'!AA274&gt;=4),"D",IF(AND('[1]Ledger With Mark'!AA274&gt;=1),"E","N")))))))))</f>
        <v>B</v>
      </c>
      <c r="AB272" s="7" t="str">
        <f>IF(AND('[1]Ledger With Mark'!AB274&gt;=45),"A+",IF(AND('[1]Ledger With Mark'!AB274&gt;=40),"A",IF(AND('[1]Ledger With Mark'!AB274&gt;=35),"B+",IF(AND('[1]Ledger With Mark'!AB274&gt;=30),"B",IF(AND('[1]Ledger With Mark'!AB274&gt;=25),"C+",IF(AND('[1]Ledger With Mark'!AB274&gt;=20),"C",IF(AND('[1]Ledger With Mark'!AB274&gt;=15),"D+",IF(AND('[1]Ledger With Mark'!AB274&gt;=10),"D",IF(AND('[1]Ledger With Mark'!AB274&gt;=1),"E","N")))))))))</f>
        <v>C+</v>
      </c>
      <c r="AC272" s="13">
        <f t="shared" si="45"/>
        <v>1.2</v>
      </c>
      <c r="AD272" s="7" t="str">
        <f>IF(AND('[1]Ledger With Mark'!AD274&gt;=22.5),"A+",IF(AND('[1]Ledger With Mark'!AD274&gt;=20),"A",IF(AND('[1]Ledger With Mark'!AD274&gt;=17.5),"B+",IF(AND('[1]Ledger With Mark'!AD274&gt;=15),"B",IF(AND('[1]Ledger With Mark'!AD274&gt;=12.5),"C+",IF(AND('[1]Ledger With Mark'!AD274&gt;=10),"C",IF(AND('[1]Ledger With Mark'!AD274&gt;=7.5),"D+",IF(AND('[1]Ledger With Mark'!AD274&gt;=5),"D",IF(AND('[1]Ledger With Mark'!AD274&gt;=1),"E","N")))))))))</f>
        <v>C</v>
      </c>
      <c r="AE272" s="7" t="str">
        <f>IF(AND('[1]Ledger With Mark'!AE274&gt;=22.5),"A+",IF(AND('[1]Ledger With Mark'!AE274&gt;=20),"A",IF(AND('[1]Ledger With Mark'!AE274&gt;=17.5),"B+",IF(AND('[1]Ledger With Mark'!AE274&gt;=15),"B",IF(AND('[1]Ledger With Mark'!AE274&gt;=12.5),"C+",IF(AND('[1]Ledger With Mark'!AE274&gt;=10),"C",IF(AND('[1]Ledger With Mark'!AE274&gt;=7.5),"D+",IF(AND('[1]Ledger With Mark'!AE274&gt;=5),"D",IF(AND('[1]Ledger With Mark'!AE274&gt;=1),"E","N")))))))))</f>
        <v>B</v>
      </c>
      <c r="AF272" s="7" t="str">
        <f>IF(AND('[1]Ledger With Mark'!AF274&gt;=45),"A+",IF(AND('[1]Ledger With Mark'!AF274&gt;=40),"A",IF(AND('[1]Ledger With Mark'!AF274&gt;=35),"B+",IF(AND('[1]Ledger With Mark'!AF274&gt;=30),"B",IF(AND('[1]Ledger With Mark'!AF274&gt;=25),"C+",IF(AND('[1]Ledger With Mark'!AF274&gt;=20),"C",IF(AND('[1]Ledger With Mark'!AF274&gt;=15),"D+",IF(AND('[1]Ledger With Mark'!AF274&gt;=10),"D",IF(AND('[1]Ledger With Mark'!AF274&gt;=1),"E","N")))))))))</f>
        <v>C+</v>
      </c>
      <c r="AG272" s="13">
        <f t="shared" si="46"/>
        <v>1.2</v>
      </c>
      <c r="AH272" s="7" t="str">
        <f>IF(AND('[1]Ledger With Mark'!AH274&gt;=45),"A+",IF(AND('[1]Ledger With Mark'!AH274&gt;=40),"A",IF(AND('[1]Ledger With Mark'!AH274&gt;=35),"B+",IF(AND('[1]Ledger With Mark'!AH274&gt;=30),"B",IF(AND('[1]Ledger With Mark'!AH274&gt;=25),"C+",IF(AND('[1]Ledger With Mark'!AH274&gt;=20),"C",IF(AND('[1]Ledger With Mark'!AH274&gt;=15),"D+",IF(AND('[1]Ledger With Mark'!AH274&gt;=10),"D",IF(AND('[1]Ledger With Mark'!AH274&gt;=1),"E","N")))))))))</f>
        <v>C</v>
      </c>
      <c r="AI272" s="7" t="str">
        <f>IF(AND('[1]Ledger With Mark'!AI274&gt;=45),"A+",IF(AND('[1]Ledger With Mark'!AI274&gt;=40),"A",IF(AND('[1]Ledger With Mark'!AI274&gt;=35),"B+",IF(AND('[1]Ledger With Mark'!AI274&gt;=30),"B",IF(AND('[1]Ledger With Mark'!AI274&gt;=25),"C+",IF(AND('[1]Ledger With Mark'!AI274&gt;=20),"C",IF(AND('[1]Ledger With Mark'!AI274&gt;=15),"D+",IF(AND('[1]Ledger With Mark'!AI274&gt;=10),"D",IF(AND('[1]Ledger With Mark'!AI274&gt;=1),"E","N")))))))))</f>
        <v>B+</v>
      </c>
      <c r="AJ272" s="7" t="str">
        <f>IF(AND('[1]Ledger With Mark'!AJ274&gt;=90),"A+",IF(AND('[1]Ledger With Mark'!AJ274&gt;=80),"A",IF(AND('[1]Ledger With Mark'!AJ274&gt;=70),"B+",IF(AND('[1]Ledger With Mark'!AJ274&gt;=60),"B",IF(AND('[1]Ledger With Mark'!AJ274&gt;=50),"C+",IF(AND('[1]Ledger With Mark'!AJ274&gt;=40),"C",IF(AND('[1]Ledger With Mark'!AJ274&gt;=30),"D+",IF(AND('[1]Ledger With Mark'!AJ274&gt;=20),"D",IF(AND('[1]Ledger With Mark'!AJ274&gt;=1),"E","N")))))))))</f>
        <v>C+</v>
      </c>
      <c r="AK272" s="13">
        <f t="shared" si="47"/>
        <v>2.4</v>
      </c>
      <c r="AL272" s="7" t="str">
        <f>IF(AND('[1]Ledger With Mark'!AL274&gt;=45),"A+",IF(AND('[1]Ledger With Mark'!AL274&gt;=40),"A",IF(AND('[1]Ledger With Mark'!AL274&gt;=35),"B+",IF(AND('[1]Ledger With Mark'!AL274&gt;=30),"B",IF(AND('[1]Ledger With Mark'!AL274&gt;=25),"C+",IF(AND('[1]Ledger With Mark'!AL274&gt;=20),"C",IF(AND('[1]Ledger With Mark'!AL274&gt;=15),"D+",IF(AND('[1]Ledger With Mark'!AL274&gt;=10),"D",IF(AND('[1]Ledger With Mark'!AL274&gt;=1),"E","N")))))))))</f>
        <v>C</v>
      </c>
      <c r="AM272" s="7" t="str">
        <f>IF(AND('[1]Ledger With Mark'!AM274&gt;=45),"A+",IF(AND('[1]Ledger With Mark'!AM274&gt;=40),"A",IF(AND('[1]Ledger With Mark'!AM274&gt;=35),"B+",IF(AND('[1]Ledger With Mark'!AM274&gt;=30),"B",IF(AND('[1]Ledger With Mark'!AM274&gt;=25),"C+",IF(AND('[1]Ledger With Mark'!AM274&gt;=20),"C",IF(AND('[1]Ledger With Mark'!AM274&gt;=15),"D+",IF(AND('[1]Ledger With Mark'!AM274&gt;=10),"D",IF(AND('[1]Ledger With Mark'!AM274&gt;=1),"E","N")))))))))</f>
        <v>A</v>
      </c>
      <c r="AN272" s="7" t="str">
        <f>IF(AND('[1]Ledger With Mark'!AN274&gt;=90),"A+",IF(AND('[1]Ledger With Mark'!AN274&gt;=80),"A",IF(AND('[1]Ledger With Mark'!AN274&gt;=70),"B+",IF(AND('[1]Ledger With Mark'!AN274&gt;=60),"B",IF(AND('[1]Ledger With Mark'!AN274&gt;=50),"C+",IF(AND('[1]Ledger With Mark'!AN274&gt;=40),"C",IF(AND('[1]Ledger With Mark'!AN274&gt;=30),"D+",IF(AND('[1]Ledger With Mark'!AN274&gt;=20),"D",IF(AND('[1]Ledger With Mark'!AN274&gt;=1),"E","N")))))))))</f>
        <v>B</v>
      </c>
      <c r="AO272" s="13">
        <f t="shared" si="48"/>
        <v>2.8</v>
      </c>
      <c r="AP272" s="14">
        <f t="shared" si="49"/>
        <v>2.25</v>
      </c>
      <c r="AQ272" s="7"/>
      <c r="AR272" s="15" t="s">
        <v>251</v>
      </c>
      <c r="BB272" s="17">
        <v>278</v>
      </c>
    </row>
    <row r="273" spans="1:54" ht="15">
      <c r="A273" s="7">
        <f>'[1]Ledger With Mark'!A275</f>
        <v>272</v>
      </c>
      <c r="B273" s="8">
        <f>'[1]Ledger With Mark'!B275</f>
        <v>752272</v>
      </c>
      <c r="C273" s="9" t="str">
        <f>'[1]Ledger With Mark'!C275</f>
        <v>BIKENDRA PUN MAGAR</v>
      </c>
      <c r="D273" s="10" t="str">
        <f>'[1]Ledger With Mark'!D275</f>
        <v>2061/03/04</v>
      </c>
      <c r="E273" s="11" t="str">
        <f>'[1]Ledger With Mark'!E275</f>
        <v>KRISHNA PUN</v>
      </c>
      <c r="F273" s="11" t="str">
        <f>'[1]Ledger With Mark'!F275</f>
        <v>HAST KUMARI PUN</v>
      </c>
      <c r="G273" s="12" t="str">
        <f>'[1]Ledger With Mark'!G275</f>
        <v>BHUME 9 RUKUM EAST</v>
      </c>
      <c r="H273" s="7" t="str">
        <f>IF(AND('[1]Ledger With Mark'!H275&gt;=67.5),"A+",IF(AND('[1]Ledger With Mark'!H275&gt;=60),"A",IF(AND('[1]Ledger With Mark'!H275&gt;=52.5),"B+",IF(AND('[1]Ledger With Mark'!H275&gt;=45),"B",IF(AND('[1]Ledger With Mark'!H275&gt;=37.5),"C+",IF(AND('[1]Ledger With Mark'!H275&gt;=30),"C",IF(AND('[1]Ledger With Mark'!H275&gt;=22.5),"D+",IF(AND('[1]Ledger With Mark'!H275&gt;=15),"D",IF(AND('[1]Ledger With Mark'!H275&gt;=1),"E","N")))))))))</f>
        <v>B</v>
      </c>
      <c r="I273" s="7" t="str">
        <f>IF(AND('[1]Ledger With Mark'!I275&gt;=22.5),"A+",IF(AND('[1]Ledger With Mark'!I275&gt;=20),"A",IF(AND('[1]Ledger With Mark'!I275&gt;=17.5),"B+",IF(AND('[1]Ledger With Mark'!I275&gt;=15),"B",IF(AND('[1]Ledger With Mark'!I275&gt;=12.5),"C+",IF(AND('[1]Ledger With Mark'!I275&gt;=10),"C",IF(AND('[1]Ledger With Mark'!I275&gt;=7.5),"D+",IF(AND('[1]Ledger With Mark'!I275&gt;=5),"D",IF(AND('[1]Ledger With Mark'!I275&gt;=1),"E","N")))))))))</f>
        <v>A</v>
      </c>
      <c r="J273" s="7" t="str">
        <f>IF(AND('[1]Ledger With Mark'!J275&gt;=90),"A+",IF(AND('[1]Ledger With Mark'!J275&gt;=80),"A",IF(AND('[1]Ledger With Mark'!J275&gt;=70),"B+",IF(AND('[1]Ledger With Mark'!J275&gt;=60),"B",IF(AND('[1]Ledger With Mark'!J275&gt;=50),"C+",IF(AND('[1]Ledger With Mark'!J275&gt;=40),"C",IF(AND('[1]Ledger With Mark'!J275&gt;=30),"D+",IF(AND('[1]Ledger With Mark'!J275&gt;=20),"D",IF(AND('[1]Ledger With Mark'!J275&gt;=1),"E","N")))))))))</f>
        <v>B</v>
      </c>
      <c r="K273" s="13">
        <f t="shared" si="40"/>
        <v>2.8</v>
      </c>
      <c r="L273" s="7" t="str">
        <f>IF(AND('[1]Ledger With Mark'!L275&gt;=67.5),"A+",IF(AND('[1]Ledger With Mark'!L275&gt;=60),"A",IF(AND('[1]Ledger With Mark'!L275&gt;=52.5),"B+",IF(AND('[1]Ledger With Mark'!L275&gt;=45),"B",IF(AND('[1]Ledger With Mark'!L275&gt;=37.5),"C+",IF(AND('[1]Ledger With Mark'!L275&gt;=30),"C",IF(AND('[1]Ledger With Mark'!L275&gt;=22.5),"D+",IF(AND('[1]Ledger With Mark'!L275&gt;=15),"D",IF(AND('[1]Ledger With Mark'!L275&gt;=1),"E","N")))))))))</f>
        <v>C</v>
      </c>
      <c r="M273" s="7" t="str">
        <f>IF(AND('[1]Ledger With Mark'!M275&gt;=22.5),"A+",IF(AND('[1]Ledger With Mark'!M275&gt;=20),"A",IF(AND('[1]Ledger With Mark'!M275&gt;=17.5),"B+",IF(AND('[1]Ledger With Mark'!M275&gt;=15),"B",IF(AND('[1]Ledger With Mark'!M275&gt;=12.5),"C+",IF(AND('[1]Ledger With Mark'!M275&gt;=10),"C",IF(AND('[1]Ledger With Mark'!M275&gt;=7.5),"D+",IF(AND('[1]Ledger With Mark'!M275&gt;=5),"D",IF(AND('[1]Ledger With Mark'!M275&gt;=1),"E","N")))))))))</f>
        <v>A</v>
      </c>
      <c r="N273" s="7" t="str">
        <f>IF(AND('[1]Ledger With Mark'!N275&gt;=90),"A+",IF(AND('[1]Ledger With Mark'!N275&gt;=80),"A",IF(AND('[1]Ledger With Mark'!N275&gt;=70),"B+",IF(AND('[1]Ledger With Mark'!N275&gt;=60),"B",IF(AND('[1]Ledger With Mark'!N275&gt;=50),"C+",IF(AND('[1]Ledger With Mark'!N275&gt;=40),"C",IF(AND('[1]Ledger With Mark'!N275&gt;=30),"D+",IF(AND('[1]Ledger With Mark'!N275&gt;=20),"D",IF(AND('[1]Ledger With Mark'!N275&gt;=1),"E","N")))))))))</f>
        <v>C+</v>
      </c>
      <c r="O273" s="13">
        <f t="shared" si="41"/>
        <v>2.4</v>
      </c>
      <c r="P273" s="7" t="str">
        <f>IF(AND('[1]Ledger With Mark'!P275&gt;=90),"A+",IF(AND('[1]Ledger With Mark'!P275&gt;=80),"A",IF(AND('[1]Ledger With Mark'!P275&gt;=70),"B+",IF(AND('[1]Ledger With Mark'!P275&gt;=60),"B",IF(AND('[1]Ledger With Mark'!P275&gt;=50),"C+",IF(AND('[1]Ledger With Mark'!P275&gt;=40),"C",IF(AND('[1]Ledger With Mark'!P275&gt;=30),"D+",IF(AND('[1]Ledger With Mark'!P275&gt;=20),"D",IF(AND('[1]Ledger With Mark'!P275&gt;=1),"E","N")))))))))</f>
        <v>C</v>
      </c>
      <c r="Q273" s="13">
        <f t="shared" si="42"/>
        <v>2</v>
      </c>
      <c r="R273" s="7" t="str">
        <f>IF(AND('[1]Ledger With Mark'!R275&gt;=67.5),"A+",IF(AND('[1]Ledger With Mark'!R275&gt;=60),"A",IF(AND('[1]Ledger With Mark'!R275&gt;=52.5),"B+",IF(AND('[1]Ledger With Mark'!R275&gt;=45),"B",IF(AND('[1]Ledger With Mark'!R275&gt;=37.5),"C+",IF(AND('[1]Ledger With Mark'!R275&gt;=30),"C",IF(AND('[1]Ledger With Mark'!R275&gt;=22.5),"D+",IF(AND('[1]Ledger With Mark'!R275&gt;=15),"D",IF(AND('[1]Ledger With Mark'!R275&gt;=1),"E","N")))))))))</f>
        <v>C</v>
      </c>
      <c r="S273" s="7" t="str">
        <f>IF(AND('[1]Ledger With Mark'!S275&gt;=22.5),"A+",IF(AND('[1]Ledger With Mark'!S275&gt;=20),"A",IF(AND('[1]Ledger With Mark'!S275&gt;=17.5),"B+",IF(AND('[1]Ledger With Mark'!S275&gt;=15),"B",IF(AND('[1]Ledger With Mark'!S275&gt;=12.5),"C+",IF(AND('[1]Ledger With Mark'!S275&gt;=10),"C",IF(AND('[1]Ledger With Mark'!S275&gt;=7.5),"D+",IF(AND('[1]Ledger With Mark'!S275&gt;=5),"D",IF(AND('[1]Ledger With Mark'!S275&gt;=1),"E","N")))))))))</f>
        <v>A+</v>
      </c>
      <c r="T273" s="7" t="str">
        <f>IF(AND('[1]Ledger With Mark'!T275&gt;=90),"A+",IF(AND('[1]Ledger With Mark'!T275&gt;=80),"A",IF(AND('[1]Ledger With Mark'!T275&gt;=70),"B+",IF(AND('[1]Ledger With Mark'!T275&gt;=60),"B",IF(AND('[1]Ledger With Mark'!T275&gt;=50),"C+",IF(AND('[1]Ledger With Mark'!T275&gt;=40),"C",IF(AND('[1]Ledger With Mark'!T275&gt;=30),"D+",IF(AND('[1]Ledger With Mark'!T275&gt;=20),"D",IF(AND('[1]Ledger With Mark'!T275&gt;=1),"E","N")))))))))</f>
        <v>C+</v>
      </c>
      <c r="U273" s="13">
        <f t="shared" si="43"/>
        <v>2.4</v>
      </c>
      <c r="V273" s="7" t="str">
        <f>IF(AND('[1]Ledger With Mark'!V275&gt;=67.5),"A+",IF(AND('[1]Ledger With Mark'!V275&gt;=60),"A",IF(AND('[1]Ledger With Mark'!V275&gt;=52.5),"B+",IF(AND('[1]Ledger With Mark'!V275&gt;=45),"B",IF(AND('[1]Ledger With Mark'!V275&gt;=37.5),"C+",IF(AND('[1]Ledger With Mark'!V275&gt;=30),"C",IF(AND('[1]Ledger With Mark'!V275&gt;=22.5),"D+",IF(AND('[1]Ledger With Mark'!V275&gt;=15),"D",IF(AND('[1]Ledger With Mark'!V275&gt;=1),"E","N")))))))))</f>
        <v>C</v>
      </c>
      <c r="W273" s="7" t="str">
        <f>IF(AND('[1]Ledger With Mark'!W275&gt;=22.5),"A+",IF(AND('[1]Ledger With Mark'!W275&gt;=20),"A",IF(AND('[1]Ledger With Mark'!W275&gt;=17.5),"B+",IF(AND('[1]Ledger With Mark'!W275&gt;=15),"B",IF(AND('[1]Ledger With Mark'!W275&gt;=12.5),"C+",IF(AND('[1]Ledger With Mark'!W275&gt;=10),"C",IF(AND('[1]Ledger With Mark'!W275&gt;=7.5),"D+",IF(AND('[1]Ledger With Mark'!W275&gt;=5),"D",IF(AND('[1]Ledger With Mark'!W275&gt;=1),"E","N")))))))))</f>
        <v>B+</v>
      </c>
      <c r="X273" s="7" t="str">
        <f>IF(AND('[1]Ledger With Mark'!X275&gt;=90),"A+",IF(AND('[1]Ledger With Mark'!X275&gt;=80),"A",IF(AND('[1]Ledger With Mark'!X275&gt;=70),"B+",IF(AND('[1]Ledger With Mark'!X275&gt;=60),"B",IF(AND('[1]Ledger With Mark'!X275&gt;=50),"C+",IF(AND('[1]Ledger With Mark'!X275&gt;=40),"C",IF(AND('[1]Ledger With Mark'!X275&gt;=30),"D+",IF(AND('[1]Ledger With Mark'!X275&gt;=20),"D",IF(AND('[1]Ledger With Mark'!X275&gt;=1),"E","N")))))))))</f>
        <v>C</v>
      </c>
      <c r="Y273" s="13">
        <f t="shared" si="44"/>
        <v>2</v>
      </c>
      <c r="Z273" s="7" t="str">
        <f>IF(AND('[1]Ledger With Mark'!Z275&gt;=27),"A+",IF(AND('[1]Ledger With Mark'!Z275&gt;=24),"A",IF(AND('[1]Ledger With Mark'!Z275&gt;=21),"B+",IF(AND('[1]Ledger With Mark'!Z275&gt;=18),"B",IF(AND('[1]Ledger With Mark'!Z275&gt;=15),"C+",IF(AND('[1]Ledger With Mark'!Z275&gt;=12),"C",IF(AND('[1]Ledger With Mark'!Z275&gt;=9),"D+",IF(AND('[1]Ledger With Mark'!Z275&gt;=6),"D",IF(AND('[1]Ledger With Mark'!Z275&gt;=1),"E","N")))))))))</f>
        <v>A</v>
      </c>
      <c r="AA273" s="7" t="str">
        <f>IF(AND('[1]Ledger With Mark'!AA275&gt;=18),"A+",IF(AND('[1]Ledger With Mark'!AA275&gt;=16),"A",IF(AND('[1]Ledger With Mark'!AA275&gt;=14),"B+",IF(AND('[1]Ledger With Mark'!AA275&gt;=12),"B",IF(AND('[1]Ledger With Mark'!AA275&gt;=10),"C+",IF(AND('[1]Ledger With Mark'!AA275&gt;=8),"C",IF(AND('[1]Ledger With Mark'!AA275&gt;=6),"D+",IF(AND('[1]Ledger With Mark'!AA275&gt;=4),"D",IF(AND('[1]Ledger With Mark'!AA275&gt;=1),"E","N")))))))))</f>
        <v>A+</v>
      </c>
      <c r="AB273" s="7" t="str">
        <f>IF(AND('[1]Ledger With Mark'!AB275&gt;=45),"A+",IF(AND('[1]Ledger With Mark'!AB275&gt;=40),"A",IF(AND('[1]Ledger With Mark'!AB275&gt;=35),"B+",IF(AND('[1]Ledger With Mark'!AB275&gt;=30),"B",IF(AND('[1]Ledger With Mark'!AB275&gt;=25),"C+",IF(AND('[1]Ledger With Mark'!AB275&gt;=20),"C",IF(AND('[1]Ledger With Mark'!AB275&gt;=15),"D+",IF(AND('[1]Ledger With Mark'!AB275&gt;=10),"D",IF(AND('[1]Ledger With Mark'!AB275&gt;=1),"E","N")))))))))</f>
        <v>A</v>
      </c>
      <c r="AC273" s="13">
        <f t="shared" si="45"/>
        <v>1.8</v>
      </c>
      <c r="AD273" s="7" t="str">
        <f>IF(AND('[1]Ledger With Mark'!AD275&gt;=22.5),"A+",IF(AND('[1]Ledger With Mark'!AD275&gt;=20),"A",IF(AND('[1]Ledger With Mark'!AD275&gt;=17.5),"B+",IF(AND('[1]Ledger With Mark'!AD275&gt;=15),"B",IF(AND('[1]Ledger With Mark'!AD275&gt;=12.5),"C+",IF(AND('[1]Ledger With Mark'!AD275&gt;=10),"C",IF(AND('[1]Ledger With Mark'!AD275&gt;=7.5),"D+",IF(AND('[1]Ledger With Mark'!AD275&gt;=5),"D",IF(AND('[1]Ledger With Mark'!AD275&gt;=1),"E","N")))))))))</f>
        <v>B</v>
      </c>
      <c r="AE273" s="7" t="str">
        <f>IF(AND('[1]Ledger With Mark'!AE275&gt;=22.5),"A+",IF(AND('[1]Ledger With Mark'!AE275&gt;=20),"A",IF(AND('[1]Ledger With Mark'!AE275&gt;=17.5),"B+",IF(AND('[1]Ledger With Mark'!AE275&gt;=15),"B",IF(AND('[1]Ledger With Mark'!AE275&gt;=12.5),"C+",IF(AND('[1]Ledger With Mark'!AE275&gt;=10),"C",IF(AND('[1]Ledger With Mark'!AE275&gt;=7.5),"D+",IF(AND('[1]Ledger With Mark'!AE275&gt;=5),"D",IF(AND('[1]Ledger With Mark'!AE275&gt;=1),"E","N")))))))))</f>
        <v>A</v>
      </c>
      <c r="AF273" s="7" t="str">
        <f>IF(AND('[1]Ledger With Mark'!AF275&gt;=45),"A+",IF(AND('[1]Ledger With Mark'!AF275&gt;=40),"A",IF(AND('[1]Ledger With Mark'!AF275&gt;=35),"B+",IF(AND('[1]Ledger With Mark'!AF275&gt;=30),"B",IF(AND('[1]Ledger With Mark'!AF275&gt;=25),"C+",IF(AND('[1]Ledger With Mark'!AF275&gt;=20),"C",IF(AND('[1]Ledger With Mark'!AF275&gt;=15),"D+",IF(AND('[1]Ledger With Mark'!AF275&gt;=10),"D",IF(AND('[1]Ledger With Mark'!AF275&gt;=1),"E","N")))))))))</f>
        <v>B+</v>
      </c>
      <c r="AG273" s="13">
        <f t="shared" si="46"/>
        <v>1.6</v>
      </c>
      <c r="AH273" s="7" t="str">
        <f>IF(AND('[1]Ledger With Mark'!AH275&gt;=45),"A+",IF(AND('[1]Ledger With Mark'!AH275&gt;=40),"A",IF(AND('[1]Ledger With Mark'!AH275&gt;=35),"B+",IF(AND('[1]Ledger With Mark'!AH275&gt;=30),"B",IF(AND('[1]Ledger With Mark'!AH275&gt;=25),"C+",IF(AND('[1]Ledger With Mark'!AH275&gt;=20),"C",IF(AND('[1]Ledger With Mark'!AH275&gt;=15),"D+",IF(AND('[1]Ledger With Mark'!AH275&gt;=10),"D",IF(AND('[1]Ledger With Mark'!AH275&gt;=1),"E","N")))))))))</f>
        <v>C+</v>
      </c>
      <c r="AI273" s="7" t="str">
        <f>IF(AND('[1]Ledger With Mark'!AI275&gt;=45),"A+",IF(AND('[1]Ledger With Mark'!AI275&gt;=40),"A",IF(AND('[1]Ledger With Mark'!AI275&gt;=35),"B+",IF(AND('[1]Ledger With Mark'!AI275&gt;=30),"B",IF(AND('[1]Ledger With Mark'!AI275&gt;=25),"C+",IF(AND('[1]Ledger With Mark'!AI275&gt;=20),"C",IF(AND('[1]Ledger With Mark'!AI275&gt;=15),"D+",IF(AND('[1]Ledger With Mark'!AI275&gt;=10),"D",IF(AND('[1]Ledger With Mark'!AI275&gt;=1),"E","N")))))))))</f>
        <v>A</v>
      </c>
      <c r="AJ273" s="7" t="str">
        <f>IF(AND('[1]Ledger With Mark'!AJ275&gt;=90),"A+",IF(AND('[1]Ledger With Mark'!AJ275&gt;=80),"A",IF(AND('[1]Ledger With Mark'!AJ275&gt;=70),"B+",IF(AND('[1]Ledger With Mark'!AJ275&gt;=60),"B",IF(AND('[1]Ledger With Mark'!AJ275&gt;=50),"C+",IF(AND('[1]Ledger With Mark'!AJ275&gt;=40),"C",IF(AND('[1]Ledger With Mark'!AJ275&gt;=30),"D+",IF(AND('[1]Ledger With Mark'!AJ275&gt;=20),"D",IF(AND('[1]Ledger With Mark'!AJ275&gt;=1),"E","N")))))))))</f>
        <v>B</v>
      </c>
      <c r="AK273" s="13">
        <f t="shared" si="47"/>
        <v>2.8</v>
      </c>
      <c r="AL273" s="7" t="str">
        <f>IF(AND('[1]Ledger With Mark'!AL275&gt;=45),"A+",IF(AND('[1]Ledger With Mark'!AL275&gt;=40),"A",IF(AND('[1]Ledger With Mark'!AL275&gt;=35),"B+",IF(AND('[1]Ledger With Mark'!AL275&gt;=30),"B",IF(AND('[1]Ledger With Mark'!AL275&gt;=25),"C+",IF(AND('[1]Ledger With Mark'!AL275&gt;=20),"C",IF(AND('[1]Ledger With Mark'!AL275&gt;=15),"D+",IF(AND('[1]Ledger With Mark'!AL275&gt;=10),"D",IF(AND('[1]Ledger With Mark'!AL275&gt;=1),"E","N")))))))))</f>
        <v>C</v>
      </c>
      <c r="AM273" s="7" t="str">
        <f>IF(AND('[1]Ledger With Mark'!AM275&gt;=45),"A+",IF(AND('[1]Ledger With Mark'!AM275&gt;=40),"A",IF(AND('[1]Ledger With Mark'!AM275&gt;=35),"B+",IF(AND('[1]Ledger With Mark'!AM275&gt;=30),"B",IF(AND('[1]Ledger With Mark'!AM275&gt;=25),"C+",IF(AND('[1]Ledger With Mark'!AM275&gt;=20),"C",IF(AND('[1]Ledger With Mark'!AM275&gt;=15),"D+",IF(AND('[1]Ledger With Mark'!AM275&gt;=10),"D",IF(AND('[1]Ledger With Mark'!AM275&gt;=1),"E","N")))))))))</f>
        <v>A+</v>
      </c>
      <c r="AN273" s="7" t="str">
        <f>IF(AND('[1]Ledger With Mark'!AN275&gt;=90),"A+",IF(AND('[1]Ledger With Mark'!AN275&gt;=80),"A",IF(AND('[1]Ledger With Mark'!AN275&gt;=70),"B+",IF(AND('[1]Ledger With Mark'!AN275&gt;=60),"B",IF(AND('[1]Ledger With Mark'!AN275&gt;=50),"C+",IF(AND('[1]Ledger With Mark'!AN275&gt;=40),"C",IF(AND('[1]Ledger With Mark'!AN275&gt;=30),"D+",IF(AND('[1]Ledger With Mark'!AN275&gt;=20),"D",IF(AND('[1]Ledger With Mark'!AN275&gt;=1),"E","N")))))))))</f>
        <v>B+</v>
      </c>
      <c r="AO273" s="13">
        <f t="shared" si="48"/>
        <v>3.2</v>
      </c>
      <c r="AP273" s="14">
        <f t="shared" si="49"/>
        <v>2.625</v>
      </c>
      <c r="AQ273" s="7"/>
      <c r="AR273" s="15" t="s">
        <v>251</v>
      </c>
      <c r="BB273" s="17">
        <v>279</v>
      </c>
    </row>
    <row r="274" spans="1:54" ht="15">
      <c r="A274" s="7">
        <f>'[1]Ledger With Mark'!A276</f>
        <v>273</v>
      </c>
      <c r="B274" s="8">
        <f>'[1]Ledger With Mark'!B276</f>
        <v>752273</v>
      </c>
      <c r="C274" s="9" t="str">
        <f>'[1]Ledger With Mark'!C276</f>
        <v>BIKRAM BUDHA MAGAR</v>
      </c>
      <c r="D274" s="10" t="str">
        <f>'[1]Ledger With Mark'!D276</f>
        <v>2060/08/06</v>
      </c>
      <c r="E274" s="11" t="str">
        <f>'[1]Ledger With Mark'!E276</f>
        <v>PABAN BUDHA</v>
      </c>
      <c r="F274" s="11" t="str">
        <f>'[1]Ledger With Mark'!F276</f>
        <v>SUNKALI BUDHA</v>
      </c>
      <c r="G274" s="12" t="str">
        <f>'[1]Ledger With Mark'!G276</f>
        <v>PARIBARTAN 4 ROLPA</v>
      </c>
      <c r="H274" s="7" t="str">
        <f>IF(AND('[1]Ledger With Mark'!H276&gt;=67.5),"A+",IF(AND('[1]Ledger With Mark'!H276&gt;=60),"A",IF(AND('[1]Ledger With Mark'!H276&gt;=52.5),"B+",IF(AND('[1]Ledger With Mark'!H276&gt;=45),"B",IF(AND('[1]Ledger With Mark'!H276&gt;=37.5),"C+",IF(AND('[1]Ledger With Mark'!H276&gt;=30),"C",IF(AND('[1]Ledger With Mark'!H276&gt;=22.5),"D+",IF(AND('[1]Ledger With Mark'!H276&gt;=15),"D",IF(AND('[1]Ledger With Mark'!H276&gt;=1),"E","N")))))))))</f>
        <v>C</v>
      </c>
      <c r="I274" s="7" t="str">
        <f>IF(AND('[1]Ledger With Mark'!I276&gt;=22.5),"A+",IF(AND('[1]Ledger With Mark'!I276&gt;=20),"A",IF(AND('[1]Ledger With Mark'!I276&gt;=17.5),"B+",IF(AND('[1]Ledger With Mark'!I276&gt;=15),"B",IF(AND('[1]Ledger With Mark'!I276&gt;=12.5),"C+",IF(AND('[1]Ledger With Mark'!I276&gt;=10),"C",IF(AND('[1]Ledger With Mark'!I276&gt;=7.5),"D+",IF(AND('[1]Ledger With Mark'!I276&gt;=5),"D",IF(AND('[1]Ledger With Mark'!I276&gt;=1),"E","N")))))))))</f>
        <v>B</v>
      </c>
      <c r="J274" s="7" t="str">
        <f>IF(AND('[1]Ledger With Mark'!J276&gt;=90),"A+",IF(AND('[1]Ledger With Mark'!J276&gt;=80),"A",IF(AND('[1]Ledger With Mark'!J276&gt;=70),"B+",IF(AND('[1]Ledger With Mark'!J276&gt;=60),"B",IF(AND('[1]Ledger With Mark'!J276&gt;=50),"C+",IF(AND('[1]Ledger With Mark'!J276&gt;=40),"C",IF(AND('[1]Ledger With Mark'!J276&gt;=30),"D+",IF(AND('[1]Ledger With Mark'!J276&gt;=20),"D",IF(AND('[1]Ledger With Mark'!J276&gt;=1),"E","N")))))))))</f>
        <v>C</v>
      </c>
      <c r="K274" s="13">
        <f t="shared" si="40"/>
        <v>2</v>
      </c>
      <c r="L274" s="7" t="str">
        <f>IF(AND('[1]Ledger With Mark'!L276&gt;=67.5),"A+",IF(AND('[1]Ledger With Mark'!L276&gt;=60),"A",IF(AND('[1]Ledger With Mark'!L276&gt;=52.5),"B+",IF(AND('[1]Ledger With Mark'!L276&gt;=45),"B",IF(AND('[1]Ledger With Mark'!L276&gt;=37.5),"C+",IF(AND('[1]Ledger With Mark'!L276&gt;=30),"C",IF(AND('[1]Ledger With Mark'!L276&gt;=22.5),"D+",IF(AND('[1]Ledger With Mark'!L276&gt;=15),"D",IF(AND('[1]Ledger With Mark'!L276&gt;=1),"E","N")))))))))</f>
        <v>C</v>
      </c>
      <c r="M274" s="7" t="str">
        <f>IF(AND('[1]Ledger With Mark'!M276&gt;=22.5),"A+",IF(AND('[1]Ledger With Mark'!M276&gt;=20),"A",IF(AND('[1]Ledger With Mark'!M276&gt;=17.5),"B+",IF(AND('[1]Ledger With Mark'!M276&gt;=15),"B",IF(AND('[1]Ledger With Mark'!M276&gt;=12.5),"C+",IF(AND('[1]Ledger With Mark'!M276&gt;=10),"C",IF(AND('[1]Ledger With Mark'!M276&gt;=7.5),"D+",IF(AND('[1]Ledger With Mark'!M276&gt;=5),"D",IF(AND('[1]Ledger With Mark'!M276&gt;=1),"E","N")))))))))</f>
        <v>A</v>
      </c>
      <c r="N274" s="7" t="str">
        <f>IF(AND('[1]Ledger With Mark'!N276&gt;=90),"A+",IF(AND('[1]Ledger With Mark'!N276&gt;=80),"A",IF(AND('[1]Ledger With Mark'!N276&gt;=70),"B+",IF(AND('[1]Ledger With Mark'!N276&gt;=60),"B",IF(AND('[1]Ledger With Mark'!N276&gt;=50),"C+",IF(AND('[1]Ledger With Mark'!N276&gt;=40),"C",IF(AND('[1]Ledger With Mark'!N276&gt;=30),"D+",IF(AND('[1]Ledger With Mark'!N276&gt;=20),"D",IF(AND('[1]Ledger With Mark'!N276&gt;=1),"E","N")))))))))</f>
        <v>C+</v>
      </c>
      <c r="O274" s="13">
        <f t="shared" si="41"/>
        <v>2.4</v>
      </c>
      <c r="P274" s="7" t="str">
        <f>IF(AND('[1]Ledger With Mark'!P276&gt;=90),"A+",IF(AND('[1]Ledger With Mark'!P276&gt;=80),"A",IF(AND('[1]Ledger With Mark'!P276&gt;=70),"B+",IF(AND('[1]Ledger With Mark'!P276&gt;=60),"B",IF(AND('[1]Ledger With Mark'!P276&gt;=50),"C+",IF(AND('[1]Ledger With Mark'!P276&gt;=40),"C",IF(AND('[1]Ledger With Mark'!P276&gt;=30),"D+",IF(AND('[1]Ledger With Mark'!P276&gt;=20),"D",IF(AND('[1]Ledger With Mark'!P276&gt;=1),"E","N")))))))))</f>
        <v>C</v>
      </c>
      <c r="Q274" s="13">
        <f t="shared" si="42"/>
        <v>2</v>
      </c>
      <c r="R274" s="7" t="str">
        <f>IF(AND('[1]Ledger With Mark'!R276&gt;=67.5),"A+",IF(AND('[1]Ledger With Mark'!R276&gt;=60),"A",IF(AND('[1]Ledger With Mark'!R276&gt;=52.5),"B+",IF(AND('[1]Ledger With Mark'!R276&gt;=45),"B",IF(AND('[1]Ledger With Mark'!R276&gt;=37.5),"C+",IF(AND('[1]Ledger With Mark'!R276&gt;=30),"C",IF(AND('[1]Ledger With Mark'!R276&gt;=22.5),"D+",IF(AND('[1]Ledger With Mark'!R276&gt;=15),"D",IF(AND('[1]Ledger With Mark'!R276&gt;=1),"E","N")))))))))</f>
        <v>C</v>
      </c>
      <c r="S274" s="7" t="str">
        <f>IF(AND('[1]Ledger With Mark'!S276&gt;=22.5),"A+",IF(AND('[1]Ledger With Mark'!S276&gt;=20),"A",IF(AND('[1]Ledger With Mark'!S276&gt;=17.5),"B+",IF(AND('[1]Ledger With Mark'!S276&gt;=15),"B",IF(AND('[1]Ledger With Mark'!S276&gt;=12.5),"C+",IF(AND('[1]Ledger With Mark'!S276&gt;=10),"C",IF(AND('[1]Ledger With Mark'!S276&gt;=7.5),"D+",IF(AND('[1]Ledger With Mark'!S276&gt;=5),"D",IF(AND('[1]Ledger With Mark'!S276&gt;=1),"E","N")))))))))</f>
        <v>A+</v>
      </c>
      <c r="T274" s="7" t="str">
        <f>IF(AND('[1]Ledger With Mark'!T276&gt;=90),"A+",IF(AND('[1]Ledger With Mark'!T276&gt;=80),"A",IF(AND('[1]Ledger With Mark'!T276&gt;=70),"B+",IF(AND('[1]Ledger With Mark'!T276&gt;=60),"B",IF(AND('[1]Ledger With Mark'!T276&gt;=50),"C+",IF(AND('[1]Ledger With Mark'!T276&gt;=40),"C",IF(AND('[1]Ledger With Mark'!T276&gt;=30),"D+",IF(AND('[1]Ledger With Mark'!T276&gt;=20),"D",IF(AND('[1]Ledger With Mark'!T276&gt;=1),"E","N")))))))))</f>
        <v>C+</v>
      </c>
      <c r="U274" s="13">
        <f t="shared" si="43"/>
        <v>2.4</v>
      </c>
      <c r="V274" s="7" t="str">
        <f>IF(AND('[1]Ledger With Mark'!V276&gt;=67.5),"A+",IF(AND('[1]Ledger With Mark'!V276&gt;=60),"A",IF(AND('[1]Ledger With Mark'!V276&gt;=52.5),"B+",IF(AND('[1]Ledger With Mark'!V276&gt;=45),"B",IF(AND('[1]Ledger With Mark'!V276&gt;=37.5),"C+",IF(AND('[1]Ledger With Mark'!V276&gt;=30),"C",IF(AND('[1]Ledger With Mark'!V276&gt;=22.5),"D+",IF(AND('[1]Ledger With Mark'!V276&gt;=15),"D",IF(AND('[1]Ledger With Mark'!V276&gt;=1),"E","N")))))))))</f>
        <v>C</v>
      </c>
      <c r="W274" s="7" t="str">
        <f>IF(AND('[1]Ledger With Mark'!W276&gt;=22.5),"A+",IF(AND('[1]Ledger With Mark'!W276&gt;=20),"A",IF(AND('[1]Ledger With Mark'!W276&gt;=17.5),"B+",IF(AND('[1]Ledger With Mark'!W276&gt;=15),"B",IF(AND('[1]Ledger With Mark'!W276&gt;=12.5),"C+",IF(AND('[1]Ledger With Mark'!W276&gt;=10),"C",IF(AND('[1]Ledger With Mark'!W276&gt;=7.5),"D+",IF(AND('[1]Ledger With Mark'!W276&gt;=5),"D",IF(AND('[1]Ledger With Mark'!W276&gt;=1),"E","N")))))))))</f>
        <v>B</v>
      </c>
      <c r="X274" s="7" t="str">
        <f>IF(AND('[1]Ledger With Mark'!X276&gt;=90),"A+",IF(AND('[1]Ledger With Mark'!X276&gt;=80),"A",IF(AND('[1]Ledger With Mark'!X276&gt;=70),"B+",IF(AND('[1]Ledger With Mark'!X276&gt;=60),"B",IF(AND('[1]Ledger With Mark'!X276&gt;=50),"C+",IF(AND('[1]Ledger With Mark'!X276&gt;=40),"C",IF(AND('[1]Ledger With Mark'!X276&gt;=30),"D+",IF(AND('[1]Ledger With Mark'!X276&gt;=20),"D",IF(AND('[1]Ledger With Mark'!X276&gt;=1),"E","N")))))))))</f>
        <v>C</v>
      </c>
      <c r="Y274" s="13">
        <f t="shared" si="44"/>
        <v>2</v>
      </c>
      <c r="Z274" s="7" t="str">
        <f>IF(AND('[1]Ledger With Mark'!Z276&gt;=27),"A+",IF(AND('[1]Ledger With Mark'!Z276&gt;=24),"A",IF(AND('[1]Ledger With Mark'!Z276&gt;=21),"B+",IF(AND('[1]Ledger With Mark'!Z276&gt;=18),"B",IF(AND('[1]Ledger With Mark'!Z276&gt;=15),"C+",IF(AND('[1]Ledger With Mark'!Z276&gt;=12),"C",IF(AND('[1]Ledger With Mark'!Z276&gt;=9),"D+",IF(AND('[1]Ledger With Mark'!Z276&gt;=6),"D",IF(AND('[1]Ledger With Mark'!Z276&gt;=1),"E","N")))))))))</f>
        <v>B+</v>
      </c>
      <c r="AA274" s="7" t="str">
        <f>IF(AND('[1]Ledger With Mark'!AA276&gt;=18),"A+",IF(AND('[1]Ledger With Mark'!AA276&gt;=16),"A",IF(AND('[1]Ledger With Mark'!AA276&gt;=14),"B+",IF(AND('[1]Ledger With Mark'!AA276&gt;=12),"B",IF(AND('[1]Ledger With Mark'!AA276&gt;=10),"C+",IF(AND('[1]Ledger With Mark'!AA276&gt;=8),"C",IF(AND('[1]Ledger With Mark'!AA276&gt;=6),"D+",IF(AND('[1]Ledger With Mark'!AA276&gt;=4),"D",IF(AND('[1]Ledger With Mark'!AA276&gt;=1),"E","N")))))))))</f>
        <v>A</v>
      </c>
      <c r="AB274" s="7" t="str">
        <f>IF(AND('[1]Ledger With Mark'!AB276&gt;=45),"A+",IF(AND('[1]Ledger With Mark'!AB276&gt;=40),"A",IF(AND('[1]Ledger With Mark'!AB276&gt;=35),"B+",IF(AND('[1]Ledger With Mark'!AB276&gt;=30),"B",IF(AND('[1]Ledger With Mark'!AB276&gt;=25),"C+",IF(AND('[1]Ledger With Mark'!AB276&gt;=20),"C",IF(AND('[1]Ledger With Mark'!AB276&gt;=15),"D+",IF(AND('[1]Ledger With Mark'!AB276&gt;=10),"D",IF(AND('[1]Ledger With Mark'!AB276&gt;=1),"E","N")))))))))</f>
        <v>A</v>
      </c>
      <c r="AC274" s="13">
        <f t="shared" si="45"/>
        <v>1.8</v>
      </c>
      <c r="AD274" s="7" t="str">
        <f>IF(AND('[1]Ledger With Mark'!AD276&gt;=22.5),"A+",IF(AND('[1]Ledger With Mark'!AD276&gt;=20),"A",IF(AND('[1]Ledger With Mark'!AD276&gt;=17.5),"B+",IF(AND('[1]Ledger With Mark'!AD276&gt;=15),"B",IF(AND('[1]Ledger With Mark'!AD276&gt;=12.5),"C+",IF(AND('[1]Ledger With Mark'!AD276&gt;=10),"C",IF(AND('[1]Ledger With Mark'!AD276&gt;=7.5),"D+",IF(AND('[1]Ledger With Mark'!AD276&gt;=5),"D",IF(AND('[1]Ledger With Mark'!AD276&gt;=1),"E","N")))))))))</f>
        <v>C+</v>
      </c>
      <c r="AE274" s="7" t="str">
        <f>IF(AND('[1]Ledger With Mark'!AE276&gt;=22.5),"A+",IF(AND('[1]Ledger With Mark'!AE276&gt;=20),"A",IF(AND('[1]Ledger With Mark'!AE276&gt;=17.5),"B+",IF(AND('[1]Ledger With Mark'!AE276&gt;=15),"B",IF(AND('[1]Ledger With Mark'!AE276&gt;=12.5),"C+",IF(AND('[1]Ledger With Mark'!AE276&gt;=10),"C",IF(AND('[1]Ledger With Mark'!AE276&gt;=7.5),"D+",IF(AND('[1]Ledger With Mark'!AE276&gt;=5),"D",IF(AND('[1]Ledger With Mark'!AE276&gt;=1),"E","N")))))))))</f>
        <v>B</v>
      </c>
      <c r="AF274" s="7" t="str">
        <f>IF(AND('[1]Ledger With Mark'!AF276&gt;=45),"A+",IF(AND('[1]Ledger With Mark'!AF276&gt;=40),"A",IF(AND('[1]Ledger With Mark'!AF276&gt;=35),"B+",IF(AND('[1]Ledger With Mark'!AF276&gt;=30),"B",IF(AND('[1]Ledger With Mark'!AF276&gt;=25),"C+",IF(AND('[1]Ledger With Mark'!AF276&gt;=20),"C",IF(AND('[1]Ledger With Mark'!AF276&gt;=15),"D+",IF(AND('[1]Ledger With Mark'!AF276&gt;=10),"D",IF(AND('[1]Ledger With Mark'!AF276&gt;=1),"E","N")))))))))</f>
        <v>B</v>
      </c>
      <c r="AG274" s="13">
        <f t="shared" si="46"/>
        <v>1.4</v>
      </c>
      <c r="AH274" s="7" t="str">
        <f>IF(AND('[1]Ledger With Mark'!AH276&gt;=45),"A+",IF(AND('[1]Ledger With Mark'!AH276&gt;=40),"A",IF(AND('[1]Ledger With Mark'!AH276&gt;=35),"B+",IF(AND('[1]Ledger With Mark'!AH276&gt;=30),"B",IF(AND('[1]Ledger With Mark'!AH276&gt;=25),"C+",IF(AND('[1]Ledger With Mark'!AH276&gt;=20),"C",IF(AND('[1]Ledger With Mark'!AH276&gt;=15),"D+",IF(AND('[1]Ledger With Mark'!AH276&gt;=10),"D",IF(AND('[1]Ledger With Mark'!AH276&gt;=1),"E","N")))))))))</f>
        <v>C</v>
      </c>
      <c r="AI274" s="7" t="str">
        <f>IF(AND('[1]Ledger With Mark'!AI276&gt;=45),"A+",IF(AND('[1]Ledger With Mark'!AI276&gt;=40),"A",IF(AND('[1]Ledger With Mark'!AI276&gt;=35),"B+",IF(AND('[1]Ledger With Mark'!AI276&gt;=30),"B",IF(AND('[1]Ledger With Mark'!AI276&gt;=25),"C+",IF(AND('[1]Ledger With Mark'!AI276&gt;=20),"C",IF(AND('[1]Ledger With Mark'!AI276&gt;=15),"D+",IF(AND('[1]Ledger With Mark'!AI276&gt;=10),"D",IF(AND('[1]Ledger With Mark'!AI276&gt;=1),"E","N")))))))))</f>
        <v>A</v>
      </c>
      <c r="AJ274" s="7" t="str">
        <f>IF(AND('[1]Ledger With Mark'!AJ276&gt;=90),"A+",IF(AND('[1]Ledger With Mark'!AJ276&gt;=80),"A",IF(AND('[1]Ledger With Mark'!AJ276&gt;=70),"B+",IF(AND('[1]Ledger With Mark'!AJ276&gt;=60),"B",IF(AND('[1]Ledger With Mark'!AJ276&gt;=50),"C+",IF(AND('[1]Ledger With Mark'!AJ276&gt;=40),"C",IF(AND('[1]Ledger With Mark'!AJ276&gt;=30),"D+",IF(AND('[1]Ledger With Mark'!AJ276&gt;=20),"D",IF(AND('[1]Ledger With Mark'!AJ276&gt;=1),"E","N")))))))))</f>
        <v>B</v>
      </c>
      <c r="AK274" s="13">
        <f t="shared" si="47"/>
        <v>2.8</v>
      </c>
      <c r="AL274" s="7" t="str">
        <f>IF(AND('[1]Ledger With Mark'!AL276&gt;=45),"A+",IF(AND('[1]Ledger With Mark'!AL276&gt;=40),"A",IF(AND('[1]Ledger With Mark'!AL276&gt;=35),"B+",IF(AND('[1]Ledger With Mark'!AL276&gt;=30),"B",IF(AND('[1]Ledger With Mark'!AL276&gt;=25),"C+",IF(AND('[1]Ledger With Mark'!AL276&gt;=20),"C",IF(AND('[1]Ledger With Mark'!AL276&gt;=15),"D+",IF(AND('[1]Ledger With Mark'!AL276&gt;=10),"D",IF(AND('[1]Ledger With Mark'!AL276&gt;=1),"E","N")))))))))</f>
        <v>C</v>
      </c>
      <c r="AM274" s="7" t="str">
        <f>IF(AND('[1]Ledger With Mark'!AM276&gt;=45),"A+",IF(AND('[1]Ledger With Mark'!AM276&gt;=40),"A",IF(AND('[1]Ledger With Mark'!AM276&gt;=35),"B+",IF(AND('[1]Ledger With Mark'!AM276&gt;=30),"B",IF(AND('[1]Ledger With Mark'!AM276&gt;=25),"C+",IF(AND('[1]Ledger With Mark'!AM276&gt;=20),"C",IF(AND('[1]Ledger With Mark'!AM276&gt;=15),"D+",IF(AND('[1]Ledger With Mark'!AM276&gt;=10),"D",IF(AND('[1]Ledger With Mark'!AM276&gt;=1),"E","N")))))))))</f>
        <v>A+</v>
      </c>
      <c r="AN274" s="7" t="str">
        <f>IF(AND('[1]Ledger With Mark'!AN276&gt;=90),"A+",IF(AND('[1]Ledger With Mark'!AN276&gt;=80),"A",IF(AND('[1]Ledger With Mark'!AN276&gt;=70),"B+",IF(AND('[1]Ledger With Mark'!AN276&gt;=60),"B",IF(AND('[1]Ledger With Mark'!AN276&gt;=50),"C+",IF(AND('[1]Ledger With Mark'!AN276&gt;=40),"C",IF(AND('[1]Ledger With Mark'!AN276&gt;=30),"D+",IF(AND('[1]Ledger With Mark'!AN276&gt;=20),"D",IF(AND('[1]Ledger With Mark'!AN276&gt;=1),"E","N")))))))))</f>
        <v>B</v>
      </c>
      <c r="AO274" s="13">
        <f t="shared" si="48"/>
        <v>2.8</v>
      </c>
      <c r="AP274" s="14">
        <f t="shared" si="49"/>
        <v>2.4500000000000002</v>
      </c>
      <c r="AQ274" s="7"/>
      <c r="AR274" s="15" t="s">
        <v>251</v>
      </c>
      <c r="BB274" s="17">
        <v>280</v>
      </c>
    </row>
    <row r="275" spans="1:54" ht="15">
      <c r="A275" s="7">
        <f>'[1]Ledger With Mark'!A277</f>
        <v>274</v>
      </c>
      <c r="B275" s="8">
        <f>'[1]Ledger With Mark'!B277</f>
        <v>752274</v>
      </c>
      <c r="C275" s="9" t="str">
        <f>'[1]Ledger With Mark'!C277</f>
        <v>BIMAL OLI</v>
      </c>
      <c r="D275" s="10" t="str">
        <f>'[1]Ledger With Mark'!D277</f>
        <v>2058/06/12</v>
      </c>
      <c r="E275" s="11" t="str">
        <f>'[1]Ledger With Mark'!E277</f>
        <v>LALSUR OLI</v>
      </c>
      <c r="F275" s="11" t="str">
        <f>'[1]Ledger With Mark'!F277</f>
        <v>MAN KUMARI OLI</v>
      </c>
      <c r="G275" s="12" t="str">
        <f>'[1]Ledger With Mark'!G277</f>
        <v>BHUME 9 RUKUM EAST</v>
      </c>
      <c r="H275" s="7" t="str">
        <f>IF(AND('[1]Ledger With Mark'!H277&gt;=67.5),"A+",IF(AND('[1]Ledger With Mark'!H277&gt;=60),"A",IF(AND('[1]Ledger With Mark'!H277&gt;=52.5),"B+",IF(AND('[1]Ledger With Mark'!H277&gt;=45),"B",IF(AND('[1]Ledger With Mark'!H277&gt;=37.5),"C+",IF(AND('[1]Ledger With Mark'!H277&gt;=30),"C",IF(AND('[1]Ledger With Mark'!H277&gt;=22.5),"D+",IF(AND('[1]Ledger With Mark'!H277&gt;=15),"D",IF(AND('[1]Ledger With Mark'!H277&gt;=1),"E","N")))))))))</f>
        <v>D+</v>
      </c>
      <c r="I275" s="7" t="str">
        <f>IF(AND('[1]Ledger With Mark'!I277&gt;=22.5),"A+",IF(AND('[1]Ledger With Mark'!I277&gt;=20),"A",IF(AND('[1]Ledger With Mark'!I277&gt;=17.5),"B+",IF(AND('[1]Ledger With Mark'!I277&gt;=15),"B",IF(AND('[1]Ledger With Mark'!I277&gt;=12.5),"C+",IF(AND('[1]Ledger With Mark'!I277&gt;=10),"C",IF(AND('[1]Ledger With Mark'!I277&gt;=7.5),"D+",IF(AND('[1]Ledger With Mark'!I277&gt;=5),"D",IF(AND('[1]Ledger With Mark'!I277&gt;=1),"E","N")))))))))</f>
        <v>B</v>
      </c>
      <c r="J275" s="7" t="str">
        <f>IF(AND('[1]Ledger With Mark'!J277&gt;=90),"A+",IF(AND('[1]Ledger With Mark'!J277&gt;=80),"A",IF(AND('[1]Ledger With Mark'!J277&gt;=70),"B+",IF(AND('[1]Ledger With Mark'!J277&gt;=60),"B",IF(AND('[1]Ledger With Mark'!J277&gt;=50),"C+",IF(AND('[1]Ledger With Mark'!J277&gt;=40),"C",IF(AND('[1]Ledger With Mark'!J277&gt;=30),"D+",IF(AND('[1]Ledger With Mark'!J277&gt;=20),"D",IF(AND('[1]Ledger With Mark'!J277&gt;=1),"E","N")))))))))</f>
        <v>D+</v>
      </c>
      <c r="K275" s="13">
        <f t="shared" si="40"/>
        <v>1.6</v>
      </c>
      <c r="L275" s="7" t="str">
        <f>IF(AND('[1]Ledger With Mark'!L277&gt;=67.5),"A+",IF(AND('[1]Ledger With Mark'!L277&gt;=60),"A",IF(AND('[1]Ledger With Mark'!L277&gt;=52.5),"B+",IF(AND('[1]Ledger With Mark'!L277&gt;=45),"B",IF(AND('[1]Ledger With Mark'!L277&gt;=37.5),"C+",IF(AND('[1]Ledger With Mark'!L277&gt;=30),"C",IF(AND('[1]Ledger With Mark'!L277&gt;=22.5),"D+",IF(AND('[1]Ledger With Mark'!L277&gt;=15),"D",IF(AND('[1]Ledger With Mark'!L277&gt;=1),"E","N")))))))))</f>
        <v>D</v>
      </c>
      <c r="M275" s="7" t="str">
        <f>IF(AND('[1]Ledger With Mark'!M277&gt;=22.5),"A+",IF(AND('[1]Ledger With Mark'!M277&gt;=20),"A",IF(AND('[1]Ledger With Mark'!M277&gt;=17.5),"B+",IF(AND('[1]Ledger With Mark'!M277&gt;=15),"B",IF(AND('[1]Ledger With Mark'!M277&gt;=12.5),"C+",IF(AND('[1]Ledger With Mark'!M277&gt;=10),"C",IF(AND('[1]Ledger With Mark'!M277&gt;=7.5),"D+",IF(AND('[1]Ledger With Mark'!M277&gt;=5),"D",IF(AND('[1]Ledger With Mark'!M277&gt;=1),"E","N")))))))))</f>
        <v>B+</v>
      </c>
      <c r="N275" s="7" t="str">
        <f>IF(AND('[1]Ledger With Mark'!N277&gt;=90),"A+",IF(AND('[1]Ledger With Mark'!N277&gt;=80),"A",IF(AND('[1]Ledger With Mark'!N277&gt;=70),"B+",IF(AND('[1]Ledger With Mark'!N277&gt;=60),"B",IF(AND('[1]Ledger With Mark'!N277&gt;=50),"C+",IF(AND('[1]Ledger With Mark'!N277&gt;=40),"C",IF(AND('[1]Ledger With Mark'!N277&gt;=30),"D+",IF(AND('[1]Ledger With Mark'!N277&gt;=20),"D",IF(AND('[1]Ledger With Mark'!N277&gt;=1),"E","N")))))))))</f>
        <v>C</v>
      </c>
      <c r="O275" s="13">
        <f t="shared" si="41"/>
        <v>2</v>
      </c>
      <c r="P275" s="7" t="str">
        <f>IF(AND('[1]Ledger With Mark'!P277&gt;=90),"A+",IF(AND('[1]Ledger With Mark'!P277&gt;=80),"A",IF(AND('[1]Ledger With Mark'!P277&gt;=70),"B+",IF(AND('[1]Ledger With Mark'!P277&gt;=60),"B",IF(AND('[1]Ledger With Mark'!P277&gt;=50),"C+",IF(AND('[1]Ledger With Mark'!P277&gt;=40),"C",IF(AND('[1]Ledger With Mark'!P277&gt;=30),"D+",IF(AND('[1]Ledger With Mark'!P277&gt;=20),"D",IF(AND('[1]Ledger With Mark'!P277&gt;=1),"E","N")))))))))</f>
        <v>E</v>
      </c>
      <c r="Q275" s="13">
        <f t="shared" si="42"/>
        <v>0.8</v>
      </c>
      <c r="R275" s="7" t="str">
        <f>IF(AND('[1]Ledger With Mark'!R277&gt;=67.5),"A+",IF(AND('[1]Ledger With Mark'!R277&gt;=60),"A",IF(AND('[1]Ledger With Mark'!R277&gt;=52.5),"B+",IF(AND('[1]Ledger With Mark'!R277&gt;=45),"B",IF(AND('[1]Ledger With Mark'!R277&gt;=37.5),"C+",IF(AND('[1]Ledger With Mark'!R277&gt;=30),"C",IF(AND('[1]Ledger With Mark'!R277&gt;=22.5),"D+",IF(AND('[1]Ledger With Mark'!R277&gt;=15),"D",IF(AND('[1]Ledger With Mark'!R277&gt;=1),"E","N")))))))))</f>
        <v>C+</v>
      </c>
      <c r="S275" s="7" t="str">
        <f>IF(AND('[1]Ledger With Mark'!S277&gt;=22.5),"A+",IF(AND('[1]Ledger With Mark'!S277&gt;=20),"A",IF(AND('[1]Ledger With Mark'!S277&gt;=17.5),"B+",IF(AND('[1]Ledger With Mark'!S277&gt;=15),"B",IF(AND('[1]Ledger With Mark'!S277&gt;=12.5),"C+",IF(AND('[1]Ledger With Mark'!S277&gt;=10),"C",IF(AND('[1]Ledger With Mark'!S277&gt;=7.5),"D+",IF(AND('[1]Ledger With Mark'!S277&gt;=5),"D",IF(AND('[1]Ledger With Mark'!S277&gt;=1),"E","N")))))))))</f>
        <v>A+</v>
      </c>
      <c r="T275" s="7" t="str">
        <f>IF(AND('[1]Ledger With Mark'!T277&gt;=90),"A+",IF(AND('[1]Ledger With Mark'!T277&gt;=80),"A",IF(AND('[1]Ledger With Mark'!T277&gt;=70),"B+",IF(AND('[1]Ledger With Mark'!T277&gt;=60),"B",IF(AND('[1]Ledger With Mark'!T277&gt;=50),"C+",IF(AND('[1]Ledger With Mark'!T277&gt;=40),"C",IF(AND('[1]Ledger With Mark'!T277&gt;=30),"D+",IF(AND('[1]Ledger With Mark'!T277&gt;=20),"D",IF(AND('[1]Ledger With Mark'!T277&gt;=1),"E","N")))))))))</f>
        <v>B</v>
      </c>
      <c r="U275" s="13">
        <f t="shared" si="43"/>
        <v>2.8</v>
      </c>
      <c r="V275" s="7" t="str">
        <f>IF(AND('[1]Ledger With Mark'!V277&gt;=67.5),"A+",IF(AND('[1]Ledger With Mark'!V277&gt;=60),"A",IF(AND('[1]Ledger With Mark'!V277&gt;=52.5),"B+",IF(AND('[1]Ledger With Mark'!V277&gt;=45),"B",IF(AND('[1]Ledger With Mark'!V277&gt;=37.5),"C+",IF(AND('[1]Ledger With Mark'!V277&gt;=30),"C",IF(AND('[1]Ledger With Mark'!V277&gt;=22.5),"D+",IF(AND('[1]Ledger With Mark'!V277&gt;=15),"D",IF(AND('[1]Ledger With Mark'!V277&gt;=1),"E","N")))))))))</f>
        <v>E</v>
      </c>
      <c r="W275" s="7" t="str">
        <f>IF(AND('[1]Ledger With Mark'!W277&gt;=22.5),"A+",IF(AND('[1]Ledger With Mark'!W277&gt;=20),"A",IF(AND('[1]Ledger With Mark'!W277&gt;=17.5),"B+",IF(AND('[1]Ledger With Mark'!W277&gt;=15),"B",IF(AND('[1]Ledger With Mark'!W277&gt;=12.5),"C+",IF(AND('[1]Ledger With Mark'!W277&gt;=10),"C",IF(AND('[1]Ledger With Mark'!W277&gt;=7.5),"D+",IF(AND('[1]Ledger With Mark'!W277&gt;=5),"D",IF(AND('[1]Ledger With Mark'!W277&gt;=1),"E","N")))))))))</f>
        <v>C</v>
      </c>
      <c r="X275" s="7" t="str">
        <f>IF(AND('[1]Ledger With Mark'!X277&gt;=90),"A+",IF(AND('[1]Ledger With Mark'!X277&gt;=80),"A",IF(AND('[1]Ledger With Mark'!X277&gt;=70),"B+",IF(AND('[1]Ledger With Mark'!X277&gt;=60),"B",IF(AND('[1]Ledger With Mark'!X277&gt;=50),"C+",IF(AND('[1]Ledger With Mark'!X277&gt;=40),"C",IF(AND('[1]Ledger With Mark'!X277&gt;=30),"D+",IF(AND('[1]Ledger With Mark'!X277&gt;=20),"D",IF(AND('[1]Ledger With Mark'!X277&gt;=1),"E","N")))))))))</f>
        <v>D</v>
      </c>
      <c r="Y275" s="13">
        <f t="shared" si="44"/>
        <v>1.2</v>
      </c>
      <c r="Z275" s="7" t="str">
        <f>IF(AND('[1]Ledger With Mark'!Z277&gt;=27),"A+",IF(AND('[1]Ledger With Mark'!Z277&gt;=24),"A",IF(AND('[1]Ledger With Mark'!Z277&gt;=21),"B+",IF(AND('[1]Ledger With Mark'!Z277&gt;=18),"B",IF(AND('[1]Ledger With Mark'!Z277&gt;=15),"C+",IF(AND('[1]Ledger With Mark'!Z277&gt;=12),"C",IF(AND('[1]Ledger With Mark'!Z277&gt;=9),"D+",IF(AND('[1]Ledger With Mark'!Z277&gt;=6),"D",IF(AND('[1]Ledger With Mark'!Z277&gt;=1),"E","N")))))))))</f>
        <v>C</v>
      </c>
      <c r="AA275" s="7" t="str">
        <f>IF(AND('[1]Ledger With Mark'!AA277&gt;=18),"A+",IF(AND('[1]Ledger With Mark'!AA277&gt;=16),"A",IF(AND('[1]Ledger With Mark'!AA277&gt;=14),"B+",IF(AND('[1]Ledger With Mark'!AA277&gt;=12),"B",IF(AND('[1]Ledger With Mark'!AA277&gt;=10),"C+",IF(AND('[1]Ledger With Mark'!AA277&gt;=8),"C",IF(AND('[1]Ledger With Mark'!AA277&gt;=6),"D+",IF(AND('[1]Ledger With Mark'!AA277&gt;=4),"D",IF(AND('[1]Ledger With Mark'!AA277&gt;=1),"E","N")))))))))</f>
        <v>C+</v>
      </c>
      <c r="AB275" s="7" t="str">
        <f>IF(AND('[1]Ledger With Mark'!AB277&gt;=45),"A+",IF(AND('[1]Ledger With Mark'!AB277&gt;=40),"A",IF(AND('[1]Ledger With Mark'!AB277&gt;=35),"B+",IF(AND('[1]Ledger With Mark'!AB277&gt;=30),"B",IF(AND('[1]Ledger With Mark'!AB277&gt;=25),"C+",IF(AND('[1]Ledger With Mark'!AB277&gt;=20),"C",IF(AND('[1]Ledger With Mark'!AB277&gt;=15),"D+",IF(AND('[1]Ledger With Mark'!AB277&gt;=10),"D",IF(AND('[1]Ledger With Mark'!AB277&gt;=1),"E","N")))))))))</f>
        <v>C</v>
      </c>
      <c r="AC275" s="13">
        <f t="shared" si="45"/>
        <v>1</v>
      </c>
      <c r="AD275" s="7" t="str">
        <f>IF(AND('[1]Ledger With Mark'!AD277&gt;=22.5),"A+",IF(AND('[1]Ledger With Mark'!AD277&gt;=20),"A",IF(AND('[1]Ledger With Mark'!AD277&gt;=17.5),"B+",IF(AND('[1]Ledger With Mark'!AD277&gt;=15),"B",IF(AND('[1]Ledger With Mark'!AD277&gt;=12.5),"C+",IF(AND('[1]Ledger With Mark'!AD277&gt;=10),"C",IF(AND('[1]Ledger With Mark'!AD277&gt;=7.5),"D+",IF(AND('[1]Ledger With Mark'!AD277&gt;=5),"D",IF(AND('[1]Ledger With Mark'!AD277&gt;=1),"E","N")))))))))</f>
        <v>C</v>
      </c>
      <c r="AE275" s="7" t="str">
        <f>IF(AND('[1]Ledger With Mark'!AE277&gt;=22.5),"A+",IF(AND('[1]Ledger With Mark'!AE277&gt;=20),"A",IF(AND('[1]Ledger With Mark'!AE277&gt;=17.5),"B+",IF(AND('[1]Ledger With Mark'!AE277&gt;=15),"B",IF(AND('[1]Ledger With Mark'!AE277&gt;=12.5),"C+",IF(AND('[1]Ledger With Mark'!AE277&gt;=10),"C",IF(AND('[1]Ledger With Mark'!AE277&gt;=7.5),"D+",IF(AND('[1]Ledger With Mark'!AE277&gt;=5),"D",IF(AND('[1]Ledger With Mark'!AE277&gt;=1),"E","N")))))))))</f>
        <v>C+</v>
      </c>
      <c r="AF275" s="7" t="str">
        <f>IF(AND('[1]Ledger With Mark'!AF277&gt;=45),"A+",IF(AND('[1]Ledger With Mark'!AF277&gt;=40),"A",IF(AND('[1]Ledger With Mark'!AF277&gt;=35),"B+",IF(AND('[1]Ledger With Mark'!AF277&gt;=30),"B",IF(AND('[1]Ledger With Mark'!AF277&gt;=25),"C+",IF(AND('[1]Ledger With Mark'!AF277&gt;=20),"C",IF(AND('[1]Ledger With Mark'!AF277&gt;=15),"D+",IF(AND('[1]Ledger With Mark'!AF277&gt;=10),"D",IF(AND('[1]Ledger With Mark'!AF277&gt;=1),"E","N")))))))))</f>
        <v>C</v>
      </c>
      <c r="AG275" s="13">
        <f t="shared" si="46"/>
        <v>1</v>
      </c>
      <c r="AH275" s="7" t="str">
        <f>IF(AND('[1]Ledger With Mark'!AH277&gt;=45),"A+",IF(AND('[1]Ledger With Mark'!AH277&gt;=40),"A",IF(AND('[1]Ledger With Mark'!AH277&gt;=35),"B+",IF(AND('[1]Ledger With Mark'!AH277&gt;=30),"B",IF(AND('[1]Ledger With Mark'!AH277&gt;=25),"C+",IF(AND('[1]Ledger With Mark'!AH277&gt;=20),"C",IF(AND('[1]Ledger With Mark'!AH277&gt;=15),"D+",IF(AND('[1]Ledger With Mark'!AH277&gt;=10),"D",IF(AND('[1]Ledger With Mark'!AH277&gt;=1),"E","N")))))))))</f>
        <v>C</v>
      </c>
      <c r="AI275" s="7" t="str">
        <f>IF(AND('[1]Ledger With Mark'!AI277&gt;=45),"A+",IF(AND('[1]Ledger With Mark'!AI277&gt;=40),"A",IF(AND('[1]Ledger With Mark'!AI277&gt;=35),"B+",IF(AND('[1]Ledger With Mark'!AI277&gt;=30),"B",IF(AND('[1]Ledger With Mark'!AI277&gt;=25),"C+",IF(AND('[1]Ledger With Mark'!AI277&gt;=20),"C",IF(AND('[1]Ledger With Mark'!AI277&gt;=15),"D+",IF(AND('[1]Ledger With Mark'!AI277&gt;=10),"D",IF(AND('[1]Ledger With Mark'!AI277&gt;=1),"E","N")))))))))</f>
        <v>A</v>
      </c>
      <c r="AJ275" s="7" t="str">
        <f>IF(AND('[1]Ledger With Mark'!AJ277&gt;=90),"A+",IF(AND('[1]Ledger With Mark'!AJ277&gt;=80),"A",IF(AND('[1]Ledger With Mark'!AJ277&gt;=70),"B+",IF(AND('[1]Ledger With Mark'!AJ277&gt;=60),"B",IF(AND('[1]Ledger With Mark'!AJ277&gt;=50),"C+",IF(AND('[1]Ledger With Mark'!AJ277&gt;=40),"C",IF(AND('[1]Ledger With Mark'!AJ277&gt;=30),"D+",IF(AND('[1]Ledger With Mark'!AJ277&gt;=20),"D",IF(AND('[1]Ledger With Mark'!AJ277&gt;=1),"E","N")))))))))</f>
        <v>B</v>
      </c>
      <c r="AK275" s="13">
        <f t="shared" si="47"/>
        <v>2.8</v>
      </c>
      <c r="AL275" s="7" t="str">
        <f>IF(AND('[1]Ledger With Mark'!AL277&gt;=45),"A+",IF(AND('[1]Ledger With Mark'!AL277&gt;=40),"A",IF(AND('[1]Ledger With Mark'!AL277&gt;=35),"B+",IF(AND('[1]Ledger With Mark'!AL277&gt;=30),"B",IF(AND('[1]Ledger With Mark'!AL277&gt;=25),"C+",IF(AND('[1]Ledger With Mark'!AL277&gt;=20),"C",IF(AND('[1]Ledger With Mark'!AL277&gt;=15),"D+",IF(AND('[1]Ledger With Mark'!AL277&gt;=10),"D",IF(AND('[1]Ledger With Mark'!AL277&gt;=1),"E","N")))))))))</f>
        <v>C</v>
      </c>
      <c r="AM275" s="7" t="str">
        <f>IF(AND('[1]Ledger With Mark'!AM277&gt;=45),"A+",IF(AND('[1]Ledger With Mark'!AM277&gt;=40),"A",IF(AND('[1]Ledger With Mark'!AM277&gt;=35),"B+",IF(AND('[1]Ledger With Mark'!AM277&gt;=30),"B",IF(AND('[1]Ledger With Mark'!AM277&gt;=25),"C+",IF(AND('[1]Ledger With Mark'!AM277&gt;=20),"C",IF(AND('[1]Ledger With Mark'!AM277&gt;=15),"D+",IF(AND('[1]Ledger With Mark'!AM277&gt;=10),"D",IF(AND('[1]Ledger With Mark'!AM277&gt;=1),"E","N")))))))))</f>
        <v>A+</v>
      </c>
      <c r="AN275" s="7" t="str">
        <f>IF(AND('[1]Ledger With Mark'!AN277&gt;=90),"A+",IF(AND('[1]Ledger With Mark'!AN277&gt;=80),"A",IF(AND('[1]Ledger With Mark'!AN277&gt;=70),"B+",IF(AND('[1]Ledger With Mark'!AN277&gt;=60),"B",IF(AND('[1]Ledger With Mark'!AN277&gt;=50),"C+",IF(AND('[1]Ledger With Mark'!AN277&gt;=40),"C",IF(AND('[1]Ledger With Mark'!AN277&gt;=30),"D+",IF(AND('[1]Ledger With Mark'!AN277&gt;=20),"D",IF(AND('[1]Ledger With Mark'!AN277&gt;=1),"E","N")))))))))</f>
        <v>B</v>
      </c>
      <c r="AO275" s="13">
        <f t="shared" si="48"/>
        <v>2.8</v>
      </c>
      <c r="AP275" s="14">
        <f t="shared" si="49"/>
        <v>2</v>
      </c>
      <c r="AQ275" s="7"/>
      <c r="AR275" s="15" t="s">
        <v>251</v>
      </c>
      <c r="BB275" s="17">
        <v>281</v>
      </c>
    </row>
    <row r="276" spans="1:54" ht="15">
      <c r="A276" s="7">
        <f>'[1]Ledger With Mark'!A278</f>
        <v>275</v>
      </c>
      <c r="B276" s="8">
        <f>'[1]Ledger With Mark'!B278</f>
        <v>752275</v>
      </c>
      <c r="C276" s="9" t="str">
        <f>'[1]Ledger With Mark'!C278</f>
        <v>BINITA BISTA</v>
      </c>
      <c r="D276" s="10" t="str">
        <f>'[1]Ledger With Mark'!D278</f>
        <v>2062/01/19</v>
      </c>
      <c r="E276" s="11" t="str">
        <f>'[1]Ledger With Mark'!E278</f>
        <v>BHAKTA BAHADUR BISTA</v>
      </c>
      <c r="F276" s="11" t="str">
        <f>'[1]Ledger With Mark'!F278</f>
        <v>SITA BISTA</v>
      </c>
      <c r="G276" s="12" t="str">
        <f>'[1]Ledger With Mark'!G278</f>
        <v>BHUME 9 RUKUM EAST</v>
      </c>
      <c r="H276" s="7" t="str">
        <f>IF(AND('[1]Ledger With Mark'!H278&gt;=67.5),"A+",IF(AND('[1]Ledger With Mark'!H278&gt;=60),"A",IF(AND('[1]Ledger With Mark'!H278&gt;=52.5),"B+",IF(AND('[1]Ledger With Mark'!H278&gt;=45),"B",IF(AND('[1]Ledger With Mark'!H278&gt;=37.5),"C+",IF(AND('[1]Ledger With Mark'!H278&gt;=30),"C",IF(AND('[1]Ledger With Mark'!H278&gt;=22.5),"D+",IF(AND('[1]Ledger With Mark'!H278&gt;=15),"D",IF(AND('[1]Ledger With Mark'!H278&gt;=1),"E","N")))))))))</f>
        <v>C</v>
      </c>
      <c r="I276" s="7" t="str">
        <f>IF(AND('[1]Ledger With Mark'!I278&gt;=22.5),"A+",IF(AND('[1]Ledger With Mark'!I278&gt;=20),"A",IF(AND('[1]Ledger With Mark'!I278&gt;=17.5),"B+",IF(AND('[1]Ledger With Mark'!I278&gt;=15),"B",IF(AND('[1]Ledger With Mark'!I278&gt;=12.5),"C+",IF(AND('[1]Ledger With Mark'!I278&gt;=10),"C",IF(AND('[1]Ledger With Mark'!I278&gt;=7.5),"D+",IF(AND('[1]Ledger With Mark'!I278&gt;=5),"D",IF(AND('[1]Ledger With Mark'!I278&gt;=1),"E","N")))))))))</f>
        <v>B</v>
      </c>
      <c r="J276" s="7" t="str">
        <f>IF(AND('[1]Ledger With Mark'!J278&gt;=90),"A+",IF(AND('[1]Ledger With Mark'!J278&gt;=80),"A",IF(AND('[1]Ledger With Mark'!J278&gt;=70),"B+",IF(AND('[1]Ledger With Mark'!J278&gt;=60),"B",IF(AND('[1]Ledger With Mark'!J278&gt;=50),"C+",IF(AND('[1]Ledger With Mark'!J278&gt;=40),"C",IF(AND('[1]Ledger With Mark'!J278&gt;=30),"D+",IF(AND('[1]Ledger With Mark'!J278&gt;=20),"D",IF(AND('[1]Ledger With Mark'!J278&gt;=1),"E","N")))))))))</f>
        <v>C</v>
      </c>
      <c r="K276" s="13">
        <f t="shared" si="40"/>
        <v>2</v>
      </c>
      <c r="L276" s="7" t="str">
        <f>IF(AND('[1]Ledger With Mark'!L278&gt;=67.5),"A+",IF(AND('[1]Ledger With Mark'!L278&gt;=60),"A",IF(AND('[1]Ledger With Mark'!L278&gt;=52.5),"B+",IF(AND('[1]Ledger With Mark'!L278&gt;=45),"B",IF(AND('[1]Ledger With Mark'!L278&gt;=37.5),"C+",IF(AND('[1]Ledger With Mark'!L278&gt;=30),"C",IF(AND('[1]Ledger With Mark'!L278&gt;=22.5),"D+",IF(AND('[1]Ledger With Mark'!L278&gt;=15),"D",IF(AND('[1]Ledger With Mark'!L278&gt;=1),"E","N")))))))))</f>
        <v>C</v>
      </c>
      <c r="M276" s="7" t="str">
        <f>IF(AND('[1]Ledger With Mark'!M278&gt;=22.5),"A+",IF(AND('[1]Ledger With Mark'!M278&gt;=20),"A",IF(AND('[1]Ledger With Mark'!M278&gt;=17.5),"B+",IF(AND('[1]Ledger With Mark'!M278&gt;=15),"B",IF(AND('[1]Ledger With Mark'!M278&gt;=12.5),"C+",IF(AND('[1]Ledger With Mark'!M278&gt;=10),"C",IF(AND('[1]Ledger With Mark'!M278&gt;=7.5),"D+",IF(AND('[1]Ledger With Mark'!M278&gt;=5),"D",IF(AND('[1]Ledger With Mark'!M278&gt;=1),"E","N")))))))))</f>
        <v>A</v>
      </c>
      <c r="N276" s="7" t="str">
        <f>IF(AND('[1]Ledger With Mark'!N278&gt;=90),"A+",IF(AND('[1]Ledger With Mark'!N278&gt;=80),"A",IF(AND('[1]Ledger With Mark'!N278&gt;=70),"B+",IF(AND('[1]Ledger With Mark'!N278&gt;=60),"B",IF(AND('[1]Ledger With Mark'!N278&gt;=50),"C+",IF(AND('[1]Ledger With Mark'!N278&gt;=40),"C",IF(AND('[1]Ledger With Mark'!N278&gt;=30),"D+",IF(AND('[1]Ledger With Mark'!N278&gt;=20),"D",IF(AND('[1]Ledger With Mark'!N278&gt;=1),"E","N")))))))))</f>
        <v>C+</v>
      </c>
      <c r="O276" s="13">
        <f t="shared" si="41"/>
        <v>2.4</v>
      </c>
      <c r="P276" s="7" t="str">
        <f>IF(AND('[1]Ledger With Mark'!P278&gt;=90),"A+",IF(AND('[1]Ledger With Mark'!P278&gt;=80),"A",IF(AND('[1]Ledger With Mark'!P278&gt;=70),"B+",IF(AND('[1]Ledger With Mark'!P278&gt;=60),"B",IF(AND('[1]Ledger With Mark'!P278&gt;=50),"C+",IF(AND('[1]Ledger With Mark'!P278&gt;=40),"C",IF(AND('[1]Ledger With Mark'!P278&gt;=30),"D+",IF(AND('[1]Ledger With Mark'!P278&gt;=20),"D",IF(AND('[1]Ledger With Mark'!P278&gt;=1),"E","N")))))))))</f>
        <v>C</v>
      </c>
      <c r="Q276" s="13">
        <f t="shared" si="42"/>
        <v>2</v>
      </c>
      <c r="R276" s="7" t="str">
        <f>IF(AND('[1]Ledger With Mark'!R278&gt;=67.5),"A+",IF(AND('[1]Ledger With Mark'!R278&gt;=60),"A",IF(AND('[1]Ledger With Mark'!R278&gt;=52.5),"B+",IF(AND('[1]Ledger With Mark'!R278&gt;=45),"B",IF(AND('[1]Ledger With Mark'!R278&gt;=37.5),"C+",IF(AND('[1]Ledger With Mark'!R278&gt;=30),"C",IF(AND('[1]Ledger With Mark'!R278&gt;=22.5),"D+",IF(AND('[1]Ledger With Mark'!R278&gt;=15),"D",IF(AND('[1]Ledger With Mark'!R278&gt;=1),"E","N")))))))))</f>
        <v>C</v>
      </c>
      <c r="S276" s="7" t="str">
        <f>IF(AND('[1]Ledger With Mark'!S278&gt;=22.5),"A+",IF(AND('[1]Ledger With Mark'!S278&gt;=20),"A",IF(AND('[1]Ledger With Mark'!S278&gt;=17.5),"B+",IF(AND('[1]Ledger With Mark'!S278&gt;=15),"B",IF(AND('[1]Ledger With Mark'!S278&gt;=12.5),"C+",IF(AND('[1]Ledger With Mark'!S278&gt;=10),"C",IF(AND('[1]Ledger With Mark'!S278&gt;=7.5),"D+",IF(AND('[1]Ledger With Mark'!S278&gt;=5),"D",IF(AND('[1]Ledger With Mark'!S278&gt;=1),"E","N")))))))))</f>
        <v>A+</v>
      </c>
      <c r="T276" s="7" t="str">
        <f>IF(AND('[1]Ledger With Mark'!T278&gt;=90),"A+",IF(AND('[1]Ledger With Mark'!T278&gt;=80),"A",IF(AND('[1]Ledger With Mark'!T278&gt;=70),"B+",IF(AND('[1]Ledger With Mark'!T278&gt;=60),"B",IF(AND('[1]Ledger With Mark'!T278&gt;=50),"C+",IF(AND('[1]Ledger With Mark'!T278&gt;=40),"C",IF(AND('[1]Ledger With Mark'!T278&gt;=30),"D+",IF(AND('[1]Ledger With Mark'!T278&gt;=20),"D",IF(AND('[1]Ledger With Mark'!T278&gt;=1),"E","N")))))))))</f>
        <v>C+</v>
      </c>
      <c r="U276" s="13">
        <f t="shared" si="43"/>
        <v>2.4</v>
      </c>
      <c r="V276" s="7" t="str">
        <f>IF(AND('[1]Ledger With Mark'!V278&gt;=67.5),"A+",IF(AND('[1]Ledger With Mark'!V278&gt;=60),"A",IF(AND('[1]Ledger With Mark'!V278&gt;=52.5),"B+",IF(AND('[1]Ledger With Mark'!V278&gt;=45),"B",IF(AND('[1]Ledger With Mark'!V278&gt;=37.5),"C+",IF(AND('[1]Ledger With Mark'!V278&gt;=30),"C",IF(AND('[1]Ledger With Mark'!V278&gt;=22.5),"D+",IF(AND('[1]Ledger With Mark'!V278&gt;=15),"D",IF(AND('[1]Ledger With Mark'!V278&gt;=1),"E","N")))))))))</f>
        <v>C</v>
      </c>
      <c r="W276" s="7" t="str">
        <f>IF(AND('[1]Ledger With Mark'!W278&gt;=22.5),"A+",IF(AND('[1]Ledger With Mark'!W278&gt;=20),"A",IF(AND('[1]Ledger With Mark'!W278&gt;=17.5),"B+",IF(AND('[1]Ledger With Mark'!W278&gt;=15),"B",IF(AND('[1]Ledger With Mark'!W278&gt;=12.5),"C+",IF(AND('[1]Ledger With Mark'!W278&gt;=10),"C",IF(AND('[1]Ledger With Mark'!W278&gt;=7.5),"D+",IF(AND('[1]Ledger With Mark'!W278&gt;=5),"D",IF(AND('[1]Ledger With Mark'!W278&gt;=1),"E","N")))))))))</f>
        <v>C</v>
      </c>
      <c r="X276" s="7" t="str">
        <f>IF(AND('[1]Ledger With Mark'!X278&gt;=90),"A+",IF(AND('[1]Ledger With Mark'!X278&gt;=80),"A",IF(AND('[1]Ledger With Mark'!X278&gt;=70),"B+",IF(AND('[1]Ledger With Mark'!X278&gt;=60),"B",IF(AND('[1]Ledger With Mark'!X278&gt;=50),"C+",IF(AND('[1]Ledger With Mark'!X278&gt;=40),"C",IF(AND('[1]Ledger With Mark'!X278&gt;=30),"D+",IF(AND('[1]Ledger With Mark'!X278&gt;=20),"D",IF(AND('[1]Ledger With Mark'!X278&gt;=1),"E","N")))))))))</f>
        <v>C</v>
      </c>
      <c r="Y276" s="13">
        <f t="shared" si="44"/>
        <v>2</v>
      </c>
      <c r="Z276" s="7" t="str">
        <f>IF(AND('[1]Ledger With Mark'!Z278&gt;=27),"A+",IF(AND('[1]Ledger With Mark'!Z278&gt;=24),"A",IF(AND('[1]Ledger With Mark'!Z278&gt;=21),"B+",IF(AND('[1]Ledger With Mark'!Z278&gt;=18),"B",IF(AND('[1]Ledger With Mark'!Z278&gt;=15),"C+",IF(AND('[1]Ledger With Mark'!Z278&gt;=12),"C",IF(AND('[1]Ledger With Mark'!Z278&gt;=9),"D+",IF(AND('[1]Ledger With Mark'!Z278&gt;=6),"D",IF(AND('[1]Ledger With Mark'!Z278&gt;=1),"E","N")))))))))</f>
        <v>C</v>
      </c>
      <c r="AA276" s="7" t="str">
        <f>IF(AND('[1]Ledger With Mark'!AA278&gt;=18),"A+",IF(AND('[1]Ledger With Mark'!AA278&gt;=16),"A",IF(AND('[1]Ledger With Mark'!AA278&gt;=14),"B+",IF(AND('[1]Ledger With Mark'!AA278&gt;=12),"B",IF(AND('[1]Ledger With Mark'!AA278&gt;=10),"C+",IF(AND('[1]Ledger With Mark'!AA278&gt;=8),"C",IF(AND('[1]Ledger With Mark'!AA278&gt;=6),"D+",IF(AND('[1]Ledger With Mark'!AA278&gt;=4),"D",IF(AND('[1]Ledger With Mark'!AA278&gt;=1),"E","N")))))))))</f>
        <v>C+</v>
      </c>
      <c r="AB276" s="7" t="str">
        <f>IF(AND('[1]Ledger With Mark'!AB278&gt;=45),"A+",IF(AND('[1]Ledger With Mark'!AB278&gt;=40),"A",IF(AND('[1]Ledger With Mark'!AB278&gt;=35),"B+",IF(AND('[1]Ledger With Mark'!AB278&gt;=30),"B",IF(AND('[1]Ledger With Mark'!AB278&gt;=25),"C+",IF(AND('[1]Ledger With Mark'!AB278&gt;=20),"C",IF(AND('[1]Ledger With Mark'!AB278&gt;=15),"D+",IF(AND('[1]Ledger With Mark'!AB278&gt;=10),"D",IF(AND('[1]Ledger With Mark'!AB278&gt;=1),"E","N")))))))))</f>
        <v>C</v>
      </c>
      <c r="AC276" s="13">
        <f t="shared" si="45"/>
        <v>1</v>
      </c>
      <c r="AD276" s="7" t="str">
        <f>IF(AND('[1]Ledger With Mark'!AD278&gt;=22.5),"A+",IF(AND('[1]Ledger With Mark'!AD278&gt;=20),"A",IF(AND('[1]Ledger With Mark'!AD278&gt;=17.5),"B+",IF(AND('[1]Ledger With Mark'!AD278&gt;=15),"B",IF(AND('[1]Ledger With Mark'!AD278&gt;=12.5),"C+",IF(AND('[1]Ledger With Mark'!AD278&gt;=10),"C",IF(AND('[1]Ledger With Mark'!AD278&gt;=7.5),"D+",IF(AND('[1]Ledger With Mark'!AD278&gt;=5),"D",IF(AND('[1]Ledger With Mark'!AD278&gt;=1),"E","N")))))))))</f>
        <v>C</v>
      </c>
      <c r="AE276" s="7" t="str">
        <f>IF(AND('[1]Ledger With Mark'!AE278&gt;=22.5),"A+",IF(AND('[1]Ledger With Mark'!AE278&gt;=20),"A",IF(AND('[1]Ledger With Mark'!AE278&gt;=17.5),"B+",IF(AND('[1]Ledger With Mark'!AE278&gt;=15),"B",IF(AND('[1]Ledger With Mark'!AE278&gt;=12.5),"C+",IF(AND('[1]Ledger With Mark'!AE278&gt;=10),"C",IF(AND('[1]Ledger With Mark'!AE278&gt;=7.5),"D+",IF(AND('[1]Ledger With Mark'!AE278&gt;=5),"D",IF(AND('[1]Ledger With Mark'!AE278&gt;=1),"E","N")))))))))</f>
        <v>C+</v>
      </c>
      <c r="AF276" s="7" t="str">
        <f>IF(AND('[1]Ledger With Mark'!AF278&gt;=45),"A+",IF(AND('[1]Ledger With Mark'!AF278&gt;=40),"A",IF(AND('[1]Ledger With Mark'!AF278&gt;=35),"B+",IF(AND('[1]Ledger With Mark'!AF278&gt;=30),"B",IF(AND('[1]Ledger With Mark'!AF278&gt;=25),"C+",IF(AND('[1]Ledger With Mark'!AF278&gt;=20),"C",IF(AND('[1]Ledger With Mark'!AF278&gt;=15),"D+",IF(AND('[1]Ledger With Mark'!AF278&gt;=10),"D",IF(AND('[1]Ledger With Mark'!AF278&gt;=1),"E","N")))))))))</f>
        <v>C</v>
      </c>
      <c r="AG276" s="13">
        <f t="shared" si="46"/>
        <v>1</v>
      </c>
      <c r="AH276" s="7" t="str">
        <f>IF(AND('[1]Ledger With Mark'!AH278&gt;=45),"A+",IF(AND('[1]Ledger With Mark'!AH278&gt;=40),"A",IF(AND('[1]Ledger With Mark'!AH278&gt;=35),"B+",IF(AND('[1]Ledger With Mark'!AH278&gt;=30),"B",IF(AND('[1]Ledger With Mark'!AH278&gt;=25),"C+",IF(AND('[1]Ledger With Mark'!AH278&gt;=20),"C",IF(AND('[1]Ledger With Mark'!AH278&gt;=15),"D+",IF(AND('[1]Ledger With Mark'!AH278&gt;=10),"D",IF(AND('[1]Ledger With Mark'!AH278&gt;=1),"E","N")))))))))</f>
        <v>C</v>
      </c>
      <c r="AI276" s="7" t="str">
        <f>IF(AND('[1]Ledger With Mark'!AI278&gt;=45),"A+",IF(AND('[1]Ledger With Mark'!AI278&gt;=40),"A",IF(AND('[1]Ledger With Mark'!AI278&gt;=35),"B+",IF(AND('[1]Ledger With Mark'!AI278&gt;=30),"B",IF(AND('[1]Ledger With Mark'!AI278&gt;=25),"C+",IF(AND('[1]Ledger With Mark'!AI278&gt;=20),"C",IF(AND('[1]Ledger With Mark'!AI278&gt;=15),"D+",IF(AND('[1]Ledger With Mark'!AI278&gt;=10),"D",IF(AND('[1]Ledger With Mark'!AI278&gt;=1),"E","N")))))))))</f>
        <v>A</v>
      </c>
      <c r="AJ276" s="7" t="str">
        <f>IF(AND('[1]Ledger With Mark'!AJ278&gt;=90),"A+",IF(AND('[1]Ledger With Mark'!AJ278&gt;=80),"A",IF(AND('[1]Ledger With Mark'!AJ278&gt;=70),"B+",IF(AND('[1]Ledger With Mark'!AJ278&gt;=60),"B",IF(AND('[1]Ledger With Mark'!AJ278&gt;=50),"C+",IF(AND('[1]Ledger With Mark'!AJ278&gt;=40),"C",IF(AND('[1]Ledger With Mark'!AJ278&gt;=30),"D+",IF(AND('[1]Ledger With Mark'!AJ278&gt;=20),"D",IF(AND('[1]Ledger With Mark'!AJ278&gt;=1),"E","N")))))))))</f>
        <v>B</v>
      </c>
      <c r="AK276" s="13">
        <f t="shared" si="47"/>
        <v>2.8</v>
      </c>
      <c r="AL276" s="7" t="str">
        <f>IF(AND('[1]Ledger With Mark'!AL278&gt;=45),"A+",IF(AND('[1]Ledger With Mark'!AL278&gt;=40),"A",IF(AND('[1]Ledger With Mark'!AL278&gt;=35),"B+",IF(AND('[1]Ledger With Mark'!AL278&gt;=30),"B",IF(AND('[1]Ledger With Mark'!AL278&gt;=25),"C+",IF(AND('[1]Ledger With Mark'!AL278&gt;=20),"C",IF(AND('[1]Ledger With Mark'!AL278&gt;=15),"D+",IF(AND('[1]Ledger With Mark'!AL278&gt;=10),"D",IF(AND('[1]Ledger With Mark'!AL278&gt;=1),"E","N")))))))))</f>
        <v>C</v>
      </c>
      <c r="AM276" s="7" t="str">
        <f>IF(AND('[1]Ledger With Mark'!AM278&gt;=45),"A+",IF(AND('[1]Ledger With Mark'!AM278&gt;=40),"A",IF(AND('[1]Ledger With Mark'!AM278&gt;=35),"B+",IF(AND('[1]Ledger With Mark'!AM278&gt;=30),"B",IF(AND('[1]Ledger With Mark'!AM278&gt;=25),"C+",IF(AND('[1]Ledger With Mark'!AM278&gt;=20),"C",IF(AND('[1]Ledger With Mark'!AM278&gt;=15),"D+",IF(AND('[1]Ledger With Mark'!AM278&gt;=10),"D",IF(AND('[1]Ledger With Mark'!AM278&gt;=1),"E","N")))))))))</f>
        <v>A+</v>
      </c>
      <c r="AN276" s="7" t="str">
        <f>IF(AND('[1]Ledger With Mark'!AN278&gt;=90),"A+",IF(AND('[1]Ledger With Mark'!AN278&gt;=80),"A",IF(AND('[1]Ledger With Mark'!AN278&gt;=70),"B+",IF(AND('[1]Ledger With Mark'!AN278&gt;=60),"B",IF(AND('[1]Ledger With Mark'!AN278&gt;=50),"C+",IF(AND('[1]Ledger With Mark'!AN278&gt;=40),"C",IF(AND('[1]Ledger With Mark'!AN278&gt;=30),"D+",IF(AND('[1]Ledger With Mark'!AN278&gt;=20),"D",IF(AND('[1]Ledger With Mark'!AN278&gt;=1),"E","N")))))))))</f>
        <v>B</v>
      </c>
      <c r="AO276" s="13">
        <f t="shared" si="48"/>
        <v>2.8</v>
      </c>
      <c r="AP276" s="14">
        <f t="shared" si="49"/>
        <v>2.3000000000000003</v>
      </c>
      <c r="AQ276" s="7"/>
      <c r="AR276" s="15" t="s">
        <v>251</v>
      </c>
      <c r="BB276" s="17">
        <v>282</v>
      </c>
    </row>
    <row r="277" spans="1:54" ht="15">
      <c r="A277" s="7">
        <f>'[1]Ledger With Mark'!A279</f>
        <v>276</v>
      </c>
      <c r="B277" s="8">
        <f>'[1]Ledger With Mark'!B279</f>
        <v>752276</v>
      </c>
      <c r="C277" s="9" t="str">
        <f>'[1]Ledger With Mark'!C279</f>
        <v>BINOD B.K.</v>
      </c>
      <c r="D277" s="10" t="str">
        <f>'[1]Ledger With Mark'!D279</f>
        <v>2060/01/13</v>
      </c>
      <c r="E277" s="11" t="str">
        <f>'[1]Ledger With Mark'!E279</f>
        <v>BIR BAHADUR KAMI</v>
      </c>
      <c r="F277" s="11" t="str">
        <f>'[1]Ledger With Mark'!F279</f>
        <v>HIRA KAMI</v>
      </c>
      <c r="G277" s="12" t="str">
        <f>'[1]Ledger With Mark'!G279</f>
        <v>BHUME 9 RUKUM EAST</v>
      </c>
      <c r="H277" s="7" t="str">
        <f>IF(AND('[1]Ledger With Mark'!H279&gt;=67.5),"A+",IF(AND('[1]Ledger With Mark'!H279&gt;=60),"A",IF(AND('[1]Ledger With Mark'!H279&gt;=52.5),"B+",IF(AND('[1]Ledger With Mark'!H279&gt;=45),"B",IF(AND('[1]Ledger With Mark'!H279&gt;=37.5),"C+",IF(AND('[1]Ledger With Mark'!H279&gt;=30),"C",IF(AND('[1]Ledger With Mark'!H279&gt;=22.5),"D+",IF(AND('[1]Ledger With Mark'!H279&gt;=15),"D",IF(AND('[1]Ledger With Mark'!H279&gt;=1),"E","N")))))))))</f>
        <v>C</v>
      </c>
      <c r="I277" s="7" t="str">
        <f>IF(AND('[1]Ledger With Mark'!I279&gt;=22.5),"A+",IF(AND('[1]Ledger With Mark'!I279&gt;=20),"A",IF(AND('[1]Ledger With Mark'!I279&gt;=17.5),"B+",IF(AND('[1]Ledger With Mark'!I279&gt;=15),"B",IF(AND('[1]Ledger With Mark'!I279&gt;=12.5),"C+",IF(AND('[1]Ledger With Mark'!I279&gt;=10),"C",IF(AND('[1]Ledger With Mark'!I279&gt;=7.5),"D+",IF(AND('[1]Ledger With Mark'!I279&gt;=5),"D",IF(AND('[1]Ledger With Mark'!I279&gt;=1),"E","N")))))))))</f>
        <v>B</v>
      </c>
      <c r="J277" s="7" t="str">
        <f>IF(AND('[1]Ledger With Mark'!J279&gt;=90),"A+",IF(AND('[1]Ledger With Mark'!J279&gt;=80),"A",IF(AND('[1]Ledger With Mark'!J279&gt;=70),"B+",IF(AND('[1]Ledger With Mark'!J279&gt;=60),"B",IF(AND('[1]Ledger With Mark'!J279&gt;=50),"C+",IF(AND('[1]Ledger With Mark'!J279&gt;=40),"C",IF(AND('[1]Ledger With Mark'!J279&gt;=30),"D+",IF(AND('[1]Ledger With Mark'!J279&gt;=20),"D",IF(AND('[1]Ledger With Mark'!J279&gt;=1),"E","N")))))))))</f>
        <v>C</v>
      </c>
      <c r="K277" s="13">
        <f t="shared" si="40"/>
        <v>2</v>
      </c>
      <c r="L277" s="7" t="str">
        <f>IF(AND('[1]Ledger With Mark'!L279&gt;=67.5),"A+",IF(AND('[1]Ledger With Mark'!L279&gt;=60),"A",IF(AND('[1]Ledger With Mark'!L279&gt;=52.5),"B+",IF(AND('[1]Ledger With Mark'!L279&gt;=45),"B",IF(AND('[1]Ledger With Mark'!L279&gt;=37.5),"C+",IF(AND('[1]Ledger With Mark'!L279&gt;=30),"C",IF(AND('[1]Ledger With Mark'!L279&gt;=22.5),"D+",IF(AND('[1]Ledger With Mark'!L279&gt;=15),"D",IF(AND('[1]Ledger With Mark'!L279&gt;=1),"E","N")))))))))</f>
        <v>C</v>
      </c>
      <c r="M277" s="7" t="str">
        <f>IF(AND('[1]Ledger With Mark'!M279&gt;=22.5),"A+",IF(AND('[1]Ledger With Mark'!M279&gt;=20),"A",IF(AND('[1]Ledger With Mark'!M279&gt;=17.5),"B+",IF(AND('[1]Ledger With Mark'!M279&gt;=15),"B",IF(AND('[1]Ledger With Mark'!M279&gt;=12.5),"C+",IF(AND('[1]Ledger With Mark'!M279&gt;=10),"C",IF(AND('[1]Ledger With Mark'!M279&gt;=7.5),"D+",IF(AND('[1]Ledger With Mark'!M279&gt;=5),"D",IF(AND('[1]Ledger With Mark'!M279&gt;=1),"E","N")))))))))</f>
        <v>A</v>
      </c>
      <c r="N277" s="7" t="str">
        <f>IF(AND('[1]Ledger With Mark'!N279&gt;=90),"A+",IF(AND('[1]Ledger With Mark'!N279&gt;=80),"A",IF(AND('[1]Ledger With Mark'!N279&gt;=70),"B+",IF(AND('[1]Ledger With Mark'!N279&gt;=60),"B",IF(AND('[1]Ledger With Mark'!N279&gt;=50),"C+",IF(AND('[1]Ledger With Mark'!N279&gt;=40),"C",IF(AND('[1]Ledger With Mark'!N279&gt;=30),"D+",IF(AND('[1]Ledger With Mark'!N279&gt;=20),"D",IF(AND('[1]Ledger With Mark'!N279&gt;=1),"E","N")))))))))</f>
        <v>C+</v>
      </c>
      <c r="O277" s="13">
        <f t="shared" si="41"/>
        <v>2.4</v>
      </c>
      <c r="P277" s="7" t="str">
        <f>IF(AND('[1]Ledger With Mark'!P279&gt;=90),"A+",IF(AND('[1]Ledger With Mark'!P279&gt;=80),"A",IF(AND('[1]Ledger With Mark'!P279&gt;=70),"B+",IF(AND('[1]Ledger With Mark'!P279&gt;=60),"B",IF(AND('[1]Ledger With Mark'!P279&gt;=50),"C+",IF(AND('[1]Ledger With Mark'!P279&gt;=40),"C",IF(AND('[1]Ledger With Mark'!P279&gt;=30),"D+",IF(AND('[1]Ledger With Mark'!P279&gt;=20),"D",IF(AND('[1]Ledger With Mark'!P279&gt;=1),"E","N")))))))))</f>
        <v>C</v>
      </c>
      <c r="Q277" s="13">
        <f t="shared" si="42"/>
        <v>2</v>
      </c>
      <c r="R277" s="7" t="str">
        <f>IF(AND('[1]Ledger With Mark'!R279&gt;=67.5),"A+",IF(AND('[1]Ledger With Mark'!R279&gt;=60),"A",IF(AND('[1]Ledger With Mark'!R279&gt;=52.5),"B+",IF(AND('[1]Ledger With Mark'!R279&gt;=45),"B",IF(AND('[1]Ledger With Mark'!R279&gt;=37.5),"C+",IF(AND('[1]Ledger With Mark'!R279&gt;=30),"C",IF(AND('[1]Ledger With Mark'!R279&gt;=22.5),"D+",IF(AND('[1]Ledger With Mark'!R279&gt;=15),"D",IF(AND('[1]Ledger With Mark'!R279&gt;=1),"E","N")))))))))</f>
        <v>C</v>
      </c>
      <c r="S277" s="7" t="str">
        <f>IF(AND('[1]Ledger With Mark'!S279&gt;=22.5),"A+",IF(AND('[1]Ledger With Mark'!S279&gt;=20),"A",IF(AND('[1]Ledger With Mark'!S279&gt;=17.5),"B+",IF(AND('[1]Ledger With Mark'!S279&gt;=15),"B",IF(AND('[1]Ledger With Mark'!S279&gt;=12.5),"C+",IF(AND('[1]Ledger With Mark'!S279&gt;=10),"C",IF(AND('[1]Ledger With Mark'!S279&gt;=7.5),"D+",IF(AND('[1]Ledger With Mark'!S279&gt;=5),"D",IF(AND('[1]Ledger With Mark'!S279&gt;=1),"E","N")))))))))</f>
        <v>A</v>
      </c>
      <c r="T277" s="7" t="str">
        <f>IF(AND('[1]Ledger With Mark'!T279&gt;=90),"A+",IF(AND('[1]Ledger With Mark'!T279&gt;=80),"A",IF(AND('[1]Ledger With Mark'!T279&gt;=70),"B+",IF(AND('[1]Ledger With Mark'!T279&gt;=60),"B",IF(AND('[1]Ledger With Mark'!T279&gt;=50),"C+",IF(AND('[1]Ledger With Mark'!T279&gt;=40),"C",IF(AND('[1]Ledger With Mark'!T279&gt;=30),"D+",IF(AND('[1]Ledger With Mark'!T279&gt;=20),"D",IF(AND('[1]Ledger With Mark'!T279&gt;=1),"E","N")))))))))</f>
        <v>C+</v>
      </c>
      <c r="U277" s="13">
        <f t="shared" si="43"/>
        <v>2.4</v>
      </c>
      <c r="V277" s="7" t="str">
        <f>IF(AND('[1]Ledger With Mark'!V279&gt;=67.5),"A+",IF(AND('[1]Ledger With Mark'!V279&gt;=60),"A",IF(AND('[1]Ledger With Mark'!V279&gt;=52.5),"B+",IF(AND('[1]Ledger With Mark'!V279&gt;=45),"B",IF(AND('[1]Ledger With Mark'!V279&gt;=37.5),"C+",IF(AND('[1]Ledger With Mark'!V279&gt;=30),"C",IF(AND('[1]Ledger With Mark'!V279&gt;=22.5),"D+",IF(AND('[1]Ledger With Mark'!V279&gt;=15),"D",IF(AND('[1]Ledger With Mark'!V279&gt;=1),"E","N")))))))))</f>
        <v>C</v>
      </c>
      <c r="W277" s="7" t="str">
        <f>IF(AND('[1]Ledger With Mark'!W279&gt;=22.5),"A+",IF(AND('[1]Ledger With Mark'!W279&gt;=20),"A",IF(AND('[1]Ledger With Mark'!W279&gt;=17.5),"B+",IF(AND('[1]Ledger With Mark'!W279&gt;=15),"B",IF(AND('[1]Ledger With Mark'!W279&gt;=12.5),"C+",IF(AND('[1]Ledger With Mark'!W279&gt;=10),"C",IF(AND('[1]Ledger With Mark'!W279&gt;=7.5),"D+",IF(AND('[1]Ledger With Mark'!W279&gt;=5),"D",IF(AND('[1]Ledger With Mark'!W279&gt;=1),"E","N")))))))))</f>
        <v>C</v>
      </c>
      <c r="X277" s="7" t="str">
        <f>IF(AND('[1]Ledger With Mark'!X279&gt;=90),"A+",IF(AND('[1]Ledger With Mark'!X279&gt;=80),"A",IF(AND('[1]Ledger With Mark'!X279&gt;=70),"B+",IF(AND('[1]Ledger With Mark'!X279&gt;=60),"B",IF(AND('[1]Ledger With Mark'!X279&gt;=50),"C+",IF(AND('[1]Ledger With Mark'!X279&gt;=40),"C",IF(AND('[1]Ledger With Mark'!X279&gt;=30),"D+",IF(AND('[1]Ledger With Mark'!X279&gt;=20),"D",IF(AND('[1]Ledger With Mark'!X279&gt;=1),"E","N")))))))))</f>
        <v>C</v>
      </c>
      <c r="Y277" s="13">
        <f t="shared" si="44"/>
        <v>2</v>
      </c>
      <c r="Z277" s="7" t="str">
        <f>IF(AND('[1]Ledger With Mark'!Z279&gt;=27),"A+",IF(AND('[1]Ledger With Mark'!Z279&gt;=24),"A",IF(AND('[1]Ledger With Mark'!Z279&gt;=21),"B+",IF(AND('[1]Ledger With Mark'!Z279&gt;=18),"B",IF(AND('[1]Ledger With Mark'!Z279&gt;=15),"C+",IF(AND('[1]Ledger With Mark'!Z279&gt;=12),"C",IF(AND('[1]Ledger With Mark'!Z279&gt;=9),"D+",IF(AND('[1]Ledger With Mark'!Z279&gt;=6),"D",IF(AND('[1]Ledger With Mark'!Z279&gt;=1),"E","N")))))))))</f>
        <v>B</v>
      </c>
      <c r="AA277" s="7" t="str">
        <f>IF(AND('[1]Ledger With Mark'!AA279&gt;=18),"A+",IF(AND('[1]Ledger With Mark'!AA279&gt;=16),"A",IF(AND('[1]Ledger With Mark'!AA279&gt;=14),"B+",IF(AND('[1]Ledger With Mark'!AA279&gt;=12),"B",IF(AND('[1]Ledger With Mark'!AA279&gt;=10),"C+",IF(AND('[1]Ledger With Mark'!AA279&gt;=8),"C",IF(AND('[1]Ledger With Mark'!AA279&gt;=6),"D+",IF(AND('[1]Ledger With Mark'!AA279&gt;=4),"D",IF(AND('[1]Ledger With Mark'!AA279&gt;=1),"E","N")))))))))</f>
        <v>A</v>
      </c>
      <c r="AB277" s="7" t="str">
        <f>IF(AND('[1]Ledger With Mark'!AB279&gt;=45),"A+",IF(AND('[1]Ledger With Mark'!AB279&gt;=40),"A",IF(AND('[1]Ledger With Mark'!AB279&gt;=35),"B+",IF(AND('[1]Ledger With Mark'!AB279&gt;=30),"B",IF(AND('[1]Ledger With Mark'!AB279&gt;=25),"C+",IF(AND('[1]Ledger With Mark'!AB279&gt;=20),"C",IF(AND('[1]Ledger With Mark'!AB279&gt;=15),"D+",IF(AND('[1]Ledger With Mark'!AB279&gt;=10),"D",IF(AND('[1]Ledger With Mark'!AB279&gt;=1),"E","N")))))))))</f>
        <v>B+</v>
      </c>
      <c r="AC277" s="13">
        <f t="shared" si="45"/>
        <v>1.6</v>
      </c>
      <c r="AD277" s="7" t="str">
        <f>IF(AND('[1]Ledger With Mark'!AD279&gt;=22.5),"A+",IF(AND('[1]Ledger With Mark'!AD279&gt;=20),"A",IF(AND('[1]Ledger With Mark'!AD279&gt;=17.5),"B+",IF(AND('[1]Ledger With Mark'!AD279&gt;=15),"B",IF(AND('[1]Ledger With Mark'!AD279&gt;=12.5),"C+",IF(AND('[1]Ledger With Mark'!AD279&gt;=10),"C",IF(AND('[1]Ledger With Mark'!AD279&gt;=7.5),"D+",IF(AND('[1]Ledger With Mark'!AD279&gt;=5),"D",IF(AND('[1]Ledger With Mark'!AD279&gt;=1),"E","N")))))))))</f>
        <v>C</v>
      </c>
      <c r="AE277" s="7" t="str">
        <f>IF(AND('[1]Ledger With Mark'!AE279&gt;=22.5),"A+",IF(AND('[1]Ledger With Mark'!AE279&gt;=20),"A",IF(AND('[1]Ledger With Mark'!AE279&gt;=17.5),"B+",IF(AND('[1]Ledger With Mark'!AE279&gt;=15),"B",IF(AND('[1]Ledger With Mark'!AE279&gt;=12.5),"C+",IF(AND('[1]Ledger With Mark'!AE279&gt;=10),"C",IF(AND('[1]Ledger With Mark'!AE279&gt;=7.5),"D+",IF(AND('[1]Ledger With Mark'!AE279&gt;=5),"D",IF(AND('[1]Ledger With Mark'!AE279&gt;=1),"E","N")))))))))</f>
        <v>B</v>
      </c>
      <c r="AF277" s="7" t="str">
        <f>IF(AND('[1]Ledger With Mark'!AF279&gt;=45),"A+",IF(AND('[1]Ledger With Mark'!AF279&gt;=40),"A",IF(AND('[1]Ledger With Mark'!AF279&gt;=35),"B+",IF(AND('[1]Ledger With Mark'!AF279&gt;=30),"B",IF(AND('[1]Ledger With Mark'!AF279&gt;=25),"C+",IF(AND('[1]Ledger With Mark'!AF279&gt;=20),"C",IF(AND('[1]Ledger With Mark'!AF279&gt;=15),"D+",IF(AND('[1]Ledger With Mark'!AF279&gt;=10),"D",IF(AND('[1]Ledger With Mark'!AF279&gt;=1),"E","N")))))))))</f>
        <v>C+</v>
      </c>
      <c r="AG277" s="13">
        <f t="shared" si="46"/>
        <v>1.2</v>
      </c>
      <c r="AH277" s="7" t="str">
        <f>IF(AND('[1]Ledger With Mark'!AH279&gt;=45),"A+",IF(AND('[1]Ledger With Mark'!AH279&gt;=40),"A",IF(AND('[1]Ledger With Mark'!AH279&gt;=35),"B+",IF(AND('[1]Ledger With Mark'!AH279&gt;=30),"B",IF(AND('[1]Ledger With Mark'!AH279&gt;=25),"C+",IF(AND('[1]Ledger With Mark'!AH279&gt;=20),"C",IF(AND('[1]Ledger With Mark'!AH279&gt;=15),"D+",IF(AND('[1]Ledger With Mark'!AH279&gt;=10),"D",IF(AND('[1]Ledger With Mark'!AH279&gt;=1),"E","N")))))))))</f>
        <v>C</v>
      </c>
      <c r="AI277" s="7" t="str">
        <f>IF(AND('[1]Ledger With Mark'!AI279&gt;=45),"A+",IF(AND('[1]Ledger With Mark'!AI279&gt;=40),"A",IF(AND('[1]Ledger With Mark'!AI279&gt;=35),"B+",IF(AND('[1]Ledger With Mark'!AI279&gt;=30),"B",IF(AND('[1]Ledger With Mark'!AI279&gt;=25),"C+",IF(AND('[1]Ledger With Mark'!AI279&gt;=20),"C",IF(AND('[1]Ledger With Mark'!AI279&gt;=15),"D+",IF(AND('[1]Ledger With Mark'!AI279&gt;=10),"D",IF(AND('[1]Ledger With Mark'!AI279&gt;=1),"E","N")))))))))</f>
        <v>A</v>
      </c>
      <c r="AJ277" s="7" t="str">
        <f>IF(AND('[1]Ledger With Mark'!AJ279&gt;=90),"A+",IF(AND('[1]Ledger With Mark'!AJ279&gt;=80),"A",IF(AND('[1]Ledger With Mark'!AJ279&gt;=70),"B+",IF(AND('[1]Ledger With Mark'!AJ279&gt;=60),"B",IF(AND('[1]Ledger With Mark'!AJ279&gt;=50),"C+",IF(AND('[1]Ledger With Mark'!AJ279&gt;=40),"C",IF(AND('[1]Ledger With Mark'!AJ279&gt;=30),"D+",IF(AND('[1]Ledger With Mark'!AJ279&gt;=20),"D",IF(AND('[1]Ledger With Mark'!AJ279&gt;=1),"E","N")))))))))</f>
        <v>B</v>
      </c>
      <c r="AK277" s="13">
        <f t="shared" si="47"/>
        <v>2.8</v>
      </c>
      <c r="AL277" s="7" t="str">
        <f>IF(AND('[1]Ledger With Mark'!AL279&gt;=45),"A+",IF(AND('[1]Ledger With Mark'!AL279&gt;=40),"A",IF(AND('[1]Ledger With Mark'!AL279&gt;=35),"B+",IF(AND('[1]Ledger With Mark'!AL279&gt;=30),"B",IF(AND('[1]Ledger With Mark'!AL279&gt;=25),"C+",IF(AND('[1]Ledger With Mark'!AL279&gt;=20),"C",IF(AND('[1]Ledger With Mark'!AL279&gt;=15),"D+",IF(AND('[1]Ledger With Mark'!AL279&gt;=10),"D",IF(AND('[1]Ledger With Mark'!AL279&gt;=1),"E","N")))))))))</f>
        <v>C</v>
      </c>
      <c r="AM277" s="7" t="str">
        <f>IF(AND('[1]Ledger With Mark'!AM279&gt;=45),"A+",IF(AND('[1]Ledger With Mark'!AM279&gt;=40),"A",IF(AND('[1]Ledger With Mark'!AM279&gt;=35),"B+",IF(AND('[1]Ledger With Mark'!AM279&gt;=30),"B",IF(AND('[1]Ledger With Mark'!AM279&gt;=25),"C+",IF(AND('[1]Ledger With Mark'!AM279&gt;=20),"C",IF(AND('[1]Ledger With Mark'!AM279&gt;=15),"D+",IF(AND('[1]Ledger With Mark'!AM279&gt;=10),"D",IF(AND('[1]Ledger With Mark'!AM279&gt;=1),"E","N")))))))))</f>
        <v>A+</v>
      </c>
      <c r="AN277" s="7" t="str">
        <f>IF(AND('[1]Ledger With Mark'!AN279&gt;=90),"A+",IF(AND('[1]Ledger With Mark'!AN279&gt;=80),"A",IF(AND('[1]Ledger With Mark'!AN279&gt;=70),"B+",IF(AND('[1]Ledger With Mark'!AN279&gt;=60),"B",IF(AND('[1]Ledger With Mark'!AN279&gt;=50),"C+",IF(AND('[1]Ledger With Mark'!AN279&gt;=40),"C",IF(AND('[1]Ledger With Mark'!AN279&gt;=30),"D+",IF(AND('[1]Ledger With Mark'!AN279&gt;=20),"D",IF(AND('[1]Ledger With Mark'!AN279&gt;=1),"E","N")))))))))</f>
        <v>B</v>
      </c>
      <c r="AO277" s="13">
        <f t="shared" si="48"/>
        <v>2.8</v>
      </c>
      <c r="AP277" s="14">
        <f t="shared" si="49"/>
        <v>2.4</v>
      </c>
      <c r="AQ277" s="7"/>
      <c r="AR277" s="15" t="s">
        <v>251</v>
      </c>
      <c r="BB277" s="17">
        <v>283</v>
      </c>
    </row>
    <row r="278" spans="1:54" ht="15">
      <c r="A278" s="7">
        <f>'[1]Ledger With Mark'!A280</f>
        <v>277</v>
      </c>
      <c r="B278" s="8">
        <f>'[1]Ledger With Mark'!B280</f>
        <v>752277</v>
      </c>
      <c r="C278" s="9" t="str">
        <f>'[1]Ledger With Mark'!C280</f>
        <v>BIPANA OLI</v>
      </c>
      <c r="D278" s="10" t="str">
        <f>'[1]Ledger With Mark'!D280</f>
        <v>2058/01/20</v>
      </c>
      <c r="E278" s="11" t="str">
        <f>'[1]Ledger With Mark'!E280</f>
        <v>OM BAHADUR OLI</v>
      </c>
      <c r="F278" s="11" t="str">
        <f>'[1]Ledger With Mark'!F280</f>
        <v>BHIM KUMARI OLI</v>
      </c>
      <c r="G278" s="12" t="str">
        <f>'[1]Ledger With Mark'!G280</f>
        <v>BHUME 9 RUKUM EAST</v>
      </c>
      <c r="H278" s="7" t="str">
        <f>IF(AND('[1]Ledger With Mark'!H280&gt;=67.5),"A+",IF(AND('[1]Ledger With Mark'!H280&gt;=60),"A",IF(AND('[1]Ledger With Mark'!H280&gt;=52.5),"B+",IF(AND('[1]Ledger With Mark'!H280&gt;=45),"B",IF(AND('[1]Ledger With Mark'!H280&gt;=37.5),"C+",IF(AND('[1]Ledger With Mark'!H280&gt;=30),"C",IF(AND('[1]Ledger With Mark'!H280&gt;=22.5),"D+",IF(AND('[1]Ledger With Mark'!H280&gt;=15),"D",IF(AND('[1]Ledger With Mark'!H280&gt;=1),"E","N")))))))))</f>
        <v>C</v>
      </c>
      <c r="I278" s="7" t="str">
        <f>IF(AND('[1]Ledger With Mark'!I280&gt;=22.5),"A+",IF(AND('[1]Ledger With Mark'!I280&gt;=20),"A",IF(AND('[1]Ledger With Mark'!I280&gt;=17.5),"B+",IF(AND('[1]Ledger With Mark'!I280&gt;=15),"B",IF(AND('[1]Ledger With Mark'!I280&gt;=12.5),"C+",IF(AND('[1]Ledger With Mark'!I280&gt;=10),"C",IF(AND('[1]Ledger With Mark'!I280&gt;=7.5),"D+",IF(AND('[1]Ledger With Mark'!I280&gt;=5),"D",IF(AND('[1]Ledger With Mark'!I280&gt;=1),"E","N")))))))))</f>
        <v>B</v>
      </c>
      <c r="J278" s="7" t="str">
        <f>IF(AND('[1]Ledger With Mark'!J280&gt;=90),"A+",IF(AND('[1]Ledger With Mark'!J280&gt;=80),"A",IF(AND('[1]Ledger With Mark'!J280&gt;=70),"B+",IF(AND('[1]Ledger With Mark'!J280&gt;=60),"B",IF(AND('[1]Ledger With Mark'!J280&gt;=50),"C+",IF(AND('[1]Ledger With Mark'!J280&gt;=40),"C",IF(AND('[1]Ledger With Mark'!J280&gt;=30),"D+",IF(AND('[1]Ledger With Mark'!J280&gt;=20),"D",IF(AND('[1]Ledger With Mark'!J280&gt;=1),"E","N")))))))))</f>
        <v>C</v>
      </c>
      <c r="K278" s="13">
        <f t="shared" si="40"/>
        <v>2</v>
      </c>
      <c r="L278" s="7" t="str">
        <f>IF(AND('[1]Ledger With Mark'!L280&gt;=67.5),"A+",IF(AND('[1]Ledger With Mark'!L280&gt;=60),"A",IF(AND('[1]Ledger With Mark'!L280&gt;=52.5),"B+",IF(AND('[1]Ledger With Mark'!L280&gt;=45),"B",IF(AND('[1]Ledger With Mark'!L280&gt;=37.5),"C+",IF(AND('[1]Ledger With Mark'!L280&gt;=30),"C",IF(AND('[1]Ledger With Mark'!L280&gt;=22.5),"D+",IF(AND('[1]Ledger With Mark'!L280&gt;=15),"D",IF(AND('[1]Ledger With Mark'!L280&gt;=1),"E","N")))))))))</f>
        <v>C</v>
      </c>
      <c r="M278" s="7" t="str">
        <f>IF(AND('[1]Ledger With Mark'!M280&gt;=22.5),"A+",IF(AND('[1]Ledger With Mark'!M280&gt;=20),"A",IF(AND('[1]Ledger With Mark'!M280&gt;=17.5),"B+",IF(AND('[1]Ledger With Mark'!M280&gt;=15),"B",IF(AND('[1]Ledger With Mark'!M280&gt;=12.5),"C+",IF(AND('[1]Ledger With Mark'!M280&gt;=10),"C",IF(AND('[1]Ledger With Mark'!M280&gt;=7.5),"D+",IF(AND('[1]Ledger With Mark'!M280&gt;=5),"D",IF(AND('[1]Ledger With Mark'!M280&gt;=1),"E","N")))))))))</f>
        <v>A</v>
      </c>
      <c r="N278" s="7" t="str">
        <f>IF(AND('[1]Ledger With Mark'!N280&gt;=90),"A+",IF(AND('[1]Ledger With Mark'!N280&gt;=80),"A",IF(AND('[1]Ledger With Mark'!N280&gt;=70),"B+",IF(AND('[1]Ledger With Mark'!N280&gt;=60),"B",IF(AND('[1]Ledger With Mark'!N280&gt;=50),"C+",IF(AND('[1]Ledger With Mark'!N280&gt;=40),"C",IF(AND('[1]Ledger With Mark'!N280&gt;=30),"D+",IF(AND('[1]Ledger With Mark'!N280&gt;=20),"D",IF(AND('[1]Ledger With Mark'!N280&gt;=1),"E","N")))))))))</f>
        <v>C+</v>
      </c>
      <c r="O278" s="13">
        <f t="shared" si="41"/>
        <v>2.4</v>
      </c>
      <c r="P278" s="7" t="str">
        <f>IF(AND('[1]Ledger With Mark'!P280&gt;=90),"A+",IF(AND('[1]Ledger With Mark'!P280&gt;=80),"A",IF(AND('[1]Ledger With Mark'!P280&gt;=70),"B+",IF(AND('[1]Ledger With Mark'!P280&gt;=60),"B",IF(AND('[1]Ledger With Mark'!P280&gt;=50),"C+",IF(AND('[1]Ledger With Mark'!P280&gt;=40),"C",IF(AND('[1]Ledger With Mark'!P280&gt;=30),"D+",IF(AND('[1]Ledger With Mark'!P280&gt;=20),"D",IF(AND('[1]Ledger With Mark'!P280&gt;=1),"E","N")))))))))</f>
        <v>C</v>
      </c>
      <c r="Q278" s="13">
        <f t="shared" si="42"/>
        <v>2</v>
      </c>
      <c r="R278" s="7" t="str">
        <f>IF(AND('[1]Ledger With Mark'!R280&gt;=67.5),"A+",IF(AND('[1]Ledger With Mark'!R280&gt;=60),"A",IF(AND('[1]Ledger With Mark'!R280&gt;=52.5),"B+",IF(AND('[1]Ledger With Mark'!R280&gt;=45),"B",IF(AND('[1]Ledger With Mark'!R280&gt;=37.5),"C+",IF(AND('[1]Ledger With Mark'!R280&gt;=30),"C",IF(AND('[1]Ledger With Mark'!R280&gt;=22.5),"D+",IF(AND('[1]Ledger With Mark'!R280&gt;=15),"D",IF(AND('[1]Ledger With Mark'!R280&gt;=1),"E","N")))))))))</f>
        <v>C</v>
      </c>
      <c r="S278" s="7" t="str">
        <f>IF(AND('[1]Ledger With Mark'!S280&gt;=22.5),"A+",IF(AND('[1]Ledger With Mark'!S280&gt;=20),"A",IF(AND('[1]Ledger With Mark'!S280&gt;=17.5),"B+",IF(AND('[1]Ledger With Mark'!S280&gt;=15),"B",IF(AND('[1]Ledger With Mark'!S280&gt;=12.5),"C+",IF(AND('[1]Ledger With Mark'!S280&gt;=10),"C",IF(AND('[1]Ledger With Mark'!S280&gt;=7.5),"D+",IF(AND('[1]Ledger With Mark'!S280&gt;=5),"D",IF(AND('[1]Ledger With Mark'!S280&gt;=1),"E","N")))))))))</f>
        <v>A+</v>
      </c>
      <c r="T278" s="7" t="str">
        <f>IF(AND('[1]Ledger With Mark'!T280&gt;=90),"A+",IF(AND('[1]Ledger With Mark'!T280&gt;=80),"A",IF(AND('[1]Ledger With Mark'!T280&gt;=70),"B+",IF(AND('[1]Ledger With Mark'!T280&gt;=60),"B",IF(AND('[1]Ledger With Mark'!T280&gt;=50),"C+",IF(AND('[1]Ledger With Mark'!T280&gt;=40),"C",IF(AND('[1]Ledger With Mark'!T280&gt;=30),"D+",IF(AND('[1]Ledger With Mark'!T280&gt;=20),"D",IF(AND('[1]Ledger With Mark'!T280&gt;=1),"E","N")))))))))</f>
        <v>C+</v>
      </c>
      <c r="U278" s="13">
        <f t="shared" si="43"/>
        <v>2.4</v>
      </c>
      <c r="V278" s="7" t="str">
        <f>IF(AND('[1]Ledger With Mark'!V280&gt;=67.5),"A+",IF(AND('[1]Ledger With Mark'!V280&gt;=60),"A",IF(AND('[1]Ledger With Mark'!V280&gt;=52.5),"B+",IF(AND('[1]Ledger With Mark'!V280&gt;=45),"B",IF(AND('[1]Ledger With Mark'!V280&gt;=37.5),"C+",IF(AND('[1]Ledger With Mark'!V280&gt;=30),"C",IF(AND('[1]Ledger With Mark'!V280&gt;=22.5),"D+",IF(AND('[1]Ledger With Mark'!V280&gt;=15),"D",IF(AND('[1]Ledger With Mark'!V280&gt;=1),"E","N")))))))))</f>
        <v>C</v>
      </c>
      <c r="W278" s="7" t="str">
        <f>IF(AND('[1]Ledger With Mark'!W280&gt;=22.5),"A+",IF(AND('[1]Ledger With Mark'!W280&gt;=20),"A",IF(AND('[1]Ledger With Mark'!W280&gt;=17.5),"B+",IF(AND('[1]Ledger With Mark'!W280&gt;=15),"B",IF(AND('[1]Ledger With Mark'!W280&gt;=12.5),"C+",IF(AND('[1]Ledger With Mark'!W280&gt;=10),"C",IF(AND('[1]Ledger With Mark'!W280&gt;=7.5),"D+",IF(AND('[1]Ledger With Mark'!W280&gt;=5),"D",IF(AND('[1]Ledger With Mark'!W280&gt;=1),"E","N")))))))))</f>
        <v>C</v>
      </c>
      <c r="X278" s="7" t="str">
        <f>IF(AND('[1]Ledger With Mark'!X280&gt;=90),"A+",IF(AND('[1]Ledger With Mark'!X280&gt;=80),"A",IF(AND('[1]Ledger With Mark'!X280&gt;=70),"B+",IF(AND('[1]Ledger With Mark'!X280&gt;=60),"B",IF(AND('[1]Ledger With Mark'!X280&gt;=50),"C+",IF(AND('[1]Ledger With Mark'!X280&gt;=40),"C",IF(AND('[1]Ledger With Mark'!X280&gt;=30),"D+",IF(AND('[1]Ledger With Mark'!X280&gt;=20),"D",IF(AND('[1]Ledger With Mark'!X280&gt;=1),"E","N")))))))))</f>
        <v>C</v>
      </c>
      <c r="Y278" s="13">
        <f t="shared" si="44"/>
        <v>2</v>
      </c>
      <c r="Z278" s="7" t="str">
        <f>IF(AND('[1]Ledger With Mark'!Z280&gt;=27),"A+",IF(AND('[1]Ledger With Mark'!Z280&gt;=24),"A",IF(AND('[1]Ledger With Mark'!Z280&gt;=21),"B+",IF(AND('[1]Ledger With Mark'!Z280&gt;=18),"B",IF(AND('[1]Ledger With Mark'!Z280&gt;=15),"C+",IF(AND('[1]Ledger With Mark'!Z280&gt;=12),"C",IF(AND('[1]Ledger With Mark'!Z280&gt;=9),"D+",IF(AND('[1]Ledger With Mark'!Z280&gt;=6),"D",IF(AND('[1]Ledger With Mark'!Z280&gt;=1),"E","N")))))))))</f>
        <v>C</v>
      </c>
      <c r="AA278" s="7" t="str">
        <f>IF(AND('[1]Ledger With Mark'!AA280&gt;=18),"A+",IF(AND('[1]Ledger With Mark'!AA280&gt;=16),"A",IF(AND('[1]Ledger With Mark'!AA280&gt;=14),"B+",IF(AND('[1]Ledger With Mark'!AA280&gt;=12),"B",IF(AND('[1]Ledger With Mark'!AA280&gt;=10),"C+",IF(AND('[1]Ledger With Mark'!AA280&gt;=8),"C",IF(AND('[1]Ledger With Mark'!AA280&gt;=6),"D+",IF(AND('[1]Ledger With Mark'!AA280&gt;=4),"D",IF(AND('[1]Ledger With Mark'!AA280&gt;=1),"E","N")))))))))</f>
        <v>C+</v>
      </c>
      <c r="AB278" s="7" t="str">
        <f>IF(AND('[1]Ledger With Mark'!AB280&gt;=45),"A+",IF(AND('[1]Ledger With Mark'!AB280&gt;=40),"A",IF(AND('[1]Ledger With Mark'!AB280&gt;=35),"B+",IF(AND('[1]Ledger With Mark'!AB280&gt;=30),"B",IF(AND('[1]Ledger With Mark'!AB280&gt;=25),"C+",IF(AND('[1]Ledger With Mark'!AB280&gt;=20),"C",IF(AND('[1]Ledger With Mark'!AB280&gt;=15),"D+",IF(AND('[1]Ledger With Mark'!AB280&gt;=10),"D",IF(AND('[1]Ledger With Mark'!AB280&gt;=1),"E","N")))))))))</f>
        <v>C</v>
      </c>
      <c r="AC278" s="13">
        <f t="shared" si="45"/>
        <v>1</v>
      </c>
      <c r="AD278" s="7" t="str">
        <f>IF(AND('[1]Ledger With Mark'!AD280&gt;=22.5),"A+",IF(AND('[1]Ledger With Mark'!AD280&gt;=20),"A",IF(AND('[1]Ledger With Mark'!AD280&gt;=17.5),"B+",IF(AND('[1]Ledger With Mark'!AD280&gt;=15),"B",IF(AND('[1]Ledger With Mark'!AD280&gt;=12.5),"C+",IF(AND('[1]Ledger With Mark'!AD280&gt;=10),"C",IF(AND('[1]Ledger With Mark'!AD280&gt;=7.5),"D+",IF(AND('[1]Ledger With Mark'!AD280&gt;=5),"D",IF(AND('[1]Ledger With Mark'!AD280&gt;=1),"E","N")))))))))</f>
        <v>C</v>
      </c>
      <c r="AE278" s="7" t="str">
        <f>IF(AND('[1]Ledger With Mark'!AE280&gt;=22.5),"A+",IF(AND('[1]Ledger With Mark'!AE280&gt;=20),"A",IF(AND('[1]Ledger With Mark'!AE280&gt;=17.5),"B+",IF(AND('[1]Ledger With Mark'!AE280&gt;=15),"B",IF(AND('[1]Ledger With Mark'!AE280&gt;=12.5),"C+",IF(AND('[1]Ledger With Mark'!AE280&gt;=10),"C",IF(AND('[1]Ledger With Mark'!AE280&gt;=7.5),"D+",IF(AND('[1]Ledger With Mark'!AE280&gt;=5),"D",IF(AND('[1]Ledger With Mark'!AE280&gt;=1),"E","N")))))))))</f>
        <v>B</v>
      </c>
      <c r="AF278" s="7" t="str">
        <f>IF(AND('[1]Ledger With Mark'!AF280&gt;=45),"A+",IF(AND('[1]Ledger With Mark'!AF280&gt;=40),"A",IF(AND('[1]Ledger With Mark'!AF280&gt;=35),"B+",IF(AND('[1]Ledger With Mark'!AF280&gt;=30),"B",IF(AND('[1]Ledger With Mark'!AF280&gt;=25),"C+",IF(AND('[1]Ledger With Mark'!AF280&gt;=20),"C",IF(AND('[1]Ledger With Mark'!AF280&gt;=15),"D+",IF(AND('[1]Ledger With Mark'!AF280&gt;=10),"D",IF(AND('[1]Ledger With Mark'!AF280&gt;=1),"E","N")))))))))</f>
        <v>C+</v>
      </c>
      <c r="AG278" s="13">
        <f t="shared" si="46"/>
        <v>1.2</v>
      </c>
      <c r="AH278" s="7" t="str">
        <f>IF(AND('[1]Ledger With Mark'!AH280&gt;=45),"A+",IF(AND('[1]Ledger With Mark'!AH280&gt;=40),"A",IF(AND('[1]Ledger With Mark'!AH280&gt;=35),"B+",IF(AND('[1]Ledger With Mark'!AH280&gt;=30),"B",IF(AND('[1]Ledger With Mark'!AH280&gt;=25),"C+",IF(AND('[1]Ledger With Mark'!AH280&gt;=20),"C",IF(AND('[1]Ledger With Mark'!AH280&gt;=15),"D+",IF(AND('[1]Ledger With Mark'!AH280&gt;=10),"D",IF(AND('[1]Ledger With Mark'!AH280&gt;=1),"E","N")))))))))</f>
        <v>C</v>
      </c>
      <c r="AI278" s="7" t="str">
        <f>IF(AND('[1]Ledger With Mark'!AI280&gt;=45),"A+",IF(AND('[1]Ledger With Mark'!AI280&gt;=40),"A",IF(AND('[1]Ledger With Mark'!AI280&gt;=35),"B+",IF(AND('[1]Ledger With Mark'!AI280&gt;=30),"B",IF(AND('[1]Ledger With Mark'!AI280&gt;=25),"C+",IF(AND('[1]Ledger With Mark'!AI280&gt;=20),"C",IF(AND('[1]Ledger With Mark'!AI280&gt;=15),"D+",IF(AND('[1]Ledger With Mark'!AI280&gt;=10),"D",IF(AND('[1]Ledger With Mark'!AI280&gt;=1),"E","N")))))))))</f>
        <v>A</v>
      </c>
      <c r="AJ278" s="7" t="str">
        <f>IF(AND('[1]Ledger With Mark'!AJ280&gt;=90),"A+",IF(AND('[1]Ledger With Mark'!AJ280&gt;=80),"A",IF(AND('[1]Ledger With Mark'!AJ280&gt;=70),"B+",IF(AND('[1]Ledger With Mark'!AJ280&gt;=60),"B",IF(AND('[1]Ledger With Mark'!AJ280&gt;=50),"C+",IF(AND('[1]Ledger With Mark'!AJ280&gt;=40),"C",IF(AND('[1]Ledger With Mark'!AJ280&gt;=30),"D+",IF(AND('[1]Ledger With Mark'!AJ280&gt;=20),"D",IF(AND('[1]Ledger With Mark'!AJ280&gt;=1),"E","N")))))))))</f>
        <v>B</v>
      </c>
      <c r="AK278" s="13">
        <f t="shared" si="47"/>
        <v>2.8</v>
      </c>
      <c r="AL278" s="7" t="str">
        <f>IF(AND('[1]Ledger With Mark'!AL280&gt;=45),"A+",IF(AND('[1]Ledger With Mark'!AL280&gt;=40),"A",IF(AND('[1]Ledger With Mark'!AL280&gt;=35),"B+",IF(AND('[1]Ledger With Mark'!AL280&gt;=30),"B",IF(AND('[1]Ledger With Mark'!AL280&gt;=25),"C+",IF(AND('[1]Ledger With Mark'!AL280&gt;=20),"C",IF(AND('[1]Ledger With Mark'!AL280&gt;=15),"D+",IF(AND('[1]Ledger With Mark'!AL280&gt;=10),"D",IF(AND('[1]Ledger With Mark'!AL280&gt;=1),"E","N")))))))))</f>
        <v>C</v>
      </c>
      <c r="AM278" s="7" t="str">
        <f>IF(AND('[1]Ledger With Mark'!AM280&gt;=45),"A+",IF(AND('[1]Ledger With Mark'!AM280&gt;=40),"A",IF(AND('[1]Ledger With Mark'!AM280&gt;=35),"B+",IF(AND('[1]Ledger With Mark'!AM280&gt;=30),"B",IF(AND('[1]Ledger With Mark'!AM280&gt;=25),"C+",IF(AND('[1]Ledger With Mark'!AM280&gt;=20),"C",IF(AND('[1]Ledger With Mark'!AM280&gt;=15),"D+",IF(AND('[1]Ledger With Mark'!AM280&gt;=10),"D",IF(AND('[1]Ledger With Mark'!AM280&gt;=1),"E","N")))))))))</f>
        <v>A+</v>
      </c>
      <c r="AN278" s="7" t="str">
        <f>IF(AND('[1]Ledger With Mark'!AN280&gt;=90),"A+",IF(AND('[1]Ledger With Mark'!AN280&gt;=80),"A",IF(AND('[1]Ledger With Mark'!AN280&gt;=70),"B+",IF(AND('[1]Ledger With Mark'!AN280&gt;=60),"B",IF(AND('[1]Ledger With Mark'!AN280&gt;=50),"C+",IF(AND('[1]Ledger With Mark'!AN280&gt;=40),"C",IF(AND('[1]Ledger With Mark'!AN280&gt;=30),"D+",IF(AND('[1]Ledger With Mark'!AN280&gt;=20),"D",IF(AND('[1]Ledger With Mark'!AN280&gt;=1),"E","N")))))))))</f>
        <v>B</v>
      </c>
      <c r="AO278" s="13">
        <f t="shared" si="48"/>
        <v>2.8</v>
      </c>
      <c r="AP278" s="14">
        <f t="shared" si="49"/>
        <v>2.3250000000000002</v>
      </c>
      <c r="AQ278" s="7"/>
      <c r="AR278" s="15" t="s">
        <v>251</v>
      </c>
      <c r="BB278" s="17">
        <v>284</v>
      </c>
    </row>
    <row r="279" spans="1:54" ht="15">
      <c r="A279" s="7">
        <f>'[1]Ledger With Mark'!A281</f>
        <v>278</v>
      </c>
      <c r="B279" s="8">
        <f>'[1]Ledger With Mark'!B281</f>
        <v>752278</v>
      </c>
      <c r="C279" s="9" t="str">
        <f>'[1]Ledger With Mark'!C281</f>
        <v>BIPANA PUN MAGAR</v>
      </c>
      <c r="D279" s="10" t="str">
        <f>'[1]Ledger With Mark'!D281</f>
        <v>2061/01/10</v>
      </c>
      <c r="E279" s="11" t="str">
        <f>'[1]Ledger With Mark'!E281</f>
        <v>RABI PUN MAGAR</v>
      </c>
      <c r="F279" s="11" t="str">
        <f>'[1]Ledger With Mark'!F281</f>
        <v>ANITA PUN MAGAR</v>
      </c>
      <c r="G279" s="12" t="str">
        <f>'[1]Ledger With Mark'!G281</f>
        <v>PARIBARTAN 4 ROLPA</v>
      </c>
      <c r="H279" s="7" t="str">
        <f>IF(AND('[1]Ledger With Mark'!H281&gt;=67.5),"A+",IF(AND('[1]Ledger With Mark'!H281&gt;=60),"A",IF(AND('[1]Ledger With Mark'!H281&gt;=52.5),"B+",IF(AND('[1]Ledger With Mark'!H281&gt;=45),"B",IF(AND('[1]Ledger With Mark'!H281&gt;=37.5),"C+",IF(AND('[1]Ledger With Mark'!H281&gt;=30),"C",IF(AND('[1]Ledger With Mark'!H281&gt;=22.5),"D+",IF(AND('[1]Ledger With Mark'!H281&gt;=15),"D",IF(AND('[1]Ledger With Mark'!H281&gt;=1),"E","N")))))))))</f>
        <v>C+</v>
      </c>
      <c r="I279" s="7" t="str">
        <f>IF(AND('[1]Ledger With Mark'!I281&gt;=22.5),"A+",IF(AND('[1]Ledger With Mark'!I281&gt;=20),"A",IF(AND('[1]Ledger With Mark'!I281&gt;=17.5),"B+",IF(AND('[1]Ledger With Mark'!I281&gt;=15),"B",IF(AND('[1]Ledger With Mark'!I281&gt;=12.5),"C+",IF(AND('[1]Ledger With Mark'!I281&gt;=10),"C",IF(AND('[1]Ledger With Mark'!I281&gt;=7.5),"D+",IF(AND('[1]Ledger With Mark'!I281&gt;=5),"D",IF(AND('[1]Ledger With Mark'!I281&gt;=1),"E","N")))))))))</f>
        <v>A</v>
      </c>
      <c r="J279" s="7" t="str">
        <f>IF(AND('[1]Ledger With Mark'!J281&gt;=90),"A+",IF(AND('[1]Ledger With Mark'!J281&gt;=80),"A",IF(AND('[1]Ledger With Mark'!J281&gt;=70),"B+",IF(AND('[1]Ledger With Mark'!J281&gt;=60),"B",IF(AND('[1]Ledger With Mark'!J281&gt;=50),"C+",IF(AND('[1]Ledger With Mark'!J281&gt;=40),"C",IF(AND('[1]Ledger With Mark'!J281&gt;=30),"D+",IF(AND('[1]Ledger With Mark'!J281&gt;=20),"D",IF(AND('[1]Ledger With Mark'!J281&gt;=1),"E","N")))))))))</f>
        <v>C+</v>
      </c>
      <c r="K279" s="13">
        <f t="shared" si="40"/>
        <v>2.4</v>
      </c>
      <c r="L279" s="7" t="str">
        <f>IF(AND('[1]Ledger With Mark'!L281&gt;=67.5),"A+",IF(AND('[1]Ledger With Mark'!L281&gt;=60),"A",IF(AND('[1]Ledger With Mark'!L281&gt;=52.5),"B+",IF(AND('[1]Ledger With Mark'!L281&gt;=45),"B",IF(AND('[1]Ledger With Mark'!L281&gt;=37.5),"C+",IF(AND('[1]Ledger With Mark'!L281&gt;=30),"C",IF(AND('[1]Ledger With Mark'!L281&gt;=22.5),"D+",IF(AND('[1]Ledger With Mark'!L281&gt;=15),"D",IF(AND('[1]Ledger With Mark'!L281&gt;=1),"E","N")))))))))</f>
        <v>C+</v>
      </c>
      <c r="M279" s="7" t="str">
        <f>IF(AND('[1]Ledger With Mark'!M281&gt;=22.5),"A+",IF(AND('[1]Ledger With Mark'!M281&gt;=20),"A",IF(AND('[1]Ledger With Mark'!M281&gt;=17.5),"B+",IF(AND('[1]Ledger With Mark'!M281&gt;=15),"B",IF(AND('[1]Ledger With Mark'!M281&gt;=12.5),"C+",IF(AND('[1]Ledger With Mark'!M281&gt;=10),"C",IF(AND('[1]Ledger With Mark'!M281&gt;=7.5),"D+",IF(AND('[1]Ledger With Mark'!M281&gt;=5),"D",IF(AND('[1]Ledger With Mark'!M281&gt;=1),"E","N")))))))))</f>
        <v>A</v>
      </c>
      <c r="N279" s="7" t="str">
        <f>IF(AND('[1]Ledger With Mark'!N281&gt;=90),"A+",IF(AND('[1]Ledger With Mark'!N281&gt;=80),"A",IF(AND('[1]Ledger With Mark'!N281&gt;=70),"B+",IF(AND('[1]Ledger With Mark'!N281&gt;=60),"B",IF(AND('[1]Ledger With Mark'!N281&gt;=50),"C+",IF(AND('[1]Ledger With Mark'!N281&gt;=40),"C",IF(AND('[1]Ledger With Mark'!N281&gt;=30),"D+",IF(AND('[1]Ledger With Mark'!N281&gt;=20),"D",IF(AND('[1]Ledger With Mark'!N281&gt;=1),"E","N")))))))))</f>
        <v>B</v>
      </c>
      <c r="O279" s="13">
        <f t="shared" si="41"/>
        <v>2.8</v>
      </c>
      <c r="P279" s="7" t="str">
        <f>IF(AND('[1]Ledger With Mark'!P281&gt;=90),"A+",IF(AND('[1]Ledger With Mark'!P281&gt;=80),"A",IF(AND('[1]Ledger With Mark'!P281&gt;=70),"B+",IF(AND('[1]Ledger With Mark'!P281&gt;=60),"B",IF(AND('[1]Ledger With Mark'!P281&gt;=50),"C+",IF(AND('[1]Ledger With Mark'!P281&gt;=40),"C",IF(AND('[1]Ledger With Mark'!P281&gt;=30),"D+",IF(AND('[1]Ledger With Mark'!P281&gt;=20),"D",IF(AND('[1]Ledger With Mark'!P281&gt;=1),"E","N")))))))))</f>
        <v>C</v>
      </c>
      <c r="Q279" s="13">
        <f t="shared" si="42"/>
        <v>2</v>
      </c>
      <c r="R279" s="7" t="str">
        <f>IF(AND('[1]Ledger With Mark'!R281&gt;=67.5),"A+",IF(AND('[1]Ledger With Mark'!R281&gt;=60),"A",IF(AND('[1]Ledger With Mark'!R281&gt;=52.5),"B+",IF(AND('[1]Ledger With Mark'!R281&gt;=45),"B",IF(AND('[1]Ledger With Mark'!R281&gt;=37.5),"C+",IF(AND('[1]Ledger With Mark'!R281&gt;=30),"C",IF(AND('[1]Ledger With Mark'!R281&gt;=22.5),"D+",IF(AND('[1]Ledger With Mark'!R281&gt;=15),"D",IF(AND('[1]Ledger With Mark'!R281&gt;=1),"E","N")))))))))</f>
        <v>C</v>
      </c>
      <c r="S279" s="7" t="str">
        <f>IF(AND('[1]Ledger With Mark'!S281&gt;=22.5),"A+",IF(AND('[1]Ledger With Mark'!S281&gt;=20),"A",IF(AND('[1]Ledger With Mark'!S281&gt;=17.5),"B+",IF(AND('[1]Ledger With Mark'!S281&gt;=15),"B",IF(AND('[1]Ledger With Mark'!S281&gt;=12.5),"C+",IF(AND('[1]Ledger With Mark'!S281&gt;=10),"C",IF(AND('[1]Ledger With Mark'!S281&gt;=7.5),"D+",IF(AND('[1]Ledger With Mark'!S281&gt;=5),"D",IF(AND('[1]Ledger With Mark'!S281&gt;=1),"E","N")))))))))</f>
        <v>A+</v>
      </c>
      <c r="T279" s="7" t="str">
        <f>IF(AND('[1]Ledger With Mark'!T281&gt;=90),"A+",IF(AND('[1]Ledger With Mark'!T281&gt;=80),"A",IF(AND('[1]Ledger With Mark'!T281&gt;=70),"B+",IF(AND('[1]Ledger With Mark'!T281&gt;=60),"B",IF(AND('[1]Ledger With Mark'!T281&gt;=50),"C+",IF(AND('[1]Ledger With Mark'!T281&gt;=40),"C",IF(AND('[1]Ledger With Mark'!T281&gt;=30),"D+",IF(AND('[1]Ledger With Mark'!T281&gt;=20),"D",IF(AND('[1]Ledger With Mark'!T281&gt;=1),"E","N")))))))))</f>
        <v>C+</v>
      </c>
      <c r="U279" s="13">
        <f t="shared" si="43"/>
        <v>2.4</v>
      </c>
      <c r="V279" s="7" t="str">
        <f>IF(AND('[1]Ledger With Mark'!V281&gt;=67.5),"A+",IF(AND('[1]Ledger With Mark'!V281&gt;=60),"A",IF(AND('[1]Ledger With Mark'!V281&gt;=52.5),"B+",IF(AND('[1]Ledger With Mark'!V281&gt;=45),"B",IF(AND('[1]Ledger With Mark'!V281&gt;=37.5),"C+",IF(AND('[1]Ledger With Mark'!V281&gt;=30),"C",IF(AND('[1]Ledger With Mark'!V281&gt;=22.5),"D+",IF(AND('[1]Ledger With Mark'!V281&gt;=15),"D",IF(AND('[1]Ledger With Mark'!V281&gt;=1),"E","N")))))))))</f>
        <v>C</v>
      </c>
      <c r="W279" s="7" t="str">
        <f>IF(AND('[1]Ledger With Mark'!W281&gt;=22.5),"A+",IF(AND('[1]Ledger With Mark'!W281&gt;=20),"A",IF(AND('[1]Ledger With Mark'!W281&gt;=17.5),"B+",IF(AND('[1]Ledger With Mark'!W281&gt;=15),"B",IF(AND('[1]Ledger With Mark'!W281&gt;=12.5),"C+",IF(AND('[1]Ledger With Mark'!W281&gt;=10),"C",IF(AND('[1]Ledger With Mark'!W281&gt;=7.5),"D+",IF(AND('[1]Ledger With Mark'!W281&gt;=5),"D",IF(AND('[1]Ledger With Mark'!W281&gt;=1),"E","N")))))))))</f>
        <v>B</v>
      </c>
      <c r="X279" s="7" t="str">
        <f>IF(AND('[1]Ledger With Mark'!X281&gt;=90),"A+",IF(AND('[1]Ledger With Mark'!X281&gt;=80),"A",IF(AND('[1]Ledger With Mark'!X281&gt;=70),"B+",IF(AND('[1]Ledger With Mark'!X281&gt;=60),"B",IF(AND('[1]Ledger With Mark'!X281&gt;=50),"C+",IF(AND('[1]Ledger With Mark'!X281&gt;=40),"C",IF(AND('[1]Ledger With Mark'!X281&gt;=30),"D+",IF(AND('[1]Ledger With Mark'!X281&gt;=20),"D",IF(AND('[1]Ledger With Mark'!X281&gt;=1),"E","N")))))))))</f>
        <v>C</v>
      </c>
      <c r="Y279" s="13">
        <f t="shared" si="44"/>
        <v>2</v>
      </c>
      <c r="Z279" s="7" t="str">
        <f>IF(AND('[1]Ledger With Mark'!Z281&gt;=27),"A+",IF(AND('[1]Ledger With Mark'!Z281&gt;=24),"A",IF(AND('[1]Ledger With Mark'!Z281&gt;=21),"B+",IF(AND('[1]Ledger With Mark'!Z281&gt;=18),"B",IF(AND('[1]Ledger With Mark'!Z281&gt;=15),"C+",IF(AND('[1]Ledger With Mark'!Z281&gt;=12),"C",IF(AND('[1]Ledger With Mark'!Z281&gt;=9),"D+",IF(AND('[1]Ledger With Mark'!Z281&gt;=6),"D",IF(AND('[1]Ledger With Mark'!Z281&gt;=1),"E","N")))))))))</f>
        <v>B</v>
      </c>
      <c r="AA279" s="7" t="str">
        <f>IF(AND('[1]Ledger With Mark'!AA281&gt;=18),"A+",IF(AND('[1]Ledger With Mark'!AA281&gt;=16),"A",IF(AND('[1]Ledger With Mark'!AA281&gt;=14),"B+",IF(AND('[1]Ledger With Mark'!AA281&gt;=12),"B",IF(AND('[1]Ledger With Mark'!AA281&gt;=10),"C+",IF(AND('[1]Ledger With Mark'!AA281&gt;=8),"C",IF(AND('[1]Ledger With Mark'!AA281&gt;=6),"D+",IF(AND('[1]Ledger With Mark'!AA281&gt;=4),"D",IF(AND('[1]Ledger With Mark'!AA281&gt;=1),"E","N")))))))))</f>
        <v>B+</v>
      </c>
      <c r="AB279" s="7" t="str">
        <f>IF(AND('[1]Ledger With Mark'!AB281&gt;=45),"A+",IF(AND('[1]Ledger With Mark'!AB281&gt;=40),"A",IF(AND('[1]Ledger With Mark'!AB281&gt;=35),"B+",IF(AND('[1]Ledger With Mark'!AB281&gt;=30),"B",IF(AND('[1]Ledger With Mark'!AB281&gt;=25),"C+",IF(AND('[1]Ledger With Mark'!AB281&gt;=20),"C",IF(AND('[1]Ledger With Mark'!AB281&gt;=15),"D+",IF(AND('[1]Ledger With Mark'!AB281&gt;=10),"D",IF(AND('[1]Ledger With Mark'!AB281&gt;=1),"E","N")))))))))</f>
        <v>B+</v>
      </c>
      <c r="AC279" s="13">
        <f t="shared" si="45"/>
        <v>1.6</v>
      </c>
      <c r="AD279" s="7" t="str">
        <f>IF(AND('[1]Ledger With Mark'!AD281&gt;=22.5),"A+",IF(AND('[1]Ledger With Mark'!AD281&gt;=20),"A",IF(AND('[1]Ledger With Mark'!AD281&gt;=17.5),"B+",IF(AND('[1]Ledger With Mark'!AD281&gt;=15),"B",IF(AND('[1]Ledger With Mark'!AD281&gt;=12.5),"C+",IF(AND('[1]Ledger With Mark'!AD281&gt;=10),"C",IF(AND('[1]Ledger With Mark'!AD281&gt;=7.5),"D+",IF(AND('[1]Ledger With Mark'!AD281&gt;=5),"D",IF(AND('[1]Ledger With Mark'!AD281&gt;=1),"E","N")))))))))</f>
        <v>C+</v>
      </c>
      <c r="AE279" s="7" t="str">
        <f>IF(AND('[1]Ledger With Mark'!AE281&gt;=22.5),"A+",IF(AND('[1]Ledger With Mark'!AE281&gt;=20),"A",IF(AND('[1]Ledger With Mark'!AE281&gt;=17.5),"B+",IF(AND('[1]Ledger With Mark'!AE281&gt;=15),"B",IF(AND('[1]Ledger With Mark'!AE281&gt;=12.5),"C+",IF(AND('[1]Ledger With Mark'!AE281&gt;=10),"C",IF(AND('[1]Ledger With Mark'!AE281&gt;=7.5),"D+",IF(AND('[1]Ledger With Mark'!AE281&gt;=5),"D",IF(AND('[1]Ledger With Mark'!AE281&gt;=1),"E","N")))))))))</f>
        <v>A</v>
      </c>
      <c r="AF279" s="7" t="str">
        <f>IF(AND('[1]Ledger With Mark'!AF281&gt;=45),"A+",IF(AND('[1]Ledger With Mark'!AF281&gt;=40),"A",IF(AND('[1]Ledger With Mark'!AF281&gt;=35),"B+",IF(AND('[1]Ledger With Mark'!AF281&gt;=30),"B",IF(AND('[1]Ledger With Mark'!AF281&gt;=25),"C+",IF(AND('[1]Ledger With Mark'!AF281&gt;=20),"C",IF(AND('[1]Ledger With Mark'!AF281&gt;=15),"D+",IF(AND('[1]Ledger With Mark'!AF281&gt;=10),"D",IF(AND('[1]Ledger With Mark'!AF281&gt;=1),"E","N")))))))))</f>
        <v>B</v>
      </c>
      <c r="AG279" s="13">
        <f t="shared" si="46"/>
        <v>1.4</v>
      </c>
      <c r="AH279" s="7" t="str">
        <f>IF(AND('[1]Ledger With Mark'!AH281&gt;=45),"A+",IF(AND('[1]Ledger With Mark'!AH281&gt;=40),"A",IF(AND('[1]Ledger With Mark'!AH281&gt;=35),"B+",IF(AND('[1]Ledger With Mark'!AH281&gt;=30),"B",IF(AND('[1]Ledger With Mark'!AH281&gt;=25),"C+",IF(AND('[1]Ledger With Mark'!AH281&gt;=20),"C",IF(AND('[1]Ledger With Mark'!AH281&gt;=15),"D+",IF(AND('[1]Ledger With Mark'!AH281&gt;=10),"D",IF(AND('[1]Ledger With Mark'!AH281&gt;=1),"E","N")))))))))</f>
        <v>C</v>
      </c>
      <c r="AI279" s="7" t="str">
        <f>IF(AND('[1]Ledger With Mark'!AI281&gt;=45),"A+",IF(AND('[1]Ledger With Mark'!AI281&gt;=40),"A",IF(AND('[1]Ledger With Mark'!AI281&gt;=35),"B+",IF(AND('[1]Ledger With Mark'!AI281&gt;=30),"B",IF(AND('[1]Ledger With Mark'!AI281&gt;=25),"C+",IF(AND('[1]Ledger With Mark'!AI281&gt;=20),"C",IF(AND('[1]Ledger With Mark'!AI281&gt;=15),"D+",IF(AND('[1]Ledger With Mark'!AI281&gt;=10),"D",IF(AND('[1]Ledger With Mark'!AI281&gt;=1),"E","N")))))))))</f>
        <v>A</v>
      </c>
      <c r="AJ279" s="7" t="str">
        <f>IF(AND('[1]Ledger With Mark'!AJ281&gt;=90),"A+",IF(AND('[1]Ledger With Mark'!AJ281&gt;=80),"A",IF(AND('[1]Ledger With Mark'!AJ281&gt;=70),"B+",IF(AND('[1]Ledger With Mark'!AJ281&gt;=60),"B",IF(AND('[1]Ledger With Mark'!AJ281&gt;=50),"C+",IF(AND('[1]Ledger With Mark'!AJ281&gt;=40),"C",IF(AND('[1]Ledger With Mark'!AJ281&gt;=30),"D+",IF(AND('[1]Ledger With Mark'!AJ281&gt;=20),"D",IF(AND('[1]Ledger With Mark'!AJ281&gt;=1),"E","N")))))))))</f>
        <v>B</v>
      </c>
      <c r="AK279" s="13">
        <f t="shared" si="47"/>
        <v>2.8</v>
      </c>
      <c r="AL279" s="7" t="str">
        <f>IF(AND('[1]Ledger With Mark'!AL281&gt;=45),"A+",IF(AND('[1]Ledger With Mark'!AL281&gt;=40),"A",IF(AND('[1]Ledger With Mark'!AL281&gt;=35),"B+",IF(AND('[1]Ledger With Mark'!AL281&gt;=30),"B",IF(AND('[1]Ledger With Mark'!AL281&gt;=25),"C+",IF(AND('[1]Ledger With Mark'!AL281&gt;=20),"C",IF(AND('[1]Ledger With Mark'!AL281&gt;=15),"D+",IF(AND('[1]Ledger With Mark'!AL281&gt;=10),"D",IF(AND('[1]Ledger With Mark'!AL281&gt;=1),"E","N")))))))))</f>
        <v>C</v>
      </c>
      <c r="AM279" s="7" t="str">
        <f>IF(AND('[1]Ledger With Mark'!AM281&gt;=45),"A+",IF(AND('[1]Ledger With Mark'!AM281&gt;=40),"A",IF(AND('[1]Ledger With Mark'!AM281&gt;=35),"B+",IF(AND('[1]Ledger With Mark'!AM281&gt;=30),"B",IF(AND('[1]Ledger With Mark'!AM281&gt;=25),"C+",IF(AND('[1]Ledger With Mark'!AM281&gt;=20),"C",IF(AND('[1]Ledger With Mark'!AM281&gt;=15),"D+",IF(AND('[1]Ledger With Mark'!AM281&gt;=10),"D",IF(AND('[1]Ledger With Mark'!AM281&gt;=1),"E","N")))))))))</f>
        <v>A</v>
      </c>
      <c r="AN279" s="7" t="str">
        <f>IF(AND('[1]Ledger With Mark'!AN281&gt;=90),"A+",IF(AND('[1]Ledger With Mark'!AN281&gt;=80),"A",IF(AND('[1]Ledger With Mark'!AN281&gt;=70),"B+",IF(AND('[1]Ledger With Mark'!AN281&gt;=60),"B",IF(AND('[1]Ledger With Mark'!AN281&gt;=50),"C+",IF(AND('[1]Ledger With Mark'!AN281&gt;=40),"C",IF(AND('[1]Ledger With Mark'!AN281&gt;=30),"D+",IF(AND('[1]Ledger With Mark'!AN281&gt;=20),"D",IF(AND('[1]Ledger With Mark'!AN281&gt;=1),"E","N")))))))))</f>
        <v>B</v>
      </c>
      <c r="AO279" s="13">
        <f t="shared" si="48"/>
        <v>2.8</v>
      </c>
      <c r="AP279" s="14">
        <f t="shared" si="49"/>
        <v>2.5249999999999999</v>
      </c>
      <c r="AQ279" s="7"/>
      <c r="AR279" s="15" t="s">
        <v>251</v>
      </c>
      <c r="BB279" s="17">
        <v>285</v>
      </c>
    </row>
    <row r="280" spans="1:54" ht="15">
      <c r="A280" s="7">
        <f>'[1]Ledger With Mark'!A282</f>
        <v>279</v>
      </c>
      <c r="B280" s="8">
        <f>'[1]Ledger With Mark'!B282</f>
        <v>752279</v>
      </c>
      <c r="C280" s="9" t="str">
        <f>'[1]Ledger With Mark'!C282</f>
        <v>BIRAJ GHARTI MAGAR</v>
      </c>
      <c r="D280" s="10" t="str">
        <f>'[1]Ledger With Mark'!D282</f>
        <v>2062/07/15</v>
      </c>
      <c r="E280" s="11" t="str">
        <f>'[1]Ledger With Mark'!E282</f>
        <v>CHANDRA PRAKASH GHARTI</v>
      </c>
      <c r="F280" s="11" t="str">
        <f>'[1]Ledger With Mark'!F282</f>
        <v>BIMALA GHARTI</v>
      </c>
      <c r="G280" s="12" t="str">
        <f>'[1]Ledger With Mark'!G282</f>
        <v>BHUME 9 RUKUM EAST</v>
      </c>
      <c r="H280" s="7" t="str">
        <f>IF(AND('[1]Ledger With Mark'!H282&gt;=67.5),"A+",IF(AND('[1]Ledger With Mark'!H282&gt;=60),"A",IF(AND('[1]Ledger With Mark'!H282&gt;=52.5),"B+",IF(AND('[1]Ledger With Mark'!H282&gt;=45),"B",IF(AND('[1]Ledger With Mark'!H282&gt;=37.5),"C+",IF(AND('[1]Ledger With Mark'!H282&gt;=30),"C",IF(AND('[1]Ledger With Mark'!H282&gt;=22.5),"D+",IF(AND('[1]Ledger With Mark'!H282&gt;=15),"D",IF(AND('[1]Ledger With Mark'!H282&gt;=1),"E","N")))))))))</f>
        <v>C+</v>
      </c>
      <c r="I280" s="7" t="str">
        <f>IF(AND('[1]Ledger With Mark'!I282&gt;=22.5),"A+",IF(AND('[1]Ledger With Mark'!I282&gt;=20),"A",IF(AND('[1]Ledger With Mark'!I282&gt;=17.5),"B+",IF(AND('[1]Ledger With Mark'!I282&gt;=15),"B",IF(AND('[1]Ledger With Mark'!I282&gt;=12.5),"C+",IF(AND('[1]Ledger With Mark'!I282&gt;=10),"C",IF(AND('[1]Ledger With Mark'!I282&gt;=7.5),"D+",IF(AND('[1]Ledger With Mark'!I282&gt;=5),"D",IF(AND('[1]Ledger With Mark'!I282&gt;=1),"E","N")))))))))</f>
        <v>A</v>
      </c>
      <c r="J280" s="7" t="str">
        <f>IF(AND('[1]Ledger With Mark'!J282&gt;=90),"A+",IF(AND('[1]Ledger With Mark'!J282&gt;=80),"A",IF(AND('[1]Ledger With Mark'!J282&gt;=70),"B+",IF(AND('[1]Ledger With Mark'!J282&gt;=60),"B",IF(AND('[1]Ledger With Mark'!J282&gt;=50),"C+",IF(AND('[1]Ledger With Mark'!J282&gt;=40),"C",IF(AND('[1]Ledger With Mark'!J282&gt;=30),"D+",IF(AND('[1]Ledger With Mark'!J282&gt;=20),"D",IF(AND('[1]Ledger With Mark'!J282&gt;=1),"E","N")))))))))</f>
        <v>B</v>
      </c>
      <c r="K280" s="13">
        <f t="shared" si="40"/>
        <v>2.8</v>
      </c>
      <c r="L280" s="7" t="str">
        <f>IF(AND('[1]Ledger With Mark'!L282&gt;=67.5),"A+",IF(AND('[1]Ledger With Mark'!L282&gt;=60),"A",IF(AND('[1]Ledger With Mark'!L282&gt;=52.5),"B+",IF(AND('[1]Ledger With Mark'!L282&gt;=45),"B",IF(AND('[1]Ledger With Mark'!L282&gt;=37.5),"C+",IF(AND('[1]Ledger With Mark'!L282&gt;=30),"C",IF(AND('[1]Ledger With Mark'!L282&gt;=22.5),"D+",IF(AND('[1]Ledger With Mark'!L282&gt;=15),"D",IF(AND('[1]Ledger With Mark'!L282&gt;=1),"E","N")))))))))</f>
        <v>B</v>
      </c>
      <c r="M280" s="7" t="str">
        <f>IF(AND('[1]Ledger With Mark'!M282&gt;=22.5),"A+",IF(AND('[1]Ledger With Mark'!M282&gt;=20),"A",IF(AND('[1]Ledger With Mark'!M282&gt;=17.5),"B+",IF(AND('[1]Ledger With Mark'!M282&gt;=15),"B",IF(AND('[1]Ledger With Mark'!M282&gt;=12.5),"C+",IF(AND('[1]Ledger With Mark'!M282&gt;=10),"C",IF(AND('[1]Ledger With Mark'!M282&gt;=7.5),"D+",IF(AND('[1]Ledger With Mark'!M282&gt;=5),"D",IF(AND('[1]Ledger With Mark'!M282&gt;=1),"E","N")))))))))</f>
        <v>A+</v>
      </c>
      <c r="N280" s="7" t="str">
        <f>IF(AND('[1]Ledger With Mark'!N282&gt;=90),"A+",IF(AND('[1]Ledger With Mark'!N282&gt;=80),"A",IF(AND('[1]Ledger With Mark'!N282&gt;=70),"B+",IF(AND('[1]Ledger With Mark'!N282&gt;=60),"B",IF(AND('[1]Ledger With Mark'!N282&gt;=50),"C+",IF(AND('[1]Ledger With Mark'!N282&gt;=40),"C",IF(AND('[1]Ledger With Mark'!N282&gt;=30),"D+",IF(AND('[1]Ledger With Mark'!N282&gt;=20),"D",IF(AND('[1]Ledger With Mark'!N282&gt;=1),"E","N")))))))))</f>
        <v>B</v>
      </c>
      <c r="O280" s="13">
        <f t="shared" si="41"/>
        <v>2.8</v>
      </c>
      <c r="P280" s="7" t="str">
        <f>IF(AND('[1]Ledger With Mark'!P282&gt;=90),"A+",IF(AND('[1]Ledger With Mark'!P282&gt;=80),"A",IF(AND('[1]Ledger With Mark'!P282&gt;=70),"B+",IF(AND('[1]Ledger With Mark'!P282&gt;=60),"B",IF(AND('[1]Ledger With Mark'!P282&gt;=50),"C+",IF(AND('[1]Ledger With Mark'!P282&gt;=40),"C",IF(AND('[1]Ledger With Mark'!P282&gt;=30),"D+",IF(AND('[1]Ledger With Mark'!P282&gt;=20),"D",IF(AND('[1]Ledger With Mark'!P282&gt;=1),"E","N")))))))))</f>
        <v>C</v>
      </c>
      <c r="Q280" s="13">
        <f t="shared" si="42"/>
        <v>2</v>
      </c>
      <c r="R280" s="7" t="str">
        <f>IF(AND('[1]Ledger With Mark'!R282&gt;=67.5),"A+",IF(AND('[1]Ledger With Mark'!R282&gt;=60),"A",IF(AND('[1]Ledger With Mark'!R282&gt;=52.5),"B+",IF(AND('[1]Ledger With Mark'!R282&gt;=45),"B",IF(AND('[1]Ledger With Mark'!R282&gt;=37.5),"C+",IF(AND('[1]Ledger With Mark'!R282&gt;=30),"C",IF(AND('[1]Ledger With Mark'!R282&gt;=22.5),"D+",IF(AND('[1]Ledger With Mark'!R282&gt;=15),"D",IF(AND('[1]Ledger With Mark'!R282&gt;=1),"E","N")))))))))</f>
        <v>C</v>
      </c>
      <c r="S280" s="7" t="str">
        <f>IF(AND('[1]Ledger With Mark'!S282&gt;=22.5),"A+",IF(AND('[1]Ledger With Mark'!S282&gt;=20),"A",IF(AND('[1]Ledger With Mark'!S282&gt;=17.5),"B+",IF(AND('[1]Ledger With Mark'!S282&gt;=15),"B",IF(AND('[1]Ledger With Mark'!S282&gt;=12.5),"C+",IF(AND('[1]Ledger With Mark'!S282&gt;=10),"C",IF(AND('[1]Ledger With Mark'!S282&gt;=7.5),"D+",IF(AND('[1]Ledger With Mark'!S282&gt;=5),"D",IF(AND('[1]Ledger With Mark'!S282&gt;=1),"E","N")))))))))</f>
        <v>A</v>
      </c>
      <c r="T280" s="7" t="str">
        <f>IF(AND('[1]Ledger With Mark'!T282&gt;=90),"A+",IF(AND('[1]Ledger With Mark'!T282&gt;=80),"A",IF(AND('[1]Ledger With Mark'!T282&gt;=70),"B+",IF(AND('[1]Ledger With Mark'!T282&gt;=60),"B",IF(AND('[1]Ledger With Mark'!T282&gt;=50),"C+",IF(AND('[1]Ledger With Mark'!T282&gt;=40),"C",IF(AND('[1]Ledger With Mark'!T282&gt;=30),"D+",IF(AND('[1]Ledger With Mark'!T282&gt;=20),"D",IF(AND('[1]Ledger With Mark'!T282&gt;=1),"E","N")))))))))</f>
        <v>D+</v>
      </c>
      <c r="U280" s="13">
        <f t="shared" si="43"/>
        <v>1.6</v>
      </c>
      <c r="V280" s="7" t="str">
        <f>IF(AND('[1]Ledger With Mark'!V282&gt;=67.5),"A+",IF(AND('[1]Ledger With Mark'!V282&gt;=60),"A",IF(AND('[1]Ledger With Mark'!V282&gt;=52.5),"B+",IF(AND('[1]Ledger With Mark'!V282&gt;=45),"B",IF(AND('[1]Ledger With Mark'!V282&gt;=37.5),"C+",IF(AND('[1]Ledger With Mark'!V282&gt;=30),"C",IF(AND('[1]Ledger With Mark'!V282&gt;=22.5),"D+",IF(AND('[1]Ledger With Mark'!V282&gt;=15),"D",IF(AND('[1]Ledger With Mark'!V282&gt;=1),"E","N")))))))))</f>
        <v>C</v>
      </c>
      <c r="W280" s="7" t="str">
        <f>IF(AND('[1]Ledger With Mark'!W282&gt;=22.5),"A+",IF(AND('[1]Ledger With Mark'!W282&gt;=20),"A",IF(AND('[1]Ledger With Mark'!W282&gt;=17.5),"B+",IF(AND('[1]Ledger With Mark'!W282&gt;=15),"B",IF(AND('[1]Ledger With Mark'!W282&gt;=12.5),"C+",IF(AND('[1]Ledger With Mark'!W282&gt;=10),"C",IF(AND('[1]Ledger With Mark'!W282&gt;=7.5),"D+",IF(AND('[1]Ledger With Mark'!W282&gt;=5),"D",IF(AND('[1]Ledger With Mark'!W282&gt;=1),"E","N")))))))))</f>
        <v>B+</v>
      </c>
      <c r="X280" s="7" t="str">
        <f>IF(AND('[1]Ledger With Mark'!X282&gt;=90),"A+",IF(AND('[1]Ledger With Mark'!X282&gt;=80),"A",IF(AND('[1]Ledger With Mark'!X282&gt;=70),"B+",IF(AND('[1]Ledger With Mark'!X282&gt;=60),"B",IF(AND('[1]Ledger With Mark'!X282&gt;=50),"C+",IF(AND('[1]Ledger With Mark'!X282&gt;=40),"C",IF(AND('[1]Ledger With Mark'!X282&gt;=30),"D+",IF(AND('[1]Ledger With Mark'!X282&gt;=20),"D",IF(AND('[1]Ledger With Mark'!X282&gt;=1),"E","N")))))))))</f>
        <v>C</v>
      </c>
      <c r="Y280" s="13">
        <f t="shared" si="44"/>
        <v>2</v>
      </c>
      <c r="Z280" s="7" t="str">
        <f>IF(AND('[1]Ledger With Mark'!Z282&gt;=27),"A+",IF(AND('[1]Ledger With Mark'!Z282&gt;=24),"A",IF(AND('[1]Ledger With Mark'!Z282&gt;=21),"B+",IF(AND('[1]Ledger With Mark'!Z282&gt;=18),"B",IF(AND('[1]Ledger With Mark'!Z282&gt;=15),"C+",IF(AND('[1]Ledger With Mark'!Z282&gt;=12),"C",IF(AND('[1]Ledger With Mark'!Z282&gt;=9),"D+",IF(AND('[1]Ledger With Mark'!Z282&gt;=6),"D",IF(AND('[1]Ledger With Mark'!Z282&gt;=1),"E","N")))))))))</f>
        <v>C</v>
      </c>
      <c r="AA280" s="7" t="str">
        <f>IF(AND('[1]Ledger With Mark'!AA282&gt;=18),"A+",IF(AND('[1]Ledger With Mark'!AA282&gt;=16),"A",IF(AND('[1]Ledger With Mark'!AA282&gt;=14),"B+",IF(AND('[1]Ledger With Mark'!AA282&gt;=12),"B",IF(AND('[1]Ledger With Mark'!AA282&gt;=10),"C+",IF(AND('[1]Ledger With Mark'!AA282&gt;=8),"C",IF(AND('[1]Ledger With Mark'!AA282&gt;=6),"D+",IF(AND('[1]Ledger With Mark'!AA282&gt;=4),"D",IF(AND('[1]Ledger With Mark'!AA282&gt;=1),"E","N")))))))))</f>
        <v>C+</v>
      </c>
      <c r="AB280" s="7" t="str">
        <f>IF(AND('[1]Ledger With Mark'!AB282&gt;=45),"A+",IF(AND('[1]Ledger With Mark'!AB282&gt;=40),"A",IF(AND('[1]Ledger With Mark'!AB282&gt;=35),"B+",IF(AND('[1]Ledger With Mark'!AB282&gt;=30),"B",IF(AND('[1]Ledger With Mark'!AB282&gt;=25),"C+",IF(AND('[1]Ledger With Mark'!AB282&gt;=20),"C",IF(AND('[1]Ledger With Mark'!AB282&gt;=15),"D+",IF(AND('[1]Ledger With Mark'!AB282&gt;=10),"D",IF(AND('[1]Ledger With Mark'!AB282&gt;=1),"E","N")))))))))</f>
        <v>C</v>
      </c>
      <c r="AC280" s="13">
        <f t="shared" si="45"/>
        <v>1</v>
      </c>
      <c r="AD280" s="7" t="str">
        <f>IF(AND('[1]Ledger With Mark'!AD282&gt;=22.5),"A+",IF(AND('[1]Ledger With Mark'!AD282&gt;=20),"A",IF(AND('[1]Ledger With Mark'!AD282&gt;=17.5),"B+",IF(AND('[1]Ledger With Mark'!AD282&gt;=15),"B",IF(AND('[1]Ledger With Mark'!AD282&gt;=12.5),"C+",IF(AND('[1]Ledger With Mark'!AD282&gt;=10),"C",IF(AND('[1]Ledger With Mark'!AD282&gt;=7.5),"D+",IF(AND('[1]Ledger With Mark'!AD282&gt;=5),"D",IF(AND('[1]Ledger With Mark'!AD282&gt;=1),"E","N")))))))))</f>
        <v>C</v>
      </c>
      <c r="AE280" s="7" t="str">
        <f>IF(AND('[1]Ledger With Mark'!AE282&gt;=22.5),"A+",IF(AND('[1]Ledger With Mark'!AE282&gt;=20),"A",IF(AND('[1]Ledger With Mark'!AE282&gt;=17.5),"B+",IF(AND('[1]Ledger With Mark'!AE282&gt;=15),"B",IF(AND('[1]Ledger With Mark'!AE282&gt;=12.5),"C+",IF(AND('[1]Ledger With Mark'!AE282&gt;=10),"C",IF(AND('[1]Ledger With Mark'!AE282&gt;=7.5),"D+",IF(AND('[1]Ledger With Mark'!AE282&gt;=5),"D",IF(AND('[1]Ledger With Mark'!AE282&gt;=1),"E","N")))))))))</f>
        <v>B+</v>
      </c>
      <c r="AF280" s="7" t="str">
        <f>IF(AND('[1]Ledger With Mark'!AF282&gt;=45),"A+",IF(AND('[1]Ledger With Mark'!AF282&gt;=40),"A",IF(AND('[1]Ledger With Mark'!AF282&gt;=35),"B+",IF(AND('[1]Ledger With Mark'!AF282&gt;=30),"B",IF(AND('[1]Ledger With Mark'!AF282&gt;=25),"C+",IF(AND('[1]Ledger With Mark'!AF282&gt;=20),"C",IF(AND('[1]Ledger With Mark'!AF282&gt;=15),"D+",IF(AND('[1]Ledger With Mark'!AF282&gt;=10),"D",IF(AND('[1]Ledger With Mark'!AF282&gt;=1),"E","N")))))))))</f>
        <v>C+</v>
      </c>
      <c r="AG280" s="13">
        <f t="shared" si="46"/>
        <v>1.2</v>
      </c>
      <c r="AH280" s="7" t="str">
        <f>IF(AND('[1]Ledger With Mark'!AH282&gt;=45),"A+",IF(AND('[1]Ledger With Mark'!AH282&gt;=40),"A",IF(AND('[1]Ledger With Mark'!AH282&gt;=35),"B+",IF(AND('[1]Ledger With Mark'!AH282&gt;=30),"B",IF(AND('[1]Ledger With Mark'!AH282&gt;=25),"C+",IF(AND('[1]Ledger With Mark'!AH282&gt;=20),"C",IF(AND('[1]Ledger With Mark'!AH282&gt;=15),"D+",IF(AND('[1]Ledger With Mark'!AH282&gt;=10),"D",IF(AND('[1]Ledger With Mark'!AH282&gt;=1),"E","N")))))))))</f>
        <v>C</v>
      </c>
      <c r="AI280" s="7" t="str">
        <f>IF(AND('[1]Ledger With Mark'!AI282&gt;=45),"A+",IF(AND('[1]Ledger With Mark'!AI282&gt;=40),"A",IF(AND('[1]Ledger With Mark'!AI282&gt;=35),"B+",IF(AND('[1]Ledger With Mark'!AI282&gt;=30),"B",IF(AND('[1]Ledger With Mark'!AI282&gt;=25),"C+",IF(AND('[1]Ledger With Mark'!AI282&gt;=20),"C",IF(AND('[1]Ledger With Mark'!AI282&gt;=15),"D+",IF(AND('[1]Ledger With Mark'!AI282&gt;=10),"D",IF(AND('[1]Ledger With Mark'!AI282&gt;=1),"E","N")))))))))</f>
        <v>B+</v>
      </c>
      <c r="AJ280" s="7" t="str">
        <f>IF(AND('[1]Ledger With Mark'!AJ282&gt;=90),"A+",IF(AND('[1]Ledger With Mark'!AJ282&gt;=80),"A",IF(AND('[1]Ledger With Mark'!AJ282&gt;=70),"B+",IF(AND('[1]Ledger With Mark'!AJ282&gt;=60),"B",IF(AND('[1]Ledger With Mark'!AJ282&gt;=50),"C+",IF(AND('[1]Ledger With Mark'!AJ282&gt;=40),"C",IF(AND('[1]Ledger With Mark'!AJ282&gt;=30),"D+",IF(AND('[1]Ledger With Mark'!AJ282&gt;=20),"D",IF(AND('[1]Ledger With Mark'!AJ282&gt;=1),"E","N")))))))))</f>
        <v>C+</v>
      </c>
      <c r="AK280" s="13">
        <f t="shared" si="47"/>
        <v>2.4</v>
      </c>
      <c r="AL280" s="7" t="str">
        <f>IF(AND('[1]Ledger With Mark'!AL282&gt;=45),"A+",IF(AND('[1]Ledger With Mark'!AL282&gt;=40),"A",IF(AND('[1]Ledger With Mark'!AL282&gt;=35),"B+",IF(AND('[1]Ledger With Mark'!AL282&gt;=30),"B",IF(AND('[1]Ledger With Mark'!AL282&gt;=25),"C+",IF(AND('[1]Ledger With Mark'!AL282&gt;=20),"C",IF(AND('[1]Ledger With Mark'!AL282&gt;=15),"D+",IF(AND('[1]Ledger With Mark'!AL282&gt;=10),"D",IF(AND('[1]Ledger With Mark'!AL282&gt;=1),"E","N")))))))))</f>
        <v>C+</v>
      </c>
      <c r="AM280" s="7" t="str">
        <f>IF(AND('[1]Ledger With Mark'!AM282&gt;=45),"A+",IF(AND('[1]Ledger With Mark'!AM282&gt;=40),"A",IF(AND('[1]Ledger With Mark'!AM282&gt;=35),"B+",IF(AND('[1]Ledger With Mark'!AM282&gt;=30),"B",IF(AND('[1]Ledger With Mark'!AM282&gt;=25),"C+",IF(AND('[1]Ledger With Mark'!AM282&gt;=20),"C",IF(AND('[1]Ledger With Mark'!AM282&gt;=15),"D+",IF(AND('[1]Ledger With Mark'!AM282&gt;=10),"D",IF(AND('[1]Ledger With Mark'!AM282&gt;=1),"E","N")))))))))</f>
        <v>A+</v>
      </c>
      <c r="AN280" s="7" t="str">
        <f>IF(AND('[1]Ledger With Mark'!AN282&gt;=90),"A+",IF(AND('[1]Ledger With Mark'!AN282&gt;=80),"A",IF(AND('[1]Ledger With Mark'!AN282&gt;=70),"B+",IF(AND('[1]Ledger With Mark'!AN282&gt;=60),"B",IF(AND('[1]Ledger With Mark'!AN282&gt;=50),"C+",IF(AND('[1]Ledger With Mark'!AN282&gt;=40),"C",IF(AND('[1]Ledger With Mark'!AN282&gt;=30),"D+",IF(AND('[1]Ledger With Mark'!AN282&gt;=20),"D",IF(AND('[1]Ledger With Mark'!AN282&gt;=1),"E","N")))))))))</f>
        <v>B+</v>
      </c>
      <c r="AO280" s="13">
        <f t="shared" si="48"/>
        <v>3.2</v>
      </c>
      <c r="AP280" s="14">
        <f t="shared" si="49"/>
        <v>2.375</v>
      </c>
      <c r="AQ280" s="7"/>
      <c r="AR280" s="15" t="s">
        <v>251</v>
      </c>
      <c r="BB280" s="17">
        <v>286</v>
      </c>
    </row>
    <row r="281" spans="1:54" ht="15">
      <c r="A281" s="7">
        <f>'[1]Ledger With Mark'!A283</f>
        <v>280</v>
      </c>
      <c r="B281" s="8">
        <f>'[1]Ledger With Mark'!B283</f>
        <v>752280</v>
      </c>
      <c r="C281" s="9" t="str">
        <f>'[1]Ledger With Mark'!C283</f>
        <v>BISHAL GHARTI MAGAR</v>
      </c>
      <c r="D281" s="10" t="str">
        <f>'[1]Ledger With Mark'!D283</f>
        <v>2058/05/26</v>
      </c>
      <c r="E281" s="11" t="str">
        <f>'[1]Ledger With Mark'!E283</f>
        <v>NABARAJ GHARTI MAGAR</v>
      </c>
      <c r="F281" s="11" t="str">
        <f>'[1]Ledger With Mark'!F283</f>
        <v>RAMSARI GHARTI MAGAR</v>
      </c>
      <c r="G281" s="12" t="str">
        <f>'[1]Ledger With Mark'!G283</f>
        <v>PARIBARTAN 5 ROLPA</v>
      </c>
      <c r="H281" s="7" t="str">
        <f>IF(AND('[1]Ledger With Mark'!H283&gt;=67.5),"A+",IF(AND('[1]Ledger With Mark'!H283&gt;=60),"A",IF(AND('[1]Ledger With Mark'!H283&gt;=52.5),"B+",IF(AND('[1]Ledger With Mark'!H283&gt;=45),"B",IF(AND('[1]Ledger With Mark'!H283&gt;=37.5),"C+",IF(AND('[1]Ledger With Mark'!H283&gt;=30),"C",IF(AND('[1]Ledger With Mark'!H283&gt;=22.5),"D+",IF(AND('[1]Ledger With Mark'!H283&gt;=15),"D",IF(AND('[1]Ledger With Mark'!H283&gt;=1),"E","N")))))))))</f>
        <v>D</v>
      </c>
      <c r="I281" s="7" t="str">
        <f>IF(AND('[1]Ledger With Mark'!I283&gt;=22.5),"A+",IF(AND('[1]Ledger With Mark'!I283&gt;=20),"A",IF(AND('[1]Ledger With Mark'!I283&gt;=17.5),"B+",IF(AND('[1]Ledger With Mark'!I283&gt;=15),"B",IF(AND('[1]Ledger With Mark'!I283&gt;=12.5),"C+",IF(AND('[1]Ledger With Mark'!I283&gt;=10),"C",IF(AND('[1]Ledger With Mark'!I283&gt;=7.5),"D+",IF(AND('[1]Ledger With Mark'!I283&gt;=5),"D",IF(AND('[1]Ledger With Mark'!I283&gt;=1),"E","N")))))))))</f>
        <v>C+</v>
      </c>
      <c r="J281" s="7" t="str">
        <f>IF(AND('[1]Ledger With Mark'!J283&gt;=90),"A+",IF(AND('[1]Ledger With Mark'!J283&gt;=80),"A",IF(AND('[1]Ledger With Mark'!J283&gt;=70),"B+",IF(AND('[1]Ledger With Mark'!J283&gt;=60),"B",IF(AND('[1]Ledger With Mark'!J283&gt;=50),"C+",IF(AND('[1]Ledger With Mark'!J283&gt;=40),"C",IF(AND('[1]Ledger With Mark'!J283&gt;=30),"D+",IF(AND('[1]Ledger With Mark'!J283&gt;=20),"D",IF(AND('[1]Ledger With Mark'!J283&gt;=1),"E","N")))))))))</f>
        <v>D+</v>
      </c>
      <c r="K281" s="13">
        <f t="shared" si="40"/>
        <v>1.6</v>
      </c>
      <c r="L281" s="7" t="str">
        <f>IF(AND('[1]Ledger With Mark'!L283&gt;=67.5),"A+",IF(AND('[1]Ledger With Mark'!L283&gt;=60),"A",IF(AND('[1]Ledger With Mark'!L283&gt;=52.5),"B+",IF(AND('[1]Ledger With Mark'!L283&gt;=45),"B",IF(AND('[1]Ledger With Mark'!L283&gt;=37.5),"C+",IF(AND('[1]Ledger With Mark'!L283&gt;=30),"C",IF(AND('[1]Ledger With Mark'!L283&gt;=22.5),"D+",IF(AND('[1]Ledger With Mark'!L283&gt;=15),"D",IF(AND('[1]Ledger With Mark'!L283&gt;=1),"E","N")))))))))</f>
        <v>D</v>
      </c>
      <c r="M281" s="7" t="str">
        <f>IF(AND('[1]Ledger With Mark'!M283&gt;=22.5),"A+",IF(AND('[1]Ledger With Mark'!M283&gt;=20),"A",IF(AND('[1]Ledger With Mark'!M283&gt;=17.5),"B+",IF(AND('[1]Ledger With Mark'!M283&gt;=15),"B",IF(AND('[1]Ledger With Mark'!M283&gt;=12.5),"C+",IF(AND('[1]Ledger With Mark'!M283&gt;=10),"C",IF(AND('[1]Ledger With Mark'!M283&gt;=7.5),"D+",IF(AND('[1]Ledger With Mark'!M283&gt;=5),"D",IF(AND('[1]Ledger With Mark'!M283&gt;=1),"E","N")))))))))</f>
        <v>B+</v>
      </c>
      <c r="N281" s="7" t="str">
        <f>IF(AND('[1]Ledger With Mark'!N283&gt;=90),"A+",IF(AND('[1]Ledger With Mark'!N283&gt;=80),"A",IF(AND('[1]Ledger With Mark'!N283&gt;=70),"B+",IF(AND('[1]Ledger With Mark'!N283&gt;=60),"B",IF(AND('[1]Ledger With Mark'!N283&gt;=50),"C+",IF(AND('[1]Ledger With Mark'!N283&gt;=40),"C",IF(AND('[1]Ledger With Mark'!N283&gt;=30),"D+",IF(AND('[1]Ledger With Mark'!N283&gt;=20),"D",IF(AND('[1]Ledger With Mark'!N283&gt;=1),"E","N")))))))))</f>
        <v>D+</v>
      </c>
      <c r="O281" s="13">
        <f t="shared" si="41"/>
        <v>1.6</v>
      </c>
      <c r="P281" s="7" t="str">
        <f>IF(AND('[1]Ledger With Mark'!P283&gt;=90),"A+",IF(AND('[1]Ledger With Mark'!P283&gt;=80),"A",IF(AND('[1]Ledger With Mark'!P283&gt;=70),"B+",IF(AND('[1]Ledger With Mark'!P283&gt;=60),"B",IF(AND('[1]Ledger With Mark'!P283&gt;=50),"C+",IF(AND('[1]Ledger With Mark'!P283&gt;=40),"C",IF(AND('[1]Ledger With Mark'!P283&gt;=30),"D+",IF(AND('[1]Ledger With Mark'!P283&gt;=20),"D",IF(AND('[1]Ledger With Mark'!P283&gt;=1),"E","N")))))))))</f>
        <v>E</v>
      </c>
      <c r="Q281" s="13">
        <f t="shared" si="42"/>
        <v>0.8</v>
      </c>
      <c r="R281" s="7" t="str">
        <f>IF(AND('[1]Ledger With Mark'!R283&gt;=67.5),"A+",IF(AND('[1]Ledger With Mark'!R283&gt;=60),"A",IF(AND('[1]Ledger With Mark'!R283&gt;=52.5),"B+",IF(AND('[1]Ledger With Mark'!R283&gt;=45),"B",IF(AND('[1]Ledger With Mark'!R283&gt;=37.5),"C+",IF(AND('[1]Ledger With Mark'!R283&gt;=30),"C",IF(AND('[1]Ledger With Mark'!R283&gt;=22.5),"D+",IF(AND('[1]Ledger With Mark'!R283&gt;=15),"D",IF(AND('[1]Ledger With Mark'!R283&gt;=1),"E","N")))))))))</f>
        <v>C</v>
      </c>
      <c r="S281" s="7" t="str">
        <f>IF(AND('[1]Ledger With Mark'!S283&gt;=22.5),"A+",IF(AND('[1]Ledger With Mark'!S283&gt;=20),"A",IF(AND('[1]Ledger With Mark'!S283&gt;=17.5),"B+",IF(AND('[1]Ledger With Mark'!S283&gt;=15),"B",IF(AND('[1]Ledger With Mark'!S283&gt;=12.5),"C+",IF(AND('[1]Ledger With Mark'!S283&gt;=10),"C",IF(AND('[1]Ledger With Mark'!S283&gt;=7.5),"D+",IF(AND('[1]Ledger With Mark'!S283&gt;=5),"D",IF(AND('[1]Ledger With Mark'!S283&gt;=1),"E","N")))))))))</f>
        <v>A</v>
      </c>
      <c r="T281" s="7" t="str">
        <f>IF(AND('[1]Ledger With Mark'!T283&gt;=90),"A+",IF(AND('[1]Ledger With Mark'!T283&gt;=80),"A",IF(AND('[1]Ledger With Mark'!T283&gt;=70),"B+",IF(AND('[1]Ledger With Mark'!T283&gt;=60),"B",IF(AND('[1]Ledger With Mark'!T283&gt;=50),"C+",IF(AND('[1]Ledger With Mark'!T283&gt;=40),"C",IF(AND('[1]Ledger With Mark'!T283&gt;=30),"D+",IF(AND('[1]Ledger With Mark'!T283&gt;=20),"D",IF(AND('[1]Ledger With Mark'!T283&gt;=1),"E","N")))))))))</f>
        <v>C+</v>
      </c>
      <c r="U281" s="13">
        <f t="shared" si="43"/>
        <v>2.4</v>
      </c>
      <c r="V281" s="7" t="str">
        <f>IF(AND('[1]Ledger With Mark'!V283&gt;=67.5),"A+",IF(AND('[1]Ledger With Mark'!V283&gt;=60),"A",IF(AND('[1]Ledger With Mark'!V283&gt;=52.5),"B+",IF(AND('[1]Ledger With Mark'!V283&gt;=45),"B",IF(AND('[1]Ledger With Mark'!V283&gt;=37.5),"C+",IF(AND('[1]Ledger With Mark'!V283&gt;=30),"C",IF(AND('[1]Ledger With Mark'!V283&gt;=22.5),"D+",IF(AND('[1]Ledger With Mark'!V283&gt;=15),"D",IF(AND('[1]Ledger With Mark'!V283&gt;=1),"E","N")))))))))</f>
        <v>E</v>
      </c>
      <c r="W281" s="7" t="str">
        <f>IF(AND('[1]Ledger With Mark'!W283&gt;=22.5),"A+",IF(AND('[1]Ledger With Mark'!W283&gt;=20),"A",IF(AND('[1]Ledger With Mark'!W283&gt;=17.5),"B+",IF(AND('[1]Ledger With Mark'!W283&gt;=15),"B",IF(AND('[1]Ledger With Mark'!W283&gt;=12.5),"C+",IF(AND('[1]Ledger With Mark'!W283&gt;=10),"C",IF(AND('[1]Ledger With Mark'!W283&gt;=7.5),"D+",IF(AND('[1]Ledger With Mark'!W283&gt;=5),"D",IF(AND('[1]Ledger With Mark'!W283&gt;=1),"E","N")))))))))</f>
        <v>C</v>
      </c>
      <c r="X281" s="7" t="str">
        <f>IF(AND('[1]Ledger With Mark'!X283&gt;=90),"A+",IF(AND('[1]Ledger With Mark'!X283&gt;=80),"A",IF(AND('[1]Ledger With Mark'!X283&gt;=70),"B+",IF(AND('[1]Ledger With Mark'!X283&gt;=60),"B",IF(AND('[1]Ledger With Mark'!X283&gt;=50),"C+",IF(AND('[1]Ledger With Mark'!X283&gt;=40),"C",IF(AND('[1]Ledger With Mark'!X283&gt;=30),"D+",IF(AND('[1]Ledger With Mark'!X283&gt;=20),"D",IF(AND('[1]Ledger With Mark'!X283&gt;=1),"E","N")))))))))</f>
        <v>E</v>
      </c>
      <c r="Y281" s="13">
        <f t="shared" si="44"/>
        <v>0.8</v>
      </c>
      <c r="Z281" s="7" t="str">
        <f>IF(AND('[1]Ledger With Mark'!Z283&gt;=27),"A+",IF(AND('[1]Ledger With Mark'!Z283&gt;=24),"A",IF(AND('[1]Ledger With Mark'!Z283&gt;=21),"B+",IF(AND('[1]Ledger With Mark'!Z283&gt;=18),"B",IF(AND('[1]Ledger With Mark'!Z283&gt;=15),"C+",IF(AND('[1]Ledger With Mark'!Z283&gt;=12),"C",IF(AND('[1]Ledger With Mark'!Z283&gt;=9),"D+",IF(AND('[1]Ledger With Mark'!Z283&gt;=6),"D",IF(AND('[1]Ledger With Mark'!Z283&gt;=1),"E","N")))))))))</f>
        <v>C</v>
      </c>
      <c r="AA281" s="7" t="str">
        <f>IF(AND('[1]Ledger With Mark'!AA283&gt;=18),"A+",IF(AND('[1]Ledger With Mark'!AA283&gt;=16),"A",IF(AND('[1]Ledger With Mark'!AA283&gt;=14),"B+",IF(AND('[1]Ledger With Mark'!AA283&gt;=12),"B",IF(AND('[1]Ledger With Mark'!AA283&gt;=10),"C+",IF(AND('[1]Ledger With Mark'!AA283&gt;=8),"C",IF(AND('[1]Ledger With Mark'!AA283&gt;=6),"D+",IF(AND('[1]Ledger With Mark'!AA283&gt;=4),"D",IF(AND('[1]Ledger With Mark'!AA283&gt;=1),"E","N")))))))))</f>
        <v>C+</v>
      </c>
      <c r="AB281" s="7" t="str">
        <f>IF(AND('[1]Ledger With Mark'!AB283&gt;=45),"A+",IF(AND('[1]Ledger With Mark'!AB283&gt;=40),"A",IF(AND('[1]Ledger With Mark'!AB283&gt;=35),"B+",IF(AND('[1]Ledger With Mark'!AB283&gt;=30),"B",IF(AND('[1]Ledger With Mark'!AB283&gt;=25),"C+",IF(AND('[1]Ledger With Mark'!AB283&gt;=20),"C",IF(AND('[1]Ledger With Mark'!AB283&gt;=15),"D+",IF(AND('[1]Ledger With Mark'!AB283&gt;=10),"D",IF(AND('[1]Ledger With Mark'!AB283&gt;=1),"E","N")))))))))</f>
        <v>C</v>
      </c>
      <c r="AC281" s="13">
        <f t="shared" si="45"/>
        <v>1</v>
      </c>
      <c r="AD281" s="7" t="str">
        <f>IF(AND('[1]Ledger With Mark'!AD283&gt;=22.5),"A+",IF(AND('[1]Ledger With Mark'!AD283&gt;=20),"A",IF(AND('[1]Ledger With Mark'!AD283&gt;=17.5),"B+",IF(AND('[1]Ledger With Mark'!AD283&gt;=15),"B",IF(AND('[1]Ledger With Mark'!AD283&gt;=12.5),"C+",IF(AND('[1]Ledger With Mark'!AD283&gt;=10),"C",IF(AND('[1]Ledger With Mark'!AD283&gt;=7.5),"D+",IF(AND('[1]Ledger With Mark'!AD283&gt;=5),"D",IF(AND('[1]Ledger With Mark'!AD283&gt;=1),"E","N")))))))))</f>
        <v>C</v>
      </c>
      <c r="AE281" s="7" t="str">
        <f>IF(AND('[1]Ledger With Mark'!AE283&gt;=22.5),"A+",IF(AND('[1]Ledger With Mark'!AE283&gt;=20),"A",IF(AND('[1]Ledger With Mark'!AE283&gt;=17.5),"B+",IF(AND('[1]Ledger With Mark'!AE283&gt;=15),"B",IF(AND('[1]Ledger With Mark'!AE283&gt;=12.5),"C+",IF(AND('[1]Ledger With Mark'!AE283&gt;=10),"C",IF(AND('[1]Ledger With Mark'!AE283&gt;=7.5),"D+",IF(AND('[1]Ledger With Mark'!AE283&gt;=5),"D",IF(AND('[1]Ledger With Mark'!AE283&gt;=1),"E","N")))))))))</f>
        <v>B</v>
      </c>
      <c r="AF281" s="7" t="str">
        <f>IF(AND('[1]Ledger With Mark'!AF283&gt;=45),"A+",IF(AND('[1]Ledger With Mark'!AF283&gt;=40),"A",IF(AND('[1]Ledger With Mark'!AF283&gt;=35),"B+",IF(AND('[1]Ledger With Mark'!AF283&gt;=30),"B",IF(AND('[1]Ledger With Mark'!AF283&gt;=25),"C+",IF(AND('[1]Ledger With Mark'!AF283&gt;=20),"C",IF(AND('[1]Ledger With Mark'!AF283&gt;=15),"D+",IF(AND('[1]Ledger With Mark'!AF283&gt;=10),"D",IF(AND('[1]Ledger With Mark'!AF283&gt;=1),"E","N")))))))))</f>
        <v>C+</v>
      </c>
      <c r="AG281" s="13">
        <f t="shared" si="46"/>
        <v>1.2</v>
      </c>
      <c r="AH281" s="7" t="str">
        <f>IF(AND('[1]Ledger With Mark'!AH283&gt;=45),"A+",IF(AND('[1]Ledger With Mark'!AH283&gt;=40),"A",IF(AND('[1]Ledger With Mark'!AH283&gt;=35),"B+",IF(AND('[1]Ledger With Mark'!AH283&gt;=30),"B",IF(AND('[1]Ledger With Mark'!AH283&gt;=25),"C+",IF(AND('[1]Ledger With Mark'!AH283&gt;=20),"C",IF(AND('[1]Ledger With Mark'!AH283&gt;=15),"D+",IF(AND('[1]Ledger With Mark'!AH283&gt;=10),"D",IF(AND('[1]Ledger With Mark'!AH283&gt;=1),"E","N")))))))))</f>
        <v>C</v>
      </c>
      <c r="AI281" s="7" t="str">
        <f>IF(AND('[1]Ledger With Mark'!AI283&gt;=45),"A+",IF(AND('[1]Ledger With Mark'!AI283&gt;=40),"A",IF(AND('[1]Ledger With Mark'!AI283&gt;=35),"B+",IF(AND('[1]Ledger With Mark'!AI283&gt;=30),"B",IF(AND('[1]Ledger With Mark'!AI283&gt;=25),"C+",IF(AND('[1]Ledger With Mark'!AI283&gt;=20),"C",IF(AND('[1]Ledger With Mark'!AI283&gt;=15),"D+",IF(AND('[1]Ledger With Mark'!AI283&gt;=10),"D",IF(AND('[1]Ledger With Mark'!AI283&gt;=1),"E","N")))))))))</f>
        <v>B+</v>
      </c>
      <c r="AJ281" s="7" t="str">
        <f>IF(AND('[1]Ledger With Mark'!AJ283&gt;=90),"A+",IF(AND('[1]Ledger With Mark'!AJ283&gt;=80),"A",IF(AND('[1]Ledger With Mark'!AJ283&gt;=70),"B+",IF(AND('[1]Ledger With Mark'!AJ283&gt;=60),"B",IF(AND('[1]Ledger With Mark'!AJ283&gt;=50),"C+",IF(AND('[1]Ledger With Mark'!AJ283&gt;=40),"C",IF(AND('[1]Ledger With Mark'!AJ283&gt;=30),"D+",IF(AND('[1]Ledger With Mark'!AJ283&gt;=20),"D",IF(AND('[1]Ledger With Mark'!AJ283&gt;=1),"E","N")))))))))</f>
        <v>C+</v>
      </c>
      <c r="AK281" s="13">
        <f t="shared" si="47"/>
        <v>2.4</v>
      </c>
      <c r="AL281" s="7" t="str">
        <f>IF(AND('[1]Ledger With Mark'!AL283&gt;=45),"A+",IF(AND('[1]Ledger With Mark'!AL283&gt;=40),"A",IF(AND('[1]Ledger With Mark'!AL283&gt;=35),"B+",IF(AND('[1]Ledger With Mark'!AL283&gt;=30),"B",IF(AND('[1]Ledger With Mark'!AL283&gt;=25),"C+",IF(AND('[1]Ledger With Mark'!AL283&gt;=20),"C",IF(AND('[1]Ledger With Mark'!AL283&gt;=15),"D+",IF(AND('[1]Ledger With Mark'!AL283&gt;=10),"D",IF(AND('[1]Ledger With Mark'!AL283&gt;=1),"E","N")))))))))</f>
        <v>D</v>
      </c>
      <c r="AM281" s="7" t="str">
        <f>IF(AND('[1]Ledger With Mark'!AM283&gt;=45),"A+",IF(AND('[1]Ledger With Mark'!AM283&gt;=40),"A",IF(AND('[1]Ledger With Mark'!AM283&gt;=35),"B+",IF(AND('[1]Ledger With Mark'!AM283&gt;=30),"B",IF(AND('[1]Ledger With Mark'!AM283&gt;=25),"C+",IF(AND('[1]Ledger With Mark'!AM283&gt;=20),"C",IF(AND('[1]Ledger With Mark'!AM283&gt;=15),"D+",IF(AND('[1]Ledger With Mark'!AM283&gt;=10),"D",IF(AND('[1]Ledger With Mark'!AM283&gt;=1),"E","N")))))))))</f>
        <v>A</v>
      </c>
      <c r="AN281" s="7" t="str">
        <f>IF(AND('[1]Ledger With Mark'!AN283&gt;=90),"A+",IF(AND('[1]Ledger With Mark'!AN283&gt;=80),"A",IF(AND('[1]Ledger With Mark'!AN283&gt;=70),"B+",IF(AND('[1]Ledger With Mark'!AN283&gt;=60),"B",IF(AND('[1]Ledger With Mark'!AN283&gt;=50),"C+",IF(AND('[1]Ledger With Mark'!AN283&gt;=40),"C",IF(AND('[1]Ledger With Mark'!AN283&gt;=30),"D+",IF(AND('[1]Ledger With Mark'!AN283&gt;=20),"D",IF(AND('[1]Ledger With Mark'!AN283&gt;=1),"E","N")))))))))</f>
        <v>C+</v>
      </c>
      <c r="AO281" s="13">
        <f t="shared" si="48"/>
        <v>2.4</v>
      </c>
      <c r="AP281" s="14">
        <f t="shared" si="49"/>
        <v>1.7749999999999999</v>
      </c>
      <c r="AQ281" s="7"/>
      <c r="AR281" s="15" t="s">
        <v>251</v>
      </c>
      <c r="BB281" s="17">
        <v>287</v>
      </c>
    </row>
    <row r="282" spans="1:54" ht="15">
      <c r="A282" s="7">
        <f>'[1]Ledger With Mark'!A284</f>
        <v>281</v>
      </c>
      <c r="B282" s="8">
        <f>'[1]Ledger With Mark'!B284</f>
        <v>752281</v>
      </c>
      <c r="C282" s="9" t="str">
        <f>'[1]Ledger With Mark'!C284</f>
        <v>BISHAL GHARTI MAGAR</v>
      </c>
      <c r="D282" s="10" t="str">
        <f>'[1]Ledger With Mark'!D284</f>
        <v>2060/04/10</v>
      </c>
      <c r="E282" s="11" t="str">
        <f>'[1]Ledger With Mark'!E284</f>
        <v>AMAR BAHADUR GHARTI</v>
      </c>
      <c r="F282" s="11" t="str">
        <f>'[1]Ledger With Mark'!F284</f>
        <v>GANTI THAKURI GHARTI</v>
      </c>
      <c r="G282" s="12" t="str">
        <f>'[1]Ledger With Mark'!G284</f>
        <v>BHUME 9 RUKUM EAST</v>
      </c>
      <c r="H282" s="7" t="str">
        <f>IF(AND('[1]Ledger With Mark'!H284&gt;=67.5),"A+",IF(AND('[1]Ledger With Mark'!H284&gt;=60),"A",IF(AND('[1]Ledger With Mark'!H284&gt;=52.5),"B+",IF(AND('[1]Ledger With Mark'!H284&gt;=45),"B",IF(AND('[1]Ledger With Mark'!H284&gt;=37.5),"C+",IF(AND('[1]Ledger With Mark'!H284&gt;=30),"C",IF(AND('[1]Ledger With Mark'!H284&gt;=22.5),"D+",IF(AND('[1]Ledger With Mark'!H284&gt;=15),"D",IF(AND('[1]Ledger With Mark'!H284&gt;=1),"E","N")))))))))</f>
        <v>C</v>
      </c>
      <c r="I282" s="7" t="str">
        <f>IF(AND('[1]Ledger With Mark'!I284&gt;=22.5),"A+",IF(AND('[1]Ledger With Mark'!I284&gt;=20),"A",IF(AND('[1]Ledger With Mark'!I284&gt;=17.5),"B+",IF(AND('[1]Ledger With Mark'!I284&gt;=15),"B",IF(AND('[1]Ledger With Mark'!I284&gt;=12.5),"C+",IF(AND('[1]Ledger With Mark'!I284&gt;=10),"C",IF(AND('[1]Ledger With Mark'!I284&gt;=7.5),"D+",IF(AND('[1]Ledger With Mark'!I284&gt;=5),"D",IF(AND('[1]Ledger With Mark'!I284&gt;=1),"E","N")))))))))</f>
        <v>B</v>
      </c>
      <c r="J282" s="7" t="str">
        <f>IF(AND('[1]Ledger With Mark'!J284&gt;=90),"A+",IF(AND('[1]Ledger With Mark'!J284&gt;=80),"A",IF(AND('[1]Ledger With Mark'!J284&gt;=70),"B+",IF(AND('[1]Ledger With Mark'!J284&gt;=60),"B",IF(AND('[1]Ledger With Mark'!J284&gt;=50),"C+",IF(AND('[1]Ledger With Mark'!J284&gt;=40),"C",IF(AND('[1]Ledger With Mark'!J284&gt;=30),"D+",IF(AND('[1]Ledger With Mark'!J284&gt;=20),"D",IF(AND('[1]Ledger With Mark'!J284&gt;=1),"E","N")))))))))</f>
        <v>C</v>
      </c>
      <c r="K282" s="13">
        <f t="shared" si="40"/>
        <v>2</v>
      </c>
      <c r="L282" s="7" t="str">
        <f>IF(AND('[1]Ledger With Mark'!L284&gt;=67.5),"A+",IF(AND('[1]Ledger With Mark'!L284&gt;=60),"A",IF(AND('[1]Ledger With Mark'!L284&gt;=52.5),"B+",IF(AND('[1]Ledger With Mark'!L284&gt;=45),"B",IF(AND('[1]Ledger With Mark'!L284&gt;=37.5),"C+",IF(AND('[1]Ledger With Mark'!L284&gt;=30),"C",IF(AND('[1]Ledger With Mark'!L284&gt;=22.5),"D+",IF(AND('[1]Ledger With Mark'!L284&gt;=15),"D",IF(AND('[1]Ledger With Mark'!L284&gt;=1),"E","N")))))))))</f>
        <v>C</v>
      </c>
      <c r="M282" s="7" t="str">
        <f>IF(AND('[1]Ledger With Mark'!M284&gt;=22.5),"A+",IF(AND('[1]Ledger With Mark'!M284&gt;=20),"A",IF(AND('[1]Ledger With Mark'!M284&gt;=17.5),"B+",IF(AND('[1]Ledger With Mark'!M284&gt;=15),"B",IF(AND('[1]Ledger With Mark'!M284&gt;=12.5),"C+",IF(AND('[1]Ledger With Mark'!M284&gt;=10),"C",IF(AND('[1]Ledger With Mark'!M284&gt;=7.5),"D+",IF(AND('[1]Ledger With Mark'!M284&gt;=5),"D",IF(AND('[1]Ledger With Mark'!M284&gt;=1),"E","N")))))))))</f>
        <v>A</v>
      </c>
      <c r="N282" s="7" t="str">
        <f>IF(AND('[1]Ledger With Mark'!N284&gt;=90),"A+",IF(AND('[1]Ledger With Mark'!N284&gt;=80),"A",IF(AND('[1]Ledger With Mark'!N284&gt;=70),"B+",IF(AND('[1]Ledger With Mark'!N284&gt;=60),"B",IF(AND('[1]Ledger With Mark'!N284&gt;=50),"C+",IF(AND('[1]Ledger With Mark'!N284&gt;=40),"C",IF(AND('[1]Ledger With Mark'!N284&gt;=30),"D+",IF(AND('[1]Ledger With Mark'!N284&gt;=20),"D",IF(AND('[1]Ledger With Mark'!N284&gt;=1),"E","N")))))))))</f>
        <v>C+</v>
      </c>
      <c r="O282" s="13">
        <f t="shared" si="41"/>
        <v>2.4</v>
      </c>
      <c r="P282" s="7" t="str">
        <f>IF(AND('[1]Ledger With Mark'!P284&gt;=90),"A+",IF(AND('[1]Ledger With Mark'!P284&gt;=80),"A",IF(AND('[1]Ledger With Mark'!P284&gt;=70),"B+",IF(AND('[1]Ledger With Mark'!P284&gt;=60),"B",IF(AND('[1]Ledger With Mark'!P284&gt;=50),"C+",IF(AND('[1]Ledger With Mark'!P284&gt;=40),"C",IF(AND('[1]Ledger With Mark'!P284&gt;=30),"D+",IF(AND('[1]Ledger With Mark'!P284&gt;=20),"D",IF(AND('[1]Ledger With Mark'!P284&gt;=1),"E","N")))))))))</f>
        <v>C</v>
      </c>
      <c r="Q282" s="13">
        <f t="shared" si="42"/>
        <v>2</v>
      </c>
      <c r="R282" s="7" t="str">
        <f>IF(AND('[1]Ledger With Mark'!R284&gt;=67.5),"A+",IF(AND('[1]Ledger With Mark'!R284&gt;=60),"A",IF(AND('[1]Ledger With Mark'!R284&gt;=52.5),"B+",IF(AND('[1]Ledger With Mark'!R284&gt;=45),"B",IF(AND('[1]Ledger With Mark'!R284&gt;=37.5),"C+",IF(AND('[1]Ledger With Mark'!R284&gt;=30),"C",IF(AND('[1]Ledger With Mark'!R284&gt;=22.5),"D+",IF(AND('[1]Ledger With Mark'!R284&gt;=15),"D",IF(AND('[1]Ledger With Mark'!R284&gt;=1),"E","N")))))))))</f>
        <v>C</v>
      </c>
      <c r="S282" s="7" t="str">
        <f>IF(AND('[1]Ledger With Mark'!S284&gt;=22.5),"A+",IF(AND('[1]Ledger With Mark'!S284&gt;=20),"A",IF(AND('[1]Ledger With Mark'!S284&gt;=17.5),"B+",IF(AND('[1]Ledger With Mark'!S284&gt;=15),"B",IF(AND('[1]Ledger With Mark'!S284&gt;=12.5),"C+",IF(AND('[1]Ledger With Mark'!S284&gt;=10),"C",IF(AND('[1]Ledger With Mark'!S284&gt;=7.5),"D+",IF(AND('[1]Ledger With Mark'!S284&gt;=5),"D",IF(AND('[1]Ledger With Mark'!S284&gt;=1),"E","N")))))))))</f>
        <v>A</v>
      </c>
      <c r="T282" s="7" t="str">
        <f>IF(AND('[1]Ledger With Mark'!T284&gt;=90),"A+",IF(AND('[1]Ledger With Mark'!T284&gt;=80),"A",IF(AND('[1]Ledger With Mark'!T284&gt;=70),"B+",IF(AND('[1]Ledger With Mark'!T284&gt;=60),"B",IF(AND('[1]Ledger With Mark'!T284&gt;=50),"C+",IF(AND('[1]Ledger With Mark'!T284&gt;=40),"C",IF(AND('[1]Ledger With Mark'!T284&gt;=30),"D+",IF(AND('[1]Ledger With Mark'!T284&gt;=20),"D",IF(AND('[1]Ledger With Mark'!T284&gt;=1),"E","N")))))))))</f>
        <v>C+</v>
      </c>
      <c r="U282" s="13">
        <f t="shared" si="43"/>
        <v>2.4</v>
      </c>
      <c r="V282" s="7" t="str">
        <f>IF(AND('[1]Ledger With Mark'!V284&gt;=67.5),"A+",IF(AND('[1]Ledger With Mark'!V284&gt;=60),"A",IF(AND('[1]Ledger With Mark'!V284&gt;=52.5),"B+",IF(AND('[1]Ledger With Mark'!V284&gt;=45),"B",IF(AND('[1]Ledger With Mark'!V284&gt;=37.5),"C+",IF(AND('[1]Ledger With Mark'!V284&gt;=30),"C",IF(AND('[1]Ledger With Mark'!V284&gt;=22.5),"D+",IF(AND('[1]Ledger With Mark'!V284&gt;=15),"D",IF(AND('[1]Ledger With Mark'!V284&gt;=1),"E","N")))))))))</f>
        <v>C</v>
      </c>
      <c r="W282" s="7" t="str">
        <f>IF(AND('[1]Ledger With Mark'!W284&gt;=22.5),"A+",IF(AND('[1]Ledger With Mark'!W284&gt;=20),"A",IF(AND('[1]Ledger With Mark'!W284&gt;=17.5),"B+",IF(AND('[1]Ledger With Mark'!W284&gt;=15),"B",IF(AND('[1]Ledger With Mark'!W284&gt;=12.5),"C+",IF(AND('[1]Ledger With Mark'!W284&gt;=10),"C",IF(AND('[1]Ledger With Mark'!W284&gt;=7.5),"D+",IF(AND('[1]Ledger With Mark'!W284&gt;=5),"D",IF(AND('[1]Ledger With Mark'!W284&gt;=1),"E","N")))))))))</f>
        <v>B</v>
      </c>
      <c r="X282" s="7" t="str">
        <f>IF(AND('[1]Ledger With Mark'!X284&gt;=90),"A+",IF(AND('[1]Ledger With Mark'!X284&gt;=80),"A",IF(AND('[1]Ledger With Mark'!X284&gt;=70),"B+",IF(AND('[1]Ledger With Mark'!X284&gt;=60),"B",IF(AND('[1]Ledger With Mark'!X284&gt;=50),"C+",IF(AND('[1]Ledger With Mark'!X284&gt;=40),"C",IF(AND('[1]Ledger With Mark'!X284&gt;=30),"D+",IF(AND('[1]Ledger With Mark'!X284&gt;=20),"D",IF(AND('[1]Ledger With Mark'!X284&gt;=1),"E","N")))))))))</f>
        <v>C</v>
      </c>
      <c r="Y282" s="13">
        <f t="shared" si="44"/>
        <v>2</v>
      </c>
      <c r="Z282" s="7" t="str">
        <f>IF(AND('[1]Ledger With Mark'!Z284&gt;=27),"A+",IF(AND('[1]Ledger With Mark'!Z284&gt;=24),"A",IF(AND('[1]Ledger With Mark'!Z284&gt;=21),"B+",IF(AND('[1]Ledger With Mark'!Z284&gt;=18),"B",IF(AND('[1]Ledger With Mark'!Z284&gt;=15),"C+",IF(AND('[1]Ledger With Mark'!Z284&gt;=12),"C",IF(AND('[1]Ledger With Mark'!Z284&gt;=9),"D+",IF(AND('[1]Ledger With Mark'!Z284&gt;=6),"D",IF(AND('[1]Ledger With Mark'!Z284&gt;=1),"E","N")))))))))</f>
        <v>C</v>
      </c>
      <c r="AA282" s="7" t="str">
        <f>IF(AND('[1]Ledger With Mark'!AA284&gt;=18),"A+",IF(AND('[1]Ledger With Mark'!AA284&gt;=16),"A",IF(AND('[1]Ledger With Mark'!AA284&gt;=14),"B+",IF(AND('[1]Ledger With Mark'!AA284&gt;=12),"B",IF(AND('[1]Ledger With Mark'!AA284&gt;=10),"C+",IF(AND('[1]Ledger With Mark'!AA284&gt;=8),"C",IF(AND('[1]Ledger With Mark'!AA284&gt;=6),"D+",IF(AND('[1]Ledger With Mark'!AA284&gt;=4),"D",IF(AND('[1]Ledger With Mark'!AA284&gt;=1),"E","N")))))))))</f>
        <v>C+</v>
      </c>
      <c r="AB282" s="7" t="str">
        <f>IF(AND('[1]Ledger With Mark'!AB284&gt;=45),"A+",IF(AND('[1]Ledger With Mark'!AB284&gt;=40),"A",IF(AND('[1]Ledger With Mark'!AB284&gt;=35),"B+",IF(AND('[1]Ledger With Mark'!AB284&gt;=30),"B",IF(AND('[1]Ledger With Mark'!AB284&gt;=25),"C+",IF(AND('[1]Ledger With Mark'!AB284&gt;=20),"C",IF(AND('[1]Ledger With Mark'!AB284&gt;=15),"D+",IF(AND('[1]Ledger With Mark'!AB284&gt;=10),"D",IF(AND('[1]Ledger With Mark'!AB284&gt;=1),"E","N")))))))))</f>
        <v>C</v>
      </c>
      <c r="AC282" s="13">
        <f t="shared" si="45"/>
        <v>1</v>
      </c>
      <c r="AD282" s="7" t="str">
        <f>IF(AND('[1]Ledger With Mark'!AD284&gt;=22.5),"A+",IF(AND('[1]Ledger With Mark'!AD284&gt;=20),"A",IF(AND('[1]Ledger With Mark'!AD284&gt;=17.5),"B+",IF(AND('[1]Ledger With Mark'!AD284&gt;=15),"B",IF(AND('[1]Ledger With Mark'!AD284&gt;=12.5),"C+",IF(AND('[1]Ledger With Mark'!AD284&gt;=10),"C",IF(AND('[1]Ledger With Mark'!AD284&gt;=7.5),"D+",IF(AND('[1]Ledger With Mark'!AD284&gt;=5),"D",IF(AND('[1]Ledger With Mark'!AD284&gt;=1),"E","N")))))))))</f>
        <v>C</v>
      </c>
      <c r="AE282" s="7" t="str">
        <f>IF(AND('[1]Ledger With Mark'!AE284&gt;=22.5),"A+",IF(AND('[1]Ledger With Mark'!AE284&gt;=20),"A",IF(AND('[1]Ledger With Mark'!AE284&gt;=17.5),"B+",IF(AND('[1]Ledger With Mark'!AE284&gt;=15),"B",IF(AND('[1]Ledger With Mark'!AE284&gt;=12.5),"C+",IF(AND('[1]Ledger With Mark'!AE284&gt;=10),"C",IF(AND('[1]Ledger With Mark'!AE284&gt;=7.5),"D+",IF(AND('[1]Ledger With Mark'!AE284&gt;=5),"D",IF(AND('[1]Ledger With Mark'!AE284&gt;=1),"E","N")))))))))</f>
        <v>B</v>
      </c>
      <c r="AF282" s="7" t="str">
        <f>IF(AND('[1]Ledger With Mark'!AF284&gt;=45),"A+",IF(AND('[1]Ledger With Mark'!AF284&gt;=40),"A",IF(AND('[1]Ledger With Mark'!AF284&gt;=35),"B+",IF(AND('[1]Ledger With Mark'!AF284&gt;=30),"B",IF(AND('[1]Ledger With Mark'!AF284&gt;=25),"C+",IF(AND('[1]Ledger With Mark'!AF284&gt;=20),"C",IF(AND('[1]Ledger With Mark'!AF284&gt;=15),"D+",IF(AND('[1]Ledger With Mark'!AF284&gt;=10),"D",IF(AND('[1]Ledger With Mark'!AF284&gt;=1),"E","N")))))))))</f>
        <v>C+</v>
      </c>
      <c r="AG282" s="13">
        <f t="shared" si="46"/>
        <v>1.2</v>
      </c>
      <c r="AH282" s="7" t="str">
        <f>IF(AND('[1]Ledger With Mark'!AH284&gt;=45),"A+",IF(AND('[1]Ledger With Mark'!AH284&gt;=40),"A",IF(AND('[1]Ledger With Mark'!AH284&gt;=35),"B+",IF(AND('[1]Ledger With Mark'!AH284&gt;=30),"B",IF(AND('[1]Ledger With Mark'!AH284&gt;=25),"C+",IF(AND('[1]Ledger With Mark'!AH284&gt;=20),"C",IF(AND('[1]Ledger With Mark'!AH284&gt;=15),"D+",IF(AND('[1]Ledger With Mark'!AH284&gt;=10),"D",IF(AND('[1]Ledger With Mark'!AH284&gt;=1),"E","N")))))))))</f>
        <v>C</v>
      </c>
      <c r="AI282" s="7" t="str">
        <f>IF(AND('[1]Ledger With Mark'!AI284&gt;=45),"A+",IF(AND('[1]Ledger With Mark'!AI284&gt;=40),"A",IF(AND('[1]Ledger With Mark'!AI284&gt;=35),"B+",IF(AND('[1]Ledger With Mark'!AI284&gt;=30),"B",IF(AND('[1]Ledger With Mark'!AI284&gt;=25),"C+",IF(AND('[1]Ledger With Mark'!AI284&gt;=20),"C",IF(AND('[1]Ledger With Mark'!AI284&gt;=15),"D+",IF(AND('[1]Ledger With Mark'!AI284&gt;=10),"D",IF(AND('[1]Ledger With Mark'!AI284&gt;=1),"E","N")))))))))</f>
        <v>B+</v>
      </c>
      <c r="AJ282" s="7" t="str">
        <f>IF(AND('[1]Ledger With Mark'!AJ284&gt;=90),"A+",IF(AND('[1]Ledger With Mark'!AJ284&gt;=80),"A",IF(AND('[1]Ledger With Mark'!AJ284&gt;=70),"B+",IF(AND('[1]Ledger With Mark'!AJ284&gt;=60),"B",IF(AND('[1]Ledger With Mark'!AJ284&gt;=50),"C+",IF(AND('[1]Ledger With Mark'!AJ284&gt;=40),"C",IF(AND('[1]Ledger With Mark'!AJ284&gt;=30),"D+",IF(AND('[1]Ledger With Mark'!AJ284&gt;=20),"D",IF(AND('[1]Ledger With Mark'!AJ284&gt;=1),"E","N")))))))))</f>
        <v>C+</v>
      </c>
      <c r="AK282" s="13">
        <f t="shared" si="47"/>
        <v>2.4</v>
      </c>
      <c r="AL282" s="7" t="str">
        <f>IF(AND('[1]Ledger With Mark'!AL284&gt;=45),"A+",IF(AND('[1]Ledger With Mark'!AL284&gt;=40),"A",IF(AND('[1]Ledger With Mark'!AL284&gt;=35),"B+",IF(AND('[1]Ledger With Mark'!AL284&gt;=30),"B",IF(AND('[1]Ledger With Mark'!AL284&gt;=25),"C+",IF(AND('[1]Ledger With Mark'!AL284&gt;=20),"C",IF(AND('[1]Ledger With Mark'!AL284&gt;=15),"D+",IF(AND('[1]Ledger With Mark'!AL284&gt;=10),"D",IF(AND('[1]Ledger With Mark'!AL284&gt;=1),"E","N")))))))))</f>
        <v>C</v>
      </c>
      <c r="AM282" s="7" t="str">
        <f>IF(AND('[1]Ledger With Mark'!AM284&gt;=45),"A+",IF(AND('[1]Ledger With Mark'!AM284&gt;=40),"A",IF(AND('[1]Ledger With Mark'!AM284&gt;=35),"B+",IF(AND('[1]Ledger With Mark'!AM284&gt;=30),"B",IF(AND('[1]Ledger With Mark'!AM284&gt;=25),"C+",IF(AND('[1]Ledger With Mark'!AM284&gt;=20),"C",IF(AND('[1]Ledger With Mark'!AM284&gt;=15),"D+",IF(AND('[1]Ledger With Mark'!AM284&gt;=10),"D",IF(AND('[1]Ledger With Mark'!AM284&gt;=1),"E","N")))))))))</f>
        <v>A+</v>
      </c>
      <c r="AN282" s="7" t="str">
        <f>IF(AND('[1]Ledger With Mark'!AN284&gt;=90),"A+",IF(AND('[1]Ledger With Mark'!AN284&gt;=80),"A",IF(AND('[1]Ledger With Mark'!AN284&gt;=70),"B+",IF(AND('[1]Ledger With Mark'!AN284&gt;=60),"B",IF(AND('[1]Ledger With Mark'!AN284&gt;=50),"C+",IF(AND('[1]Ledger With Mark'!AN284&gt;=40),"C",IF(AND('[1]Ledger With Mark'!AN284&gt;=30),"D+",IF(AND('[1]Ledger With Mark'!AN284&gt;=20),"D",IF(AND('[1]Ledger With Mark'!AN284&gt;=1),"E","N")))))))))</f>
        <v>B</v>
      </c>
      <c r="AO282" s="13">
        <f t="shared" si="48"/>
        <v>2.8</v>
      </c>
      <c r="AP282" s="14">
        <f t="shared" si="49"/>
        <v>2.2749999999999999</v>
      </c>
      <c r="AQ282" s="7"/>
      <c r="AR282" s="15" t="s">
        <v>251</v>
      </c>
      <c r="BB282" s="17">
        <v>288</v>
      </c>
    </row>
    <row r="283" spans="1:54" ht="15">
      <c r="A283" s="7">
        <f>'[1]Ledger With Mark'!A285</f>
        <v>282</v>
      </c>
      <c r="B283" s="8">
        <f>'[1]Ledger With Mark'!B285</f>
        <v>752282</v>
      </c>
      <c r="C283" s="9" t="str">
        <f>'[1]Ledger With Mark'!C285</f>
        <v>CHANDRA KUMARI PUN MAGAR</v>
      </c>
      <c r="D283" s="10" t="str">
        <f>'[1]Ledger With Mark'!D285</f>
        <v>2059/08/17</v>
      </c>
      <c r="E283" s="11" t="str">
        <f>'[1]Ledger With Mark'!E285</f>
        <v>HARKBIR PUN</v>
      </c>
      <c r="F283" s="11" t="str">
        <f>'[1]Ledger With Mark'!F285</f>
        <v>KHIURI PUN</v>
      </c>
      <c r="G283" s="12" t="str">
        <f>'[1]Ledger With Mark'!G285</f>
        <v>BHUME 9 RUKUM EAST</v>
      </c>
      <c r="H283" s="7" t="str">
        <f>IF(AND('[1]Ledger With Mark'!H285&gt;=67.5),"A+",IF(AND('[1]Ledger With Mark'!H285&gt;=60),"A",IF(AND('[1]Ledger With Mark'!H285&gt;=52.5),"B+",IF(AND('[1]Ledger With Mark'!H285&gt;=45),"B",IF(AND('[1]Ledger With Mark'!H285&gt;=37.5),"C+",IF(AND('[1]Ledger With Mark'!H285&gt;=30),"C",IF(AND('[1]Ledger With Mark'!H285&gt;=22.5),"D+",IF(AND('[1]Ledger With Mark'!H285&gt;=15),"D",IF(AND('[1]Ledger With Mark'!H285&gt;=1),"E","N")))))))))</f>
        <v>C</v>
      </c>
      <c r="I283" s="7" t="str">
        <f>IF(AND('[1]Ledger With Mark'!I285&gt;=22.5),"A+",IF(AND('[1]Ledger With Mark'!I285&gt;=20),"A",IF(AND('[1]Ledger With Mark'!I285&gt;=17.5),"B+",IF(AND('[1]Ledger With Mark'!I285&gt;=15),"B",IF(AND('[1]Ledger With Mark'!I285&gt;=12.5),"C+",IF(AND('[1]Ledger With Mark'!I285&gt;=10),"C",IF(AND('[1]Ledger With Mark'!I285&gt;=7.5),"D+",IF(AND('[1]Ledger With Mark'!I285&gt;=5),"D",IF(AND('[1]Ledger With Mark'!I285&gt;=1),"E","N")))))))))</f>
        <v>B</v>
      </c>
      <c r="J283" s="7" t="str">
        <f>IF(AND('[1]Ledger With Mark'!J285&gt;=90),"A+",IF(AND('[1]Ledger With Mark'!J285&gt;=80),"A",IF(AND('[1]Ledger With Mark'!J285&gt;=70),"B+",IF(AND('[1]Ledger With Mark'!J285&gt;=60),"B",IF(AND('[1]Ledger With Mark'!J285&gt;=50),"C+",IF(AND('[1]Ledger With Mark'!J285&gt;=40),"C",IF(AND('[1]Ledger With Mark'!J285&gt;=30),"D+",IF(AND('[1]Ledger With Mark'!J285&gt;=20),"D",IF(AND('[1]Ledger With Mark'!J285&gt;=1),"E","N")))))))))</f>
        <v>C</v>
      </c>
      <c r="K283" s="13">
        <f t="shared" si="40"/>
        <v>2</v>
      </c>
      <c r="L283" s="7" t="str">
        <f>IF(AND('[1]Ledger With Mark'!L285&gt;=67.5),"A+",IF(AND('[1]Ledger With Mark'!L285&gt;=60),"A",IF(AND('[1]Ledger With Mark'!L285&gt;=52.5),"B+",IF(AND('[1]Ledger With Mark'!L285&gt;=45),"B",IF(AND('[1]Ledger With Mark'!L285&gt;=37.5),"C+",IF(AND('[1]Ledger With Mark'!L285&gt;=30),"C",IF(AND('[1]Ledger With Mark'!L285&gt;=22.5),"D+",IF(AND('[1]Ledger With Mark'!L285&gt;=15),"D",IF(AND('[1]Ledger With Mark'!L285&gt;=1),"E","N")))))))))</f>
        <v>C</v>
      </c>
      <c r="M283" s="7" t="str">
        <f>IF(AND('[1]Ledger With Mark'!M285&gt;=22.5),"A+",IF(AND('[1]Ledger With Mark'!M285&gt;=20),"A",IF(AND('[1]Ledger With Mark'!M285&gt;=17.5),"B+",IF(AND('[1]Ledger With Mark'!M285&gt;=15),"B",IF(AND('[1]Ledger With Mark'!M285&gt;=12.5),"C+",IF(AND('[1]Ledger With Mark'!M285&gt;=10),"C",IF(AND('[1]Ledger With Mark'!M285&gt;=7.5),"D+",IF(AND('[1]Ledger With Mark'!M285&gt;=5),"D",IF(AND('[1]Ledger With Mark'!M285&gt;=1),"E","N")))))))))</f>
        <v>B</v>
      </c>
      <c r="N283" s="7" t="str">
        <f>IF(AND('[1]Ledger With Mark'!N285&gt;=90),"A+",IF(AND('[1]Ledger With Mark'!N285&gt;=80),"A",IF(AND('[1]Ledger With Mark'!N285&gt;=70),"B+",IF(AND('[1]Ledger With Mark'!N285&gt;=60),"B",IF(AND('[1]Ledger With Mark'!N285&gt;=50),"C+",IF(AND('[1]Ledger With Mark'!N285&gt;=40),"C",IF(AND('[1]Ledger With Mark'!N285&gt;=30),"D+",IF(AND('[1]Ledger With Mark'!N285&gt;=20),"D",IF(AND('[1]Ledger With Mark'!N285&gt;=1),"E","N")))))))))</f>
        <v>C</v>
      </c>
      <c r="O283" s="13">
        <f t="shared" si="41"/>
        <v>2</v>
      </c>
      <c r="P283" s="7" t="str">
        <f>IF(AND('[1]Ledger With Mark'!P285&gt;=90),"A+",IF(AND('[1]Ledger With Mark'!P285&gt;=80),"A",IF(AND('[1]Ledger With Mark'!P285&gt;=70),"B+",IF(AND('[1]Ledger With Mark'!P285&gt;=60),"B",IF(AND('[1]Ledger With Mark'!P285&gt;=50),"C+",IF(AND('[1]Ledger With Mark'!P285&gt;=40),"C",IF(AND('[1]Ledger With Mark'!P285&gt;=30),"D+",IF(AND('[1]Ledger With Mark'!P285&gt;=20),"D",IF(AND('[1]Ledger With Mark'!P285&gt;=1),"E","N")))))))))</f>
        <v>C</v>
      </c>
      <c r="Q283" s="13">
        <f t="shared" si="42"/>
        <v>2</v>
      </c>
      <c r="R283" s="7" t="str">
        <f>IF(AND('[1]Ledger With Mark'!R285&gt;=67.5),"A+",IF(AND('[1]Ledger With Mark'!R285&gt;=60),"A",IF(AND('[1]Ledger With Mark'!R285&gt;=52.5),"B+",IF(AND('[1]Ledger With Mark'!R285&gt;=45),"B",IF(AND('[1]Ledger With Mark'!R285&gt;=37.5),"C+",IF(AND('[1]Ledger With Mark'!R285&gt;=30),"C",IF(AND('[1]Ledger With Mark'!R285&gt;=22.5),"D+",IF(AND('[1]Ledger With Mark'!R285&gt;=15),"D",IF(AND('[1]Ledger With Mark'!R285&gt;=1),"E","N")))))))))</f>
        <v>C</v>
      </c>
      <c r="S283" s="7" t="str">
        <f>IF(AND('[1]Ledger With Mark'!S285&gt;=22.5),"A+",IF(AND('[1]Ledger With Mark'!S285&gt;=20),"A",IF(AND('[1]Ledger With Mark'!S285&gt;=17.5),"B+",IF(AND('[1]Ledger With Mark'!S285&gt;=15),"B",IF(AND('[1]Ledger With Mark'!S285&gt;=12.5),"C+",IF(AND('[1]Ledger With Mark'!S285&gt;=10),"C",IF(AND('[1]Ledger With Mark'!S285&gt;=7.5),"D+",IF(AND('[1]Ledger With Mark'!S285&gt;=5),"D",IF(AND('[1]Ledger With Mark'!S285&gt;=1),"E","N")))))))))</f>
        <v>A+</v>
      </c>
      <c r="T283" s="7" t="str">
        <f>IF(AND('[1]Ledger With Mark'!T285&gt;=90),"A+",IF(AND('[1]Ledger With Mark'!T285&gt;=80),"A",IF(AND('[1]Ledger With Mark'!T285&gt;=70),"B+",IF(AND('[1]Ledger With Mark'!T285&gt;=60),"B",IF(AND('[1]Ledger With Mark'!T285&gt;=50),"C+",IF(AND('[1]Ledger With Mark'!T285&gt;=40),"C",IF(AND('[1]Ledger With Mark'!T285&gt;=30),"D+",IF(AND('[1]Ledger With Mark'!T285&gt;=20),"D",IF(AND('[1]Ledger With Mark'!T285&gt;=1),"E","N")))))))))</f>
        <v>C+</v>
      </c>
      <c r="U283" s="13">
        <f t="shared" si="43"/>
        <v>2.4</v>
      </c>
      <c r="V283" s="7" t="str">
        <f>IF(AND('[1]Ledger With Mark'!V285&gt;=67.5),"A+",IF(AND('[1]Ledger With Mark'!V285&gt;=60),"A",IF(AND('[1]Ledger With Mark'!V285&gt;=52.5),"B+",IF(AND('[1]Ledger With Mark'!V285&gt;=45),"B",IF(AND('[1]Ledger With Mark'!V285&gt;=37.5),"C+",IF(AND('[1]Ledger With Mark'!V285&gt;=30),"C",IF(AND('[1]Ledger With Mark'!V285&gt;=22.5),"D+",IF(AND('[1]Ledger With Mark'!V285&gt;=15),"D",IF(AND('[1]Ledger With Mark'!V285&gt;=1),"E","N")))))))))</f>
        <v>C</v>
      </c>
      <c r="W283" s="7" t="str">
        <f>IF(AND('[1]Ledger With Mark'!W285&gt;=22.5),"A+",IF(AND('[1]Ledger With Mark'!W285&gt;=20),"A",IF(AND('[1]Ledger With Mark'!W285&gt;=17.5),"B+",IF(AND('[1]Ledger With Mark'!W285&gt;=15),"B",IF(AND('[1]Ledger With Mark'!W285&gt;=12.5),"C+",IF(AND('[1]Ledger With Mark'!W285&gt;=10),"C",IF(AND('[1]Ledger With Mark'!W285&gt;=7.5),"D+",IF(AND('[1]Ledger With Mark'!W285&gt;=5),"D",IF(AND('[1]Ledger With Mark'!W285&gt;=1),"E","N")))))))))</f>
        <v>B</v>
      </c>
      <c r="X283" s="7" t="str">
        <f>IF(AND('[1]Ledger With Mark'!X285&gt;=90),"A+",IF(AND('[1]Ledger With Mark'!X285&gt;=80),"A",IF(AND('[1]Ledger With Mark'!X285&gt;=70),"B+",IF(AND('[1]Ledger With Mark'!X285&gt;=60),"B",IF(AND('[1]Ledger With Mark'!X285&gt;=50),"C+",IF(AND('[1]Ledger With Mark'!X285&gt;=40),"C",IF(AND('[1]Ledger With Mark'!X285&gt;=30),"D+",IF(AND('[1]Ledger With Mark'!X285&gt;=20),"D",IF(AND('[1]Ledger With Mark'!X285&gt;=1),"E","N")))))))))</f>
        <v>C</v>
      </c>
      <c r="Y283" s="13">
        <f t="shared" si="44"/>
        <v>2</v>
      </c>
      <c r="Z283" s="7" t="str">
        <f>IF(AND('[1]Ledger With Mark'!Z285&gt;=27),"A+",IF(AND('[1]Ledger With Mark'!Z285&gt;=24),"A",IF(AND('[1]Ledger With Mark'!Z285&gt;=21),"B+",IF(AND('[1]Ledger With Mark'!Z285&gt;=18),"B",IF(AND('[1]Ledger With Mark'!Z285&gt;=15),"C+",IF(AND('[1]Ledger With Mark'!Z285&gt;=12),"C",IF(AND('[1]Ledger With Mark'!Z285&gt;=9),"D+",IF(AND('[1]Ledger With Mark'!Z285&gt;=6),"D",IF(AND('[1]Ledger With Mark'!Z285&gt;=1),"E","N")))))))))</f>
        <v>C</v>
      </c>
      <c r="AA283" s="7" t="str">
        <f>IF(AND('[1]Ledger With Mark'!AA285&gt;=18),"A+",IF(AND('[1]Ledger With Mark'!AA285&gt;=16),"A",IF(AND('[1]Ledger With Mark'!AA285&gt;=14),"B+",IF(AND('[1]Ledger With Mark'!AA285&gt;=12),"B",IF(AND('[1]Ledger With Mark'!AA285&gt;=10),"C+",IF(AND('[1]Ledger With Mark'!AA285&gt;=8),"C",IF(AND('[1]Ledger With Mark'!AA285&gt;=6),"D+",IF(AND('[1]Ledger With Mark'!AA285&gt;=4),"D",IF(AND('[1]Ledger With Mark'!AA285&gt;=1),"E","N")))))))))</f>
        <v>C+</v>
      </c>
      <c r="AB283" s="7" t="str">
        <f>IF(AND('[1]Ledger With Mark'!AB285&gt;=45),"A+",IF(AND('[1]Ledger With Mark'!AB285&gt;=40),"A",IF(AND('[1]Ledger With Mark'!AB285&gt;=35),"B+",IF(AND('[1]Ledger With Mark'!AB285&gt;=30),"B",IF(AND('[1]Ledger With Mark'!AB285&gt;=25),"C+",IF(AND('[1]Ledger With Mark'!AB285&gt;=20),"C",IF(AND('[1]Ledger With Mark'!AB285&gt;=15),"D+",IF(AND('[1]Ledger With Mark'!AB285&gt;=10),"D",IF(AND('[1]Ledger With Mark'!AB285&gt;=1),"E","N")))))))))</f>
        <v>C</v>
      </c>
      <c r="AC283" s="13">
        <f t="shared" si="45"/>
        <v>1</v>
      </c>
      <c r="AD283" s="7" t="str">
        <f>IF(AND('[1]Ledger With Mark'!AD285&gt;=22.5),"A+",IF(AND('[1]Ledger With Mark'!AD285&gt;=20),"A",IF(AND('[1]Ledger With Mark'!AD285&gt;=17.5),"B+",IF(AND('[1]Ledger With Mark'!AD285&gt;=15),"B",IF(AND('[1]Ledger With Mark'!AD285&gt;=12.5),"C+",IF(AND('[1]Ledger With Mark'!AD285&gt;=10),"C",IF(AND('[1]Ledger With Mark'!AD285&gt;=7.5),"D+",IF(AND('[1]Ledger With Mark'!AD285&gt;=5),"D",IF(AND('[1]Ledger With Mark'!AD285&gt;=1),"E","N")))))))))</f>
        <v>C</v>
      </c>
      <c r="AE283" s="7" t="str">
        <f>IF(AND('[1]Ledger With Mark'!AE285&gt;=22.5),"A+",IF(AND('[1]Ledger With Mark'!AE285&gt;=20),"A",IF(AND('[1]Ledger With Mark'!AE285&gt;=17.5),"B+",IF(AND('[1]Ledger With Mark'!AE285&gt;=15),"B",IF(AND('[1]Ledger With Mark'!AE285&gt;=12.5),"C+",IF(AND('[1]Ledger With Mark'!AE285&gt;=10),"C",IF(AND('[1]Ledger With Mark'!AE285&gt;=7.5),"D+",IF(AND('[1]Ledger With Mark'!AE285&gt;=5),"D",IF(AND('[1]Ledger With Mark'!AE285&gt;=1),"E","N")))))))))</f>
        <v>B</v>
      </c>
      <c r="AF283" s="7" t="str">
        <f>IF(AND('[1]Ledger With Mark'!AF285&gt;=45),"A+",IF(AND('[1]Ledger With Mark'!AF285&gt;=40),"A",IF(AND('[1]Ledger With Mark'!AF285&gt;=35),"B+",IF(AND('[1]Ledger With Mark'!AF285&gt;=30),"B",IF(AND('[1]Ledger With Mark'!AF285&gt;=25),"C+",IF(AND('[1]Ledger With Mark'!AF285&gt;=20),"C",IF(AND('[1]Ledger With Mark'!AF285&gt;=15),"D+",IF(AND('[1]Ledger With Mark'!AF285&gt;=10),"D",IF(AND('[1]Ledger With Mark'!AF285&gt;=1),"E","N")))))))))</f>
        <v>C+</v>
      </c>
      <c r="AG283" s="13">
        <f t="shared" si="46"/>
        <v>1.2</v>
      </c>
      <c r="AH283" s="7" t="str">
        <f>IF(AND('[1]Ledger With Mark'!AH285&gt;=45),"A+",IF(AND('[1]Ledger With Mark'!AH285&gt;=40),"A",IF(AND('[1]Ledger With Mark'!AH285&gt;=35),"B+",IF(AND('[1]Ledger With Mark'!AH285&gt;=30),"B",IF(AND('[1]Ledger With Mark'!AH285&gt;=25),"C+",IF(AND('[1]Ledger With Mark'!AH285&gt;=20),"C",IF(AND('[1]Ledger With Mark'!AH285&gt;=15),"D+",IF(AND('[1]Ledger With Mark'!AH285&gt;=10),"D",IF(AND('[1]Ledger With Mark'!AH285&gt;=1),"E","N")))))))))</f>
        <v>C</v>
      </c>
      <c r="AI283" s="7" t="str">
        <f>IF(AND('[1]Ledger With Mark'!AI285&gt;=45),"A+",IF(AND('[1]Ledger With Mark'!AI285&gt;=40),"A",IF(AND('[1]Ledger With Mark'!AI285&gt;=35),"B+",IF(AND('[1]Ledger With Mark'!AI285&gt;=30),"B",IF(AND('[1]Ledger With Mark'!AI285&gt;=25),"C+",IF(AND('[1]Ledger With Mark'!AI285&gt;=20),"C",IF(AND('[1]Ledger With Mark'!AI285&gt;=15),"D+",IF(AND('[1]Ledger With Mark'!AI285&gt;=10),"D",IF(AND('[1]Ledger With Mark'!AI285&gt;=1),"E","N")))))))))</f>
        <v>B+</v>
      </c>
      <c r="AJ283" s="7" t="str">
        <f>IF(AND('[1]Ledger With Mark'!AJ285&gt;=90),"A+",IF(AND('[1]Ledger With Mark'!AJ285&gt;=80),"A",IF(AND('[1]Ledger With Mark'!AJ285&gt;=70),"B+",IF(AND('[1]Ledger With Mark'!AJ285&gt;=60),"B",IF(AND('[1]Ledger With Mark'!AJ285&gt;=50),"C+",IF(AND('[1]Ledger With Mark'!AJ285&gt;=40),"C",IF(AND('[1]Ledger With Mark'!AJ285&gt;=30),"D+",IF(AND('[1]Ledger With Mark'!AJ285&gt;=20),"D",IF(AND('[1]Ledger With Mark'!AJ285&gt;=1),"E","N")))))))))</f>
        <v>C+</v>
      </c>
      <c r="AK283" s="13">
        <f t="shared" si="47"/>
        <v>2.4</v>
      </c>
      <c r="AL283" s="7" t="str">
        <f>IF(AND('[1]Ledger With Mark'!AL285&gt;=45),"A+",IF(AND('[1]Ledger With Mark'!AL285&gt;=40),"A",IF(AND('[1]Ledger With Mark'!AL285&gt;=35),"B+",IF(AND('[1]Ledger With Mark'!AL285&gt;=30),"B",IF(AND('[1]Ledger With Mark'!AL285&gt;=25),"C+",IF(AND('[1]Ledger With Mark'!AL285&gt;=20),"C",IF(AND('[1]Ledger With Mark'!AL285&gt;=15),"D+",IF(AND('[1]Ledger With Mark'!AL285&gt;=10),"D",IF(AND('[1]Ledger With Mark'!AL285&gt;=1),"E","N")))))))))</f>
        <v>C</v>
      </c>
      <c r="AM283" s="7" t="str">
        <f>IF(AND('[1]Ledger With Mark'!AM285&gt;=45),"A+",IF(AND('[1]Ledger With Mark'!AM285&gt;=40),"A",IF(AND('[1]Ledger With Mark'!AM285&gt;=35),"B+",IF(AND('[1]Ledger With Mark'!AM285&gt;=30),"B",IF(AND('[1]Ledger With Mark'!AM285&gt;=25),"C+",IF(AND('[1]Ledger With Mark'!AM285&gt;=20),"C",IF(AND('[1]Ledger With Mark'!AM285&gt;=15),"D+",IF(AND('[1]Ledger With Mark'!AM285&gt;=10),"D",IF(AND('[1]Ledger With Mark'!AM285&gt;=1),"E","N")))))))))</f>
        <v>A+</v>
      </c>
      <c r="AN283" s="7" t="str">
        <f>IF(AND('[1]Ledger With Mark'!AN285&gt;=90),"A+",IF(AND('[1]Ledger With Mark'!AN285&gt;=80),"A",IF(AND('[1]Ledger With Mark'!AN285&gt;=70),"B+",IF(AND('[1]Ledger With Mark'!AN285&gt;=60),"B",IF(AND('[1]Ledger With Mark'!AN285&gt;=50),"C+",IF(AND('[1]Ledger With Mark'!AN285&gt;=40),"C",IF(AND('[1]Ledger With Mark'!AN285&gt;=30),"D+",IF(AND('[1]Ledger With Mark'!AN285&gt;=20),"D",IF(AND('[1]Ledger With Mark'!AN285&gt;=1),"E","N")))))))))</f>
        <v>B</v>
      </c>
      <c r="AO283" s="13">
        <f t="shared" si="48"/>
        <v>2.8</v>
      </c>
      <c r="AP283" s="14">
        <f t="shared" si="49"/>
        <v>2.2250000000000001</v>
      </c>
      <c r="AQ283" s="7"/>
      <c r="AR283" s="15" t="s">
        <v>251</v>
      </c>
      <c r="BB283" s="17">
        <v>289</v>
      </c>
    </row>
    <row r="284" spans="1:54" ht="15">
      <c r="A284" s="7">
        <f>'[1]Ledger With Mark'!A286</f>
        <v>283</v>
      </c>
      <c r="B284" s="8">
        <f>'[1]Ledger With Mark'!B286</f>
        <v>752283</v>
      </c>
      <c r="C284" s="9" t="str">
        <f>'[1]Ledger With Mark'!C286</f>
        <v>DAL BAHADUR BUDHA MAGAR</v>
      </c>
      <c r="D284" s="10" t="str">
        <f>'[1]Ledger With Mark'!D286</f>
        <v>2057/06/25</v>
      </c>
      <c r="E284" s="11" t="str">
        <f>'[1]Ledger With Mark'!E286</f>
        <v>HARKBIR BUDHA</v>
      </c>
      <c r="F284" s="11" t="str">
        <f>'[1]Ledger With Mark'!F286</f>
        <v>CHANDRA KUMARI BUDHA</v>
      </c>
      <c r="G284" s="12" t="str">
        <f>'[1]Ledger With Mark'!G286</f>
        <v>BHUME 9 RUKUM EAST</v>
      </c>
      <c r="H284" s="7" t="str">
        <f>IF(AND('[1]Ledger With Mark'!H286&gt;=67.5),"A+",IF(AND('[1]Ledger With Mark'!H286&gt;=60),"A",IF(AND('[1]Ledger With Mark'!H286&gt;=52.5),"B+",IF(AND('[1]Ledger With Mark'!H286&gt;=45),"B",IF(AND('[1]Ledger With Mark'!H286&gt;=37.5),"C+",IF(AND('[1]Ledger With Mark'!H286&gt;=30),"C",IF(AND('[1]Ledger With Mark'!H286&gt;=22.5),"D+",IF(AND('[1]Ledger With Mark'!H286&gt;=15),"D",IF(AND('[1]Ledger With Mark'!H286&gt;=1),"E","N")))))))))</f>
        <v>C</v>
      </c>
      <c r="I284" s="7" t="str">
        <f>IF(AND('[1]Ledger With Mark'!I286&gt;=22.5),"A+",IF(AND('[1]Ledger With Mark'!I286&gt;=20),"A",IF(AND('[1]Ledger With Mark'!I286&gt;=17.5),"B+",IF(AND('[1]Ledger With Mark'!I286&gt;=15),"B",IF(AND('[1]Ledger With Mark'!I286&gt;=12.5),"C+",IF(AND('[1]Ledger With Mark'!I286&gt;=10),"C",IF(AND('[1]Ledger With Mark'!I286&gt;=7.5),"D+",IF(AND('[1]Ledger With Mark'!I286&gt;=5),"D",IF(AND('[1]Ledger With Mark'!I286&gt;=1),"E","N")))))))))</f>
        <v>C+</v>
      </c>
      <c r="J284" s="7" t="str">
        <f>IF(AND('[1]Ledger With Mark'!J286&gt;=90),"A+",IF(AND('[1]Ledger With Mark'!J286&gt;=80),"A",IF(AND('[1]Ledger With Mark'!J286&gt;=70),"B+",IF(AND('[1]Ledger With Mark'!J286&gt;=60),"B",IF(AND('[1]Ledger With Mark'!J286&gt;=50),"C+",IF(AND('[1]Ledger With Mark'!J286&gt;=40),"C",IF(AND('[1]Ledger With Mark'!J286&gt;=30),"D+",IF(AND('[1]Ledger With Mark'!J286&gt;=20),"D",IF(AND('[1]Ledger With Mark'!J286&gt;=1),"E","N")))))))))</f>
        <v>C</v>
      </c>
      <c r="K284" s="13">
        <f t="shared" si="40"/>
        <v>2</v>
      </c>
      <c r="L284" s="7" t="str">
        <f>IF(AND('[1]Ledger With Mark'!L286&gt;=67.5),"A+",IF(AND('[1]Ledger With Mark'!L286&gt;=60),"A",IF(AND('[1]Ledger With Mark'!L286&gt;=52.5),"B+",IF(AND('[1]Ledger With Mark'!L286&gt;=45),"B",IF(AND('[1]Ledger With Mark'!L286&gt;=37.5),"C+",IF(AND('[1]Ledger With Mark'!L286&gt;=30),"C",IF(AND('[1]Ledger With Mark'!L286&gt;=22.5),"D+",IF(AND('[1]Ledger With Mark'!L286&gt;=15),"D",IF(AND('[1]Ledger With Mark'!L286&gt;=1),"E","N")))))))))</f>
        <v>C</v>
      </c>
      <c r="M284" s="7" t="str">
        <f>IF(AND('[1]Ledger With Mark'!M286&gt;=22.5),"A+",IF(AND('[1]Ledger With Mark'!M286&gt;=20),"A",IF(AND('[1]Ledger With Mark'!M286&gt;=17.5),"B+",IF(AND('[1]Ledger With Mark'!M286&gt;=15),"B",IF(AND('[1]Ledger With Mark'!M286&gt;=12.5),"C+",IF(AND('[1]Ledger With Mark'!M286&gt;=10),"C",IF(AND('[1]Ledger With Mark'!M286&gt;=7.5),"D+",IF(AND('[1]Ledger With Mark'!M286&gt;=5),"D",IF(AND('[1]Ledger With Mark'!M286&gt;=1),"E","N")))))))))</f>
        <v>B</v>
      </c>
      <c r="N284" s="7" t="str">
        <f>IF(AND('[1]Ledger With Mark'!N286&gt;=90),"A+",IF(AND('[1]Ledger With Mark'!N286&gt;=80),"A",IF(AND('[1]Ledger With Mark'!N286&gt;=70),"B+",IF(AND('[1]Ledger With Mark'!N286&gt;=60),"B",IF(AND('[1]Ledger With Mark'!N286&gt;=50),"C+",IF(AND('[1]Ledger With Mark'!N286&gt;=40),"C",IF(AND('[1]Ledger With Mark'!N286&gt;=30),"D+",IF(AND('[1]Ledger With Mark'!N286&gt;=20),"D",IF(AND('[1]Ledger With Mark'!N286&gt;=1),"E","N")))))))))</f>
        <v>C</v>
      </c>
      <c r="O284" s="13">
        <f t="shared" si="41"/>
        <v>2</v>
      </c>
      <c r="P284" s="7" t="str">
        <f>IF(AND('[1]Ledger With Mark'!P286&gt;=90),"A+",IF(AND('[1]Ledger With Mark'!P286&gt;=80),"A",IF(AND('[1]Ledger With Mark'!P286&gt;=70),"B+",IF(AND('[1]Ledger With Mark'!P286&gt;=60),"B",IF(AND('[1]Ledger With Mark'!P286&gt;=50),"C+",IF(AND('[1]Ledger With Mark'!P286&gt;=40),"C",IF(AND('[1]Ledger With Mark'!P286&gt;=30),"D+",IF(AND('[1]Ledger With Mark'!P286&gt;=20),"D",IF(AND('[1]Ledger With Mark'!P286&gt;=1),"E","N")))))))))</f>
        <v>C</v>
      </c>
      <c r="Q284" s="13">
        <f t="shared" si="42"/>
        <v>2</v>
      </c>
      <c r="R284" s="7" t="str">
        <f>IF(AND('[1]Ledger With Mark'!R286&gt;=67.5),"A+",IF(AND('[1]Ledger With Mark'!R286&gt;=60),"A",IF(AND('[1]Ledger With Mark'!R286&gt;=52.5),"B+",IF(AND('[1]Ledger With Mark'!R286&gt;=45),"B",IF(AND('[1]Ledger With Mark'!R286&gt;=37.5),"C+",IF(AND('[1]Ledger With Mark'!R286&gt;=30),"C",IF(AND('[1]Ledger With Mark'!R286&gt;=22.5),"D+",IF(AND('[1]Ledger With Mark'!R286&gt;=15),"D",IF(AND('[1]Ledger With Mark'!R286&gt;=1),"E","N")))))))))</f>
        <v>C</v>
      </c>
      <c r="S284" s="7" t="str">
        <f>IF(AND('[1]Ledger With Mark'!S286&gt;=22.5),"A+",IF(AND('[1]Ledger With Mark'!S286&gt;=20),"A",IF(AND('[1]Ledger With Mark'!S286&gt;=17.5),"B+",IF(AND('[1]Ledger With Mark'!S286&gt;=15),"B",IF(AND('[1]Ledger With Mark'!S286&gt;=12.5),"C+",IF(AND('[1]Ledger With Mark'!S286&gt;=10),"C",IF(AND('[1]Ledger With Mark'!S286&gt;=7.5),"D+",IF(AND('[1]Ledger With Mark'!S286&gt;=5),"D",IF(AND('[1]Ledger With Mark'!S286&gt;=1),"E","N")))))))))</f>
        <v>A</v>
      </c>
      <c r="T284" s="7" t="str">
        <f>IF(AND('[1]Ledger With Mark'!T286&gt;=90),"A+",IF(AND('[1]Ledger With Mark'!T286&gt;=80),"A",IF(AND('[1]Ledger With Mark'!T286&gt;=70),"B+",IF(AND('[1]Ledger With Mark'!T286&gt;=60),"B",IF(AND('[1]Ledger With Mark'!T286&gt;=50),"C+",IF(AND('[1]Ledger With Mark'!T286&gt;=40),"C",IF(AND('[1]Ledger With Mark'!T286&gt;=30),"D+",IF(AND('[1]Ledger With Mark'!T286&gt;=20),"D",IF(AND('[1]Ledger With Mark'!T286&gt;=1),"E","N")))))))))</f>
        <v>C+</v>
      </c>
      <c r="U284" s="13">
        <f t="shared" si="43"/>
        <v>2.4</v>
      </c>
      <c r="V284" s="7" t="str">
        <f>IF(AND('[1]Ledger With Mark'!V286&gt;=67.5),"A+",IF(AND('[1]Ledger With Mark'!V286&gt;=60),"A",IF(AND('[1]Ledger With Mark'!V286&gt;=52.5),"B+",IF(AND('[1]Ledger With Mark'!V286&gt;=45),"B",IF(AND('[1]Ledger With Mark'!V286&gt;=37.5),"C+",IF(AND('[1]Ledger With Mark'!V286&gt;=30),"C",IF(AND('[1]Ledger With Mark'!V286&gt;=22.5),"D+",IF(AND('[1]Ledger With Mark'!V286&gt;=15),"D",IF(AND('[1]Ledger With Mark'!V286&gt;=1),"E","N")))))))))</f>
        <v>C</v>
      </c>
      <c r="W284" s="7" t="str">
        <f>IF(AND('[1]Ledger With Mark'!W286&gt;=22.5),"A+",IF(AND('[1]Ledger With Mark'!W286&gt;=20),"A",IF(AND('[1]Ledger With Mark'!W286&gt;=17.5),"B+",IF(AND('[1]Ledger With Mark'!W286&gt;=15),"B",IF(AND('[1]Ledger With Mark'!W286&gt;=12.5),"C+",IF(AND('[1]Ledger With Mark'!W286&gt;=10),"C",IF(AND('[1]Ledger With Mark'!W286&gt;=7.5),"D+",IF(AND('[1]Ledger With Mark'!W286&gt;=5),"D",IF(AND('[1]Ledger With Mark'!W286&gt;=1),"E","N")))))))))</f>
        <v>C</v>
      </c>
      <c r="X284" s="7" t="str">
        <f>IF(AND('[1]Ledger With Mark'!X286&gt;=90),"A+",IF(AND('[1]Ledger With Mark'!X286&gt;=80),"A",IF(AND('[1]Ledger With Mark'!X286&gt;=70),"B+",IF(AND('[1]Ledger With Mark'!X286&gt;=60),"B",IF(AND('[1]Ledger With Mark'!X286&gt;=50),"C+",IF(AND('[1]Ledger With Mark'!X286&gt;=40),"C",IF(AND('[1]Ledger With Mark'!X286&gt;=30),"D+",IF(AND('[1]Ledger With Mark'!X286&gt;=20),"D",IF(AND('[1]Ledger With Mark'!X286&gt;=1),"E","N")))))))))</f>
        <v>C</v>
      </c>
      <c r="Y284" s="13">
        <f t="shared" si="44"/>
        <v>2</v>
      </c>
      <c r="Z284" s="7" t="str">
        <f>IF(AND('[1]Ledger With Mark'!Z286&gt;=27),"A+",IF(AND('[1]Ledger With Mark'!Z286&gt;=24),"A",IF(AND('[1]Ledger With Mark'!Z286&gt;=21),"B+",IF(AND('[1]Ledger With Mark'!Z286&gt;=18),"B",IF(AND('[1]Ledger With Mark'!Z286&gt;=15),"C+",IF(AND('[1]Ledger With Mark'!Z286&gt;=12),"C",IF(AND('[1]Ledger With Mark'!Z286&gt;=9),"D+",IF(AND('[1]Ledger With Mark'!Z286&gt;=6),"D",IF(AND('[1]Ledger With Mark'!Z286&gt;=1),"E","N")))))))))</f>
        <v>C</v>
      </c>
      <c r="AA284" s="7" t="str">
        <f>IF(AND('[1]Ledger With Mark'!AA286&gt;=18),"A+",IF(AND('[1]Ledger With Mark'!AA286&gt;=16),"A",IF(AND('[1]Ledger With Mark'!AA286&gt;=14),"B+",IF(AND('[1]Ledger With Mark'!AA286&gt;=12),"B",IF(AND('[1]Ledger With Mark'!AA286&gt;=10),"C+",IF(AND('[1]Ledger With Mark'!AA286&gt;=8),"C",IF(AND('[1]Ledger With Mark'!AA286&gt;=6),"D+",IF(AND('[1]Ledger With Mark'!AA286&gt;=4),"D",IF(AND('[1]Ledger With Mark'!AA286&gt;=1),"E","N")))))))))</f>
        <v>C+</v>
      </c>
      <c r="AB284" s="7" t="str">
        <f>IF(AND('[1]Ledger With Mark'!AB286&gt;=45),"A+",IF(AND('[1]Ledger With Mark'!AB286&gt;=40),"A",IF(AND('[1]Ledger With Mark'!AB286&gt;=35),"B+",IF(AND('[1]Ledger With Mark'!AB286&gt;=30),"B",IF(AND('[1]Ledger With Mark'!AB286&gt;=25),"C+",IF(AND('[1]Ledger With Mark'!AB286&gt;=20),"C",IF(AND('[1]Ledger With Mark'!AB286&gt;=15),"D+",IF(AND('[1]Ledger With Mark'!AB286&gt;=10),"D",IF(AND('[1]Ledger With Mark'!AB286&gt;=1),"E","N")))))))))</f>
        <v>C</v>
      </c>
      <c r="AC284" s="13">
        <f t="shared" si="45"/>
        <v>1</v>
      </c>
      <c r="AD284" s="7" t="str">
        <f>IF(AND('[1]Ledger With Mark'!AD286&gt;=22.5),"A+",IF(AND('[1]Ledger With Mark'!AD286&gt;=20),"A",IF(AND('[1]Ledger With Mark'!AD286&gt;=17.5),"B+",IF(AND('[1]Ledger With Mark'!AD286&gt;=15),"B",IF(AND('[1]Ledger With Mark'!AD286&gt;=12.5),"C+",IF(AND('[1]Ledger With Mark'!AD286&gt;=10),"C",IF(AND('[1]Ledger With Mark'!AD286&gt;=7.5),"D+",IF(AND('[1]Ledger With Mark'!AD286&gt;=5),"D",IF(AND('[1]Ledger With Mark'!AD286&gt;=1),"E","N")))))))))</f>
        <v>C</v>
      </c>
      <c r="AE284" s="7" t="str">
        <f>IF(AND('[1]Ledger With Mark'!AE286&gt;=22.5),"A+",IF(AND('[1]Ledger With Mark'!AE286&gt;=20),"A",IF(AND('[1]Ledger With Mark'!AE286&gt;=17.5),"B+",IF(AND('[1]Ledger With Mark'!AE286&gt;=15),"B",IF(AND('[1]Ledger With Mark'!AE286&gt;=12.5),"C+",IF(AND('[1]Ledger With Mark'!AE286&gt;=10),"C",IF(AND('[1]Ledger With Mark'!AE286&gt;=7.5),"D+",IF(AND('[1]Ledger With Mark'!AE286&gt;=5),"D",IF(AND('[1]Ledger With Mark'!AE286&gt;=1),"E","N")))))))))</f>
        <v>C+</v>
      </c>
      <c r="AF284" s="7" t="str">
        <f>IF(AND('[1]Ledger With Mark'!AF286&gt;=45),"A+",IF(AND('[1]Ledger With Mark'!AF286&gt;=40),"A",IF(AND('[1]Ledger With Mark'!AF286&gt;=35),"B+",IF(AND('[1]Ledger With Mark'!AF286&gt;=30),"B",IF(AND('[1]Ledger With Mark'!AF286&gt;=25),"C+",IF(AND('[1]Ledger With Mark'!AF286&gt;=20),"C",IF(AND('[1]Ledger With Mark'!AF286&gt;=15),"D+",IF(AND('[1]Ledger With Mark'!AF286&gt;=10),"D",IF(AND('[1]Ledger With Mark'!AF286&gt;=1),"E","N")))))))))</f>
        <v>C</v>
      </c>
      <c r="AG284" s="13">
        <f t="shared" si="46"/>
        <v>1</v>
      </c>
      <c r="AH284" s="7" t="str">
        <f>IF(AND('[1]Ledger With Mark'!AH286&gt;=45),"A+",IF(AND('[1]Ledger With Mark'!AH286&gt;=40),"A",IF(AND('[1]Ledger With Mark'!AH286&gt;=35),"B+",IF(AND('[1]Ledger With Mark'!AH286&gt;=30),"B",IF(AND('[1]Ledger With Mark'!AH286&gt;=25),"C+",IF(AND('[1]Ledger With Mark'!AH286&gt;=20),"C",IF(AND('[1]Ledger With Mark'!AH286&gt;=15),"D+",IF(AND('[1]Ledger With Mark'!AH286&gt;=10),"D",IF(AND('[1]Ledger With Mark'!AH286&gt;=1),"E","N")))))))))</f>
        <v>C</v>
      </c>
      <c r="AI284" s="7" t="str">
        <f>IF(AND('[1]Ledger With Mark'!AI286&gt;=45),"A+",IF(AND('[1]Ledger With Mark'!AI286&gt;=40),"A",IF(AND('[1]Ledger With Mark'!AI286&gt;=35),"B+",IF(AND('[1]Ledger With Mark'!AI286&gt;=30),"B",IF(AND('[1]Ledger With Mark'!AI286&gt;=25),"C+",IF(AND('[1]Ledger With Mark'!AI286&gt;=20),"C",IF(AND('[1]Ledger With Mark'!AI286&gt;=15),"D+",IF(AND('[1]Ledger With Mark'!AI286&gt;=10),"D",IF(AND('[1]Ledger With Mark'!AI286&gt;=1),"E","N")))))))))</f>
        <v>B+</v>
      </c>
      <c r="AJ284" s="7" t="str">
        <f>IF(AND('[1]Ledger With Mark'!AJ286&gt;=90),"A+",IF(AND('[1]Ledger With Mark'!AJ286&gt;=80),"A",IF(AND('[1]Ledger With Mark'!AJ286&gt;=70),"B+",IF(AND('[1]Ledger With Mark'!AJ286&gt;=60),"B",IF(AND('[1]Ledger With Mark'!AJ286&gt;=50),"C+",IF(AND('[1]Ledger With Mark'!AJ286&gt;=40),"C",IF(AND('[1]Ledger With Mark'!AJ286&gt;=30),"D+",IF(AND('[1]Ledger With Mark'!AJ286&gt;=20),"D",IF(AND('[1]Ledger With Mark'!AJ286&gt;=1),"E","N")))))))))</f>
        <v>C+</v>
      </c>
      <c r="AK284" s="13">
        <f t="shared" si="47"/>
        <v>2.4</v>
      </c>
      <c r="AL284" s="7" t="str">
        <f>IF(AND('[1]Ledger With Mark'!AL286&gt;=45),"A+",IF(AND('[1]Ledger With Mark'!AL286&gt;=40),"A",IF(AND('[1]Ledger With Mark'!AL286&gt;=35),"B+",IF(AND('[1]Ledger With Mark'!AL286&gt;=30),"B",IF(AND('[1]Ledger With Mark'!AL286&gt;=25),"C+",IF(AND('[1]Ledger With Mark'!AL286&gt;=20),"C",IF(AND('[1]Ledger With Mark'!AL286&gt;=15),"D+",IF(AND('[1]Ledger With Mark'!AL286&gt;=10),"D",IF(AND('[1]Ledger With Mark'!AL286&gt;=1),"E","N")))))))))</f>
        <v>C</v>
      </c>
      <c r="AM284" s="7" t="str">
        <f>IF(AND('[1]Ledger With Mark'!AM286&gt;=45),"A+",IF(AND('[1]Ledger With Mark'!AM286&gt;=40),"A",IF(AND('[1]Ledger With Mark'!AM286&gt;=35),"B+",IF(AND('[1]Ledger With Mark'!AM286&gt;=30),"B",IF(AND('[1]Ledger With Mark'!AM286&gt;=25),"C+",IF(AND('[1]Ledger With Mark'!AM286&gt;=20),"C",IF(AND('[1]Ledger With Mark'!AM286&gt;=15),"D+",IF(AND('[1]Ledger With Mark'!AM286&gt;=10),"D",IF(AND('[1]Ledger With Mark'!AM286&gt;=1),"E","N")))))))))</f>
        <v>A+</v>
      </c>
      <c r="AN284" s="7" t="str">
        <f>IF(AND('[1]Ledger With Mark'!AN286&gt;=90),"A+",IF(AND('[1]Ledger With Mark'!AN286&gt;=80),"A",IF(AND('[1]Ledger With Mark'!AN286&gt;=70),"B+",IF(AND('[1]Ledger With Mark'!AN286&gt;=60),"B",IF(AND('[1]Ledger With Mark'!AN286&gt;=50),"C+",IF(AND('[1]Ledger With Mark'!AN286&gt;=40),"C",IF(AND('[1]Ledger With Mark'!AN286&gt;=30),"D+",IF(AND('[1]Ledger With Mark'!AN286&gt;=20),"D",IF(AND('[1]Ledger With Mark'!AN286&gt;=1),"E","N")))))))))</f>
        <v>B</v>
      </c>
      <c r="AO284" s="13">
        <f t="shared" si="48"/>
        <v>2.8</v>
      </c>
      <c r="AP284" s="14">
        <f t="shared" si="49"/>
        <v>2.2000000000000002</v>
      </c>
      <c r="AQ284" s="7"/>
      <c r="AR284" s="15" t="s">
        <v>251</v>
      </c>
      <c r="BB284" s="17">
        <v>290</v>
      </c>
    </row>
    <row r="285" spans="1:54" ht="15">
      <c r="A285" s="7">
        <f>'[1]Ledger With Mark'!A287</f>
        <v>284</v>
      </c>
      <c r="B285" s="8">
        <f>'[1]Ledger With Mark'!B287</f>
        <v>752284</v>
      </c>
      <c r="C285" s="9" t="str">
        <f>'[1]Ledger With Mark'!C287</f>
        <v>DHANAMAYA GHARTI MAGAR</v>
      </c>
      <c r="D285" s="10" t="str">
        <f>'[1]Ledger With Mark'!D287</f>
        <v>2060/05/26</v>
      </c>
      <c r="E285" s="11" t="str">
        <f>'[1]Ledger With Mark'!E287</f>
        <v>DURGA BAHADUR GHARTI</v>
      </c>
      <c r="F285" s="11" t="str">
        <f>'[1]Ledger With Mark'!F287</f>
        <v>SARMILA GHARTI</v>
      </c>
      <c r="G285" s="12" t="str">
        <f>'[1]Ledger With Mark'!G287</f>
        <v>PARIBARTAN 4 ROLPA</v>
      </c>
      <c r="H285" s="7" t="str">
        <f>IF(AND('[1]Ledger With Mark'!H287&gt;=67.5),"A+",IF(AND('[1]Ledger With Mark'!H287&gt;=60),"A",IF(AND('[1]Ledger With Mark'!H287&gt;=52.5),"B+",IF(AND('[1]Ledger With Mark'!H287&gt;=45),"B",IF(AND('[1]Ledger With Mark'!H287&gt;=37.5),"C+",IF(AND('[1]Ledger With Mark'!H287&gt;=30),"C",IF(AND('[1]Ledger With Mark'!H287&gt;=22.5),"D+",IF(AND('[1]Ledger With Mark'!H287&gt;=15),"D",IF(AND('[1]Ledger With Mark'!H287&gt;=1),"E","N")))))))))</f>
        <v>B</v>
      </c>
      <c r="I285" s="7" t="str">
        <f>IF(AND('[1]Ledger With Mark'!I287&gt;=22.5),"A+",IF(AND('[1]Ledger With Mark'!I287&gt;=20),"A",IF(AND('[1]Ledger With Mark'!I287&gt;=17.5),"B+",IF(AND('[1]Ledger With Mark'!I287&gt;=15),"B",IF(AND('[1]Ledger With Mark'!I287&gt;=12.5),"C+",IF(AND('[1]Ledger With Mark'!I287&gt;=10),"C",IF(AND('[1]Ledger With Mark'!I287&gt;=7.5),"D+",IF(AND('[1]Ledger With Mark'!I287&gt;=5),"D",IF(AND('[1]Ledger With Mark'!I287&gt;=1),"E","N")))))))))</f>
        <v>A</v>
      </c>
      <c r="J285" s="7" t="str">
        <f>IF(AND('[1]Ledger With Mark'!J287&gt;=90),"A+",IF(AND('[1]Ledger With Mark'!J287&gt;=80),"A",IF(AND('[1]Ledger With Mark'!J287&gt;=70),"B+",IF(AND('[1]Ledger With Mark'!J287&gt;=60),"B",IF(AND('[1]Ledger With Mark'!J287&gt;=50),"C+",IF(AND('[1]Ledger With Mark'!J287&gt;=40),"C",IF(AND('[1]Ledger With Mark'!J287&gt;=30),"D+",IF(AND('[1]Ledger With Mark'!J287&gt;=20),"D",IF(AND('[1]Ledger With Mark'!J287&gt;=1),"E","N")))))))))</f>
        <v>B+</v>
      </c>
      <c r="K285" s="13">
        <f t="shared" si="40"/>
        <v>3.2</v>
      </c>
      <c r="L285" s="7" t="str">
        <f>IF(AND('[1]Ledger With Mark'!L287&gt;=67.5),"A+",IF(AND('[1]Ledger With Mark'!L287&gt;=60),"A",IF(AND('[1]Ledger With Mark'!L287&gt;=52.5),"B+",IF(AND('[1]Ledger With Mark'!L287&gt;=45),"B",IF(AND('[1]Ledger With Mark'!L287&gt;=37.5),"C+",IF(AND('[1]Ledger With Mark'!L287&gt;=30),"C",IF(AND('[1]Ledger With Mark'!L287&gt;=22.5),"D+",IF(AND('[1]Ledger With Mark'!L287&gt;=15),"D",IF(AND('[1]Ledger With Mark'!L287&gt;=1),"E","N")))))))))</f>
        <v>C</v>
      </c>
      <c r="M285" s="7" t="str">
        <f>IF(AND('[1]Ledger With Mark'!M287&gt;=22.5),"A+",IF(AND('[1]Ledger With Mark'!M287&gt;=20),"A",IF(AND('[1]Ledger With Mark'!M287&gt;=17.5),"B+",IF(AND('[1]Ledger With Mark'!M287&gt;=15),"B",IF(AND('[1]Ledger With Mark'!M287&gt;=12.5),"C+",IF(AND('[1]Ledger With Mark'!M287&gt;=10),"C",IF(AND('[1]Ledger With Mark'!M287&gt;=7.5),"D+",IF(AND('[1]Ledger With Mark'!M287&gt;=5),"D",IF(AND('[1]Ledger With Mark'!M287&gt;=1),"E","N")))))))))</f>
        <v>A</v>
      </c>
      <c r="N285" s="7" t="str">
        <f>IF(AND('[1]Ledger With Mark'!N287&gt;=90),"A+",IF(AND('[1]Ledger With Mark'!N287&gt;=80),"A",IF(AND('[1]Ledger With Mark'!N287&gt;=70),"B+",IF(AND('[1]Ledger With Mark'!N287&gt;=60),"B",IF(AND('[1]Ledger With Mark'!N287&gt;=50),"C+",IF(AND('[1]Ledger With Mark'!N287&gt;=40),"C",IF(AND('[1]Ledger With Mark'!N287&gt;=30),"D+",IF(AND('[1]Ledger With Mark'!N287&gt;=20),"D",IF(AND('[1]Ledger With Mark'!N287&gt;=1),"E","N")))))))))</f>
        <v>C+</v>
      </c>
      <c r="O285" s="13">
        <f t="shared" si="41"/>
        <v>2.4</v>
      </c>
      <c r="P285" s="7" t="str">
        <f>IF(AND('[1]Ledger With Mark'!P287&gt;=90),"A+",IF(AND('[1]Ledger With Mark'!P287&gt;=80),"A",IF(AND('[1]Ledger With Mark'!P287&gt;=70),"B+",IF(AND('[1]Ledger With Mark'!P287&gt;=60),"B",IF(AND('[1]Ledger With Mark'!P287&gt;=50),"C+",IF(AND('[1]Ledger With Mark'!P287&gt;=40),"C",IF(AND('[1]Ledger With Mark'!P287&gt;=30),"D+",IF(AND('[1]Ledger With Mark'!P287&gt;=20),"D",IF(AND('[1]Ledger With Mark'!P287&gt;=1),"E","N")))))))))</f>
        <v>C</v>
      </c>
      <c r="Q285" s="13">
        <f t="shared" si="42"/>
        <v>2</v>
      </c>
      <c r="R285" s="7" t="str">
        <f>IF(AND('[1]Ledger With Mark'!R287&gt;=67.5),"A+",IF(AND('[1]Ledger With Mark'!R287&gt;=60),"A",IF(AND('[1]Ledger With Mark'!R287&gt;=52.5),"B+",IF(AND('[1]Ledger With Mark'!R287&gt;=45),"B",IF(AND('[1]Ledger With Mark'!R287&gt;=37.5),"C+",IF(AND('[1]Ledger With Mark'!R287&gt;=30),"C",IF(AND('[1]Ledger With Mark'!R287&gt;=22.5),"D+",IF(AND('[1]Ledger With Mark'!R287&gt;=15),"D",IF(AND('[1]Ledger With Mark'!R287&gt;=1),"E","N")))))))))</f>
        <v>C+</v>
      </c>
      <c r="S285" s="7" t="str">
        <f>IF(AND('[1]Ledger With Mark'!S287&gt;=22.5),"A+",IF(AND('[1]Ledger With Mark'!S287&gt;=20),"A",IF(AND('[1]Ledger With Mark'!S287&gt;=17.5),"B+",IF(AND('[1]Ledger With Mark'!S287&gt;=15),"B",IF(AND('[1]Ledger With Mark'!S287&gt;=12.5),"C+",IF(AND('[1]Ledger With Mark'!S287&gt;=10),"C",IF(AND('[1]Ledger With Mark'!S287&gt;=7.5),"D+",IF(AND('[1]Ledger With Mark'!S287&gt;=5),"D",IF(AND('[1]Ledger With Mark'!S287&gt;=1),"E","N")))))))))</f>
        <v>A+</v>
      </c>
      <c r="T285" s="7" t="str">
        <f>IF(AND('[1]Ledger With Mark'!T287&gt;=90),"A+",IF(AND('[1]Ledger With Mark'!T287&gt;=80),"A",IF(AND('[1]Ledger With Mark'!T287&gt;=70),"B+",IF(AND('[1]Ledger With Mark'!T287&gt;=60),"B",IF(AND('[1]Ledger With Mark'!T287&gt;=50),"C+",IF(AND('[1]Ledger With Mark'!T287&gt;=40),"C",IF(AND('[1]Ledger With Mark'!T287&gt;=30),"D+",IF(AND('[1]Ledger With Mark'!T287&gt;=20),"D",IF(AND('[1]Ledger With Mark'!T287&gt;=1),"E","N")))))))))</f>
        <v>B</v>
      </c>
      <c r="U285" s="13">
        <f t="shared" si="43"/>
        <v>2.8</v>
      </c>
      <c r="V285" s="7" t="str">
        <f>IF(AND('[1]Ledger With Mark'!V287&gt;=67.5),"A+",IF(AND('[1]Ledger With Mark'!V287&gt;=60),"A",IF(AND('[1]Ledger With Mark'!V287&gt;=52.5),"B+",IF(AND('[1]Ledger With Mark'!V287&gt;=45),"B",IF(AND('[1]Ledger With Mark'!V287&gt;=37.5),"C+",IF(AND('[1]Ledger With Mark'!V287&gt;=30),"C",IF(AND('[1]Ledger With Mark'!V287&gt;=22.5),"D+",IF(AND('[1]Ledger With Mark'!V287&gt;=15),"D",IF(AND('[1]Ledger With Mark'!V287&gt;=1),"E","N")))))))))</f>
        <v>C+</v>
      </c>
      <c r="W285" s="7" t="str">
        <f>IF(AND('[1]Ledger With Mark'!W287&gt;=22.5),"A+",IF(AND('[1]Ledger With Mark'!W287&gt;=20),"A",IF(AND('[1]Ledger With Mark'!W287&gt;=17.5),"B+",IF(AND('[1]Ledger With Mark'!W287&gt;=15),"B",IF(AND('[1]Ledger With Mark'!W287&gt;=12.5),"C+",IF(AND('[1]Ledger With Mark'!W287&gt;=10),"C",IF(AND('[1]Ledger With Mark'!W287&gt;=7.5),"D+",IF(AND('[1]Ledger With Mark'!W287&gt;=5),"D",IF(AND('[1]Ledger With Mark'!W287&gt;=1),"E","N")))))))))</f>
        <v>A</v>
      </c>
      <c r="X285" s="7" t="str">
        <f>IF(AND('[1]Ledger With Mark'!X287&gt;=90),"A+",IF(AND('[1]Ledger With Mark'!X287&gt;=80),"A",IF(AND('[1]Ledger With Mark'!X287&gt;=70),"B+",IF(AND('[1]Ledger With Mark'!X287&gt;=60),"B",IF(AND('[1]Ledger With Mark'!X287&gt;=50),"C+",IF(AND('[1]Ledger With Mark'!X287&gt;=40),"C",IF(AND('[1]Ledger With Mark'!X287&gt;=30),"D+",IF(AND('[1]Ledger With Mark'!X287&gt;=20),"D",IF(AND('[1]Ledger With Mark'!X287&gt;=1),"E","N")))))))))</f>
        <v>B</v>
      </c>
      <c r="Y285" s="13">
        <f t="shared" si="44"/>
        <v>2.8</v>
      </c>
      <c r="Z285" s="7" t="str">
        <f>IF(AND('[1]Ledger With Mark'!Z287&gt;=27),"A+",IF(AND('[1]Ledger With Mark'!Z287&gt;=24),"A",IF(AND('[1]Ledger With Mark'!Z287&gt;=21),"B+",IF(AND('[1]Ledger With Mark'!Z287&gt;=18),"B",IF(AND('[1]Ledger With Mark'!Z287&gt;=15),"C+",IF(AND('[1]Ledger With Mark'!Z287&gt;=12),"C",IF(AND('[1]Ledger With Mark'!Z287&gt;=9),"D+",IF(AND('[1]Ledger With Mark'!Z287&gt;=6),"D",IF(AND('[1]Ledger With Mark'!Z287&gt;=1),"E","N")))))))))</f>
        <v>A</v>
      </c>
      <c r="AA285" s="7" t="str">
        <f>IF(AND('[1]Ledger With Mark'!AA287&gt;=18),"A+",IF(AND('[1]Ledger With Mark'!AA287&gt;=16),"A",IF(AND('[1]Ledger With Mark'!AA287&gt;=14),"B+",IF(AND('[1]Ledger With Mark'!AA287&gt;=12),"B",IF(AND('[1]Ledger With Mark'!AA287&gt;=10),"C+",IF(AND('[1]Ledger With Mark'!AA287&gt;=8),"C",IF(AND('[1]Ledger With Mark'!AA287&gt;=6),"D+",IF(AND('[1]Ledger With Mark'!AA287&gt;=4),"D",IF(AND('[1]Ledger With Mark'!AA287&gt;=1),"E","N")))))))))</f>
        <v>A</v>
      </c>
      <c r="AB285" s="7" t="str">
        <f>IF(AND('[1]Ledger With Mark'!AB287&gt;=45),"A+",IF(AND('[1]Ledger With Mark'!AB287&gt;=40),"A",IF(AND('[1]Ledger With Mark'!AB287&gt;=35),"B+",IF(AND('[1]Ledger With Mark'!AB287&gt;=30),"B",IF(AND('[1]Ledger With Mark'!AB287&gt;=25),"C+",IF(AND('[1]Ledger With Mark'!AB287&gt;=20),"C",IF(AND('[1]Ledger With Mark'!AB287&gt;=15),"D+",IF(AND('[1]Ledger With Mark'!AB287&gt;=10),"D",IF(AND('[1]Ledger With Mark'!AB287&gt;=1),"E","N")))))))))</f>
        <v>A</v>
      </c>
      <c r="AC285" s="13">
        <f t="shared" si="45"/>
        <v>1.8</v>
      </c>
      <c r="AD285" s="7" t="str">
        <f>IF(AND('[1]Ledger With Mark'!AD287&gt;=22.5),"A+",IF(AND('[1]Ledger With Mark'!AD287&gt;=20),"A",IF(AND('[1]Ledger With Mark'!AD287&gt;=17.5),"B+",IF(AND('[1]Ledger With Mark'!AD287&gt;=15),"B",IF(AND('[1]Ledger With Mark'!AD287&gt;=12.5),"C+",IF(AND('[1]Ledger With Mark'!AD287&gt;=10),"C",IF(AND('[1]Ledger With Mark'!AD287&gt;=7.5),"D+",IF(AND('[1]Ledger With Mark'!AD287&gt;=5),"D",IF(AND('[1]Ledger With Mark'!AD287&gt;=1),"E","N")))))))))</f>
        <v>B</v>
      </c>
      <c r="AE285" s="7" t="str">
        <f>IF(AND('[1]Ledger With Mark'!AE287&gt;=22.5),"A+",IF(AND('[1]Ledger With Mark'!AE287&gt;=20),"A",IF(AND('[1]Ledger With Mark'!AE287&gt;=17.5),"B+",IF(AND('[1]Ledger With Mark'!AE287&gt;=15),"B",IF(AND('[1]Ledger With Mark'!AE287&gt;=12.5),"C+",IF(AND('[1]Ledger With Mark'!AE287&gt;=10),"C",IF(AND('[1]Ledger With Mark'!AE287&gt;=7.5),"D+",IF(AND('[1]Ledger With Mark'!AE287&gt;=5),"D",IF(AND('[1]Ledger With Mark'!AE287&gt;=1),"E","N")))))))))</f>
        <v>A</v>
      </c>
      <c r="AF285" s="7" t="str">
        <f>IF(AND('[1]Ledger With Mark'!AF287&gt;=45),"A+",IF(AND('[1]Ledger With Mark'!AF287&gt;=40),"A",IF(AND('[1]Ledger With Mark'!AF287&gt;=35),"B+",IF(AND('[1]Ledger With Mark'!AF287&gt;=30),"B",IF(AND('[1]Ledger With Mark'!AF287&gt;=25),"C+",IF(AND('[1]Ledger With Mark'!AF287&gt;=20),"C",IF(AND('[1]Ledger With Mark'!AF287&gt;=15),"D+",IF(AND('[1]Ledger With Mark'!AF287&gt;=10),"D",IF(AND('[1]Ledger With Mark'!AF287&gt;=1),"E","N")))))))))</f>
        <v>B+</v>
      </c>
      <c r="AG285" s="13">
        <f t="shared" si="46"/>
        <v>1.6</v>
      </c>
      <c r="AH285" s="7" t="str">
        <f>IF(AND('[1]Ledger With Mark'!AH287&gt;=45),"A+",IF(AND('[1]Ledger With Mark'!AH287&gt;=40),"A",IF(AND('[1]Ledger With Mark'!AH287&gt;=35),"B+",IF(AND('[1]Ledger With Mark'!AH287&gt;=30),"B",IF(AND('[1]Ledger With Mark'!AH287&gt;=25),"C+",IF(AND('[1]Ledger With Mark'!AH287&gt;=20),"C",IF(AND('[1]Ledger With Mark'!AH287&gt;=15),"D+",IF(AND('[1]Ledger With Mark'!AH287&gt;=10),"D",IF(AND('[1]Ledger With Mark'!AH287&gt;=1),"E","N")))))))))</f>
        <v>C</v>
      </c>
      <c r="AI285" s="7" t="str">
        <f>IF(AND('[1]Ledger With Mark'!AI287&gt;=45),"A+",IF(AND('[1]Ledger With Mark'!AI287&gt;=40),"A",IF(AND('[1]Ledger With Mark'!AI287&gt;=35),"B+",IF(AND('[1]Ledger With Mark'!AI287&gt;=30),"B",IF(AND('[1]Ledger With Mark'!AI287&gt;=25),"C+",IF(AND('[1]Ledger With Mark'!AI287&gt;=20),"C",IF(AND('[1]Ledger With Mark'!AI287&gt;=15),"D+",IF(AND('[1]Ledger With Mark'!AI287&gt;=10),"D",IF(AND('[1]Ledger With Mark'!AI287&gt;=1),"E","N")))))))))</f>
        <v>B+</v>
      </c>
      <c r="AJ285" s="7" t="str">
        <f>IF(AND('[1]Ledger With Mark'!AJ287&gt;=90),"A+",IF(AND('[1]Ledger With Mark'!AJ287&gt;=80),"A",IF(AND('[1]Ledger With Mark'!AJ287&gt;=70),"B+",IF(AND('[1]Ledger With Mark'!AJ287&gt;=60),"B",IF(AND('[1]Ledger With Mark'!AJ287&gt;=50),"C+",IF(AND('[1]Ledger With Mark'!AJ287&gt;=40),"C",IF(AND('[1]Ledger With Mark'!AJ287&gt;=30),"D+",IF(AND('[1]Ledger With Mark'!AJ287&gt;=20),"D",IF(AND('[1]Ledger With Mark'!AJ287&gt;=1),"E","N")))))))))</f>
        <v>C+</v>
      </c>
      <c r="AK285" s="13">
        <f t="shared" si="47"/>
        <v>2.4</v>
      </c>
      <c r="AL285" s="7" t="str">
        <f>IF(AND('[1]Ledger With Mark'!AL287&gt;=45),"A+",IF(AND('[1]Ledger With Mark'!AL287&gt;=40),"A",IF(AND('[1]Ledger With Mark'!AL287&gt;=35),"B+",IF(AND('[1]Ledger With Mark'!AL287&gt;=30),"B",IF(AND('[1]Ledger With Mark'!AL287&gt;=25),"C+",IF(AND('[1]Ledger With Mark'!AL287&gt;=20),"C",IF(AND('[1]Ledger With Mark'!AL287&gt;=15),"D+",IF(AND('[1]Ledger With Mark'!AL287&gt;=10),"D",IF(AND('[1]Ledger With Mark'!AL287&gt;=1),"E","N")))))))))</f>
        <v>B+</v>
      </c>
      <c r="AM285" s="7" t="str">
        <f>IF(AND('[1]Ledger With Mark'!AM287&gt;=45),"A+",IF(AND('[1]Ledger With Mark'!AM287&gt;=40),"A",IF(AND('[1]Ledger With Mark'!AM287&gt;=35),"B+",IF(AND('[1]Ledger With Mark'!AM287&gt;=30),"B",IF(AND('[1]Ledger With Mark'!AM287&gt;=25),"C+",IF(AND('[1]Ledger With Mark'!AM287&gt;=20),"C",IF(AND('[1]Ledger With Mark'!AM287&gt;=15),"D+",IF(AND('[1]Ledger With Mark'!AM287&gt;=10),"D",IF(AND('[1]Ledger With Mark'!AM287&gt;=1),"E","N")))))))))</f>
        <v>A+</v>
      </c>
      <c r="AN285" s="7" t="str">
        <f>IF(AND('[1]Ledger With Mark'!AN287&gt;=90),"A+",IF(AND('[1]Ledger With Mark'!AN287&gt;=80),"A",IF(AND('[1]Ledger With Mark'!AN287&gt;=70),"B+",IF(AND('[1]Ledger With Mark'!AN287&gt;=60),"B",IF(AND('[1]Ledger With Mark'!AN287&gt;=50),"C+",IF(AND('[1]Ledger With Mark'!AN287&gt;=40),"C",IF(AND('[1]Ledger With Mark'!AN287&gt;=30),"D+",IF(AND('[1]Ledger With Mark'!AN287&gt;=20),"D",IF(AND('[1]Ledger With Mark'!AN287&gt;=1),"E","N")))))))))</f>
        <v>A</v>
      </c>
      <c r="AO285" s="13">
        <f t="shared" si="48"/>
        <v>3.6</v>
      </c>
      <c r="AP285" s="14">
        <f t="shared" si="49"/>
        <v>2.8250000000000002</v>
      </c>
      <c r="AQ285" s="7"/>
      <c r="AR285" s="15" t="s">
        <v>251</v>
      </c>
      <c r="BB285" s="17">
        <v>291</v>
      </c>
    </row>
    <row r="286" spans="1:54" ht="15">
      <c r="A286" s="7">
        <f>'[1]Ledger With Mark'!A288</f>
        <v>285</v>
      </c>
      <c r="B286" s="8">
        <f>'[1]Ledger With Mark'!B288</f>
        <v>752285</v>
      </c>
      <c r="C286" s="9" t="str">
        <f>'[1]Ledger With Mark'!C288</f>
        <v>DIL KUMARI KHADKA</v>
      </c>
      <c r="D286" s="10" t="str">
        <f>'[1]Ledger With Mark'!D288</f>
        <v>2059/04/14</v>
      </c>
      <c r="E286" s="11" t="str">
        <f>'[1]Ledger With Mark'!E288</f>
        <v>CHANKHA BAHADUR KHADKA</v>
      </c>
      <c r="F286" s="11" t="str">
        <f>'[1]Ledger With Mark'!F288</f>
        <v>TULSI KHADKA</v>
      </c>
      <c r="G286" s="12" t="str">
        <f>'[1]Ledger With Mark'!G288</f>
        <v>BHUME 9 RUKUM EAST</v>
      </c>
      <c r="H286" s="7" t="str">
        <f>IF(AND('[1]Ledger With Mark'!H288&gt;=67.5),"A+",IF(AND('[1]Ledger With Mark'!H288&gt;=60),"A",IF(AND('[1]Ledger With Mark'!H288&gt;=52.5),"B+",IF(AND('[1]Ledger With Mark'!H288&gt;=45),"B",IF(AND('[1]Ledger With Mark'!H288&gt;=37.5),"C+",IF(AND('[1]Ledger With Mark'!H288&gt;=30),"C",IF(AND('[1]Ledger With Mark'!H288&gt;=22.5),"D+",IF(AND('[1]Ledger With Mark'!H288&gt;=15),"D",IF(AND('[1]Ledger With Mark'!H288&gt;=1),"E","N")))))))))</f>
        <v>C</v>
      </c>
      <c r="I286" s="7" t="str">
        <f>IF(AND('[1]Ledger With Mark'!I288&gt;=22.5),"A+",IF(AND('[1]Ledger With Mark'!I288&gt;=20),"A",IF(AND('[1]Ledger With Mark'!I288&gt;=17.5),"B+",IF(AND('[1]Ledger With Mark'!I288&gt;=15),"B",IF(AND('[1]Ledger With Mark'!I288&gt;=12.5),"C+",IF(AND('[1]Ledger With Mark'!I288&gt;=10),"C",IF(AND('[1]Ledger With Mark'!I288&gt;=7.5),"D+",IF(AND('[1]Ledger With Mark'!I288&gt;=5),"D",IF(AND('[1]Ledger With Mark'!I288&gt;=1),"E","N")))))))))</f>
        <v>B+</v>
      </c>
      <c r="J286" s="7" t="str">
        <f>IF(AND('[1]Ledger With Mark'!J288&gt;=90),"A+",IF(AND('[1]Ledger With Mark'!J288&gt;=80),"A",IF(AND('[1]Ledger With Mark'!J288&gt;=70),"B+",IF(AND('[1]Ledger With Mark'!J288&gt;=60),"B",IF(AND('[1]Ledger With Mark'!J288&gt;=50),"C+",IF(AND('[1]Ledger With Mark'!J288&gt;=40),"C",IF(AND('[1]Ledger With Mark'!J288&gt;=30),"D+",IF(AND('[1]Ledger With Mark'!J288&gt;=20),"D",IF(AND('[1]Ledger With Mark'!J288&gt;=1),"E","N")))))))))</f>
        <v>C+</v>
      </c>
      <c r="K286" s="13">
        <f t="shared" si="40"/>
        <v>2.4</v>
      </c>
      <c r="L286" s="7" t="str">
        <f>IF(AND('[1]Ledger With Mark'!L288&gt;=67.5),"A+",IF(AND('[1]Ledger With Mark'!L288&gt;=60),"A",IF(AND('[1]Ledger With Mark'!L288&gt;=52.5),"B+",IF(AND('[1]Ledger With Mark'!L288&gt;=45),"B",IF(AND('[1]Ledger With Mark'!L288&gt;=37.5),"C+",IF(AND('[1]Ledger With Mark'!L288&gt;=30),"C",IF(AND('[1]Ledger With Mark'!L288&gt;=22.5),"D+",IF(AND('[1]Ledger With Mark'!L288&gt;=15),"D",IF(AND('[1]Ledger With Mark'!L288&gt;=1),"E","N")))))))))</f>
        <v>C</v>
      </c>
      <c r="M286" s="7" t="str">
        <f>IF(AND('[1]Ledger With Mark'!M288&gt;=22.5),"A+",IF(AND('[1]Ledger With Mark'!M288&gt;=20),"A",IF(AND('[1]Ledger With Mark'!M288&gt;=17.5),"B+",IF(AND('[1]Ledger With Mark'!M288&gt;=15),"B",IF(AND('[1]Ledger With Mark'!M288&gt;=12.5),"C+",IF(AND('[1]Ledger With Mark'!M288&gt;=10),"C",IF(AND('[1]Ledger With Mark'!M288&gt;=7.5),"D+",IF(AND('[1]Ledger With Mark'!M288&gt;=5),"D",IF(AND('[1]Ledger With Mark'!M288&gt;=1),"E","N")))))))))</f>
        <v>B</v>
      </c>
      <c r="N286" s="7" t="str">
        <f>IF(AND('[1]Ledger With Mark'!N288&gt;=90),"A+",IF(AND('[1]Ledger With Mark'!N288&gt;=80),"A",IF(AND('[1]Ledger With Mark'!N288&gt;=70),"B+",IF(AND('[1]Ledger With Mark'!N288&gt;=60),"B",IF(AND('[1]Ledger With Mark'!N288&gt;=50),"C+",IF(AND('[1]Ledger With Mark'!N288&gt;=40),"C",IF(AND('[1]Ledger With Mark'!N288&gt;=30),"D+",IF(AND('[1]Ledger With Mark'!N288&gt;=20),"D",IF(AND('[1]Ledger With Mark'!N288&gt;=1),"E","N")))))))))</f>
        <v>C</v>
      </c>
      <c r="O286" s="13">
        <f t="shared" si="41"/>
        <v>2</v>
      </c>
      <c r="P286" s="7" t="str">
        <f>IF(AND('[1]Ledger With Mark'!P288&gt;=90),"A+",IF(AND('[1]Ledger With Mark'!P288&gt;=80),"A",IF(AND('[1]Ledger With Mark'!P288&gt;=70),"B+",IF(AND('[1]Ledger With Mark'!P288&gt;=60),"B",IF(AND('[1]Ledger With Mark'!P288&gt;=50),"C+",IF(AND('[1]Ledger With Mark'!P288&gt;=40),"C",IF(AND('[1]Ledger With Mark'!P288&gt;=30),"D+",IF(AND('[1]Ledger With Mark'!P288&gt;=20),"D",IF(AND('[1]Ledger With Mark'!P288&gt;=1),"E","N")))))))))</f>
        <v>C</v>
      </c>
      <c r="Q286" s="13">
        <f t="shared" si="42"/>
        <v>2</v>
      </c>
      <c r="R286" s="7" t="str">
        <f>IF(AND('[1]Ledger With Mark'!R288&gt;=67.5),"A+",IF(AND('[1]Ledger With Mark'!R288&gt;=60),"A",IF(AND('[1]Ledger With Mark'!R288&gt;=52.5),"B+",IF(AND('[1]Ledger With Mark'!R288&gt;=45),"B",IF(AND('[1]Ledger With Mark'!R288&gt;=37.5),"C+",IF(AND('[1]Ledger With Mark'!R288&gt;=30),"C",IF(AND('[1]Ledger With Mark'!R288&gt;=22.5),"D+",IF(AND('[1]Ledger With Mark'!R288&gt;=15),"D",IF(AND('[1]Ledger With Mark'!R288&gt;=1),"E","N")))))))))</f>
        <v>C</v>
      </c>
      <c r="S286" s="7" t="str">
        <f>IF(AND('[1]Ledger With Mark'!S288&gt;=22.5),"A+",IF(AND('[1]Ledger With Mark'!S288&gt;=20),"A",IF(AND('[1]Ledger With Mark'!S288&gt;=17.5),"B+",IF(AND('[1]Ledger With Mark'!S288&gt;=15),"B",IF(AND('[1]Ledger With Mark'!S288&gt;=12.5),"C+",IF(AND('[1]Ledger With Mark'!S288&gt;=10),"C",IF(AND('[1]Ledger With Mark'!S288&gt;=7.5),"D+",IF(AND('[1]Ledger With Mark'!S288&gt;=5),"D",IF(AND('[1]Ledger With Mark'!S288&gt;=1),"E","N")))))))))</f>
        <v>A</v>
      </c>
      <c r="T286" s="7" t="str">
        <f>IF(AND('[1]Ledger With Mark'!T288&gt;=90),"A+",IF(AND('[1]Ledger With Mark'!T288&gt;=80),"A",IF(AND('[1]Ledger With Mark'!T288&gt;=70),"B+",IF(AND('[1]Ledger With Mark'!T288&gt;=60),"B",IF(AND('[1]Ledger With Mark'!T288&gt;=50),"C+",IF(AND('[1]Ledger With Mark'!T288&gt;=40),"C",IF(AND('[1]Ledger With Mark'!T288&gt;=30),"D+",IF(AND('[1]Ledger With Mark'!T288&gt;=20),"D",IF(AND('[1]Ledger With Mark'!T288&gt;=1),"E","N")))))))))</f>
        <v>C+</v>
      </c>
      <c r="U286" s="13">
        <f t="shared" si="43"/>
        <v>2.4</v>
      </c>
      <c r="V286" s="7" t="str">
        <f>IF(AND('[1]Ledger With Mark'!V288&gt;=67.5),"A+",IF(AND('[1]Ledger With Mark'!V288&gt;=60),"A",IF(AND('[1]Ledger With Mark'!V288&gt;=52.5),"B+",IF(AND('[1]Ledger With Mark'!V288&gt;=45),"B",IF(AND('[1]Ledger With Mark'!V288&gt;=37.5),"C+",IF(AND('[1]Ledger With Mark'!V288&gt;=30),"C",IF(AND('[1]Ledger With Mark'!V288&gt;=22.5),"D+",IF(AND('[1]Ledger With Mark'!V288&gt;=15),"D",IF(AND('[1]Ledger With Mark'!V288&gt;=1),"E","N")))))))))</f>
        <v>C</v>
      </c>
      <c r="W286" s="7" t="str">
        <f>IF(AND('[1]Ledger With Mark'!W288&gt;=22.5),"A+",IF(AND('[1]Ledger With Mark'!W288&gt;=20),"A",IF(AND('[1]Ledger With Mark'!W288&gt;=17.5),"B+",IF(AND('[1]Ledger With Mark'!W288&gt;=15),"B",IF(AND('[1]Ledger With Mark'!W288&gt;=12.5),"C+",IF(AND('[1]Ledger With Mark'!W288&gt;=10),"C",IF(AND('[1]Ledger With Mark'!W288&gt;=7.5),"D+",IF(AND('[1]Ledger With Mark'!W288&gt;=5),"D",IF(AND('[1]Ledger With Mark'!W288&gt;=1),"E","N")))))))))</f>
        <v>C</v>
      </c>
      <c r="X286" s="7" t="str">
        <f>IF(AND('[1]Ledger With Mark'!X288&gt;=90),"A+",IF(AND('[1]Ledger With Mark'!X288&gt;=80),"A",IF(AND('[1]Ledger With Mark'!X288&gt;=70),"B+",IF(AND('[1]Ledger With Mark'!X288&gt;=60),"B",IF(AND('[1]Ledger With Mark'!X288&gt;=50),"C+",IF(AND('[1]Ledger With Mark'!X288&gt;=40),"C",IF(AND('[1]Ledger With Mark'!X288&gt;=30),"D+",IF(AND('[1]Ledger With Mark'!X288&gt;=20),"D",IF(AND('[1]Ledger With Mark'!X288&gt;=1),"E","N")))))))))</f>
        <v>C</v>
      </c>
      <c r="Y286" s="13">
        <f t="shared" si="44"/>
        <v>2</v>
      </c>
      <c r="Z286" s="7" t="str">
        <f>IF(AND('[1]Ledger With Mark'!Z288&gt;=27),"A+",IF(AND('[1]Ledger With Mark'!Z288&gt;=24),"A",IF(AND('[1]Ledger With Mark'!Z288&gt;=21),"B+",IF(AND('[1]Ledger With Mark'!Z288&gt;=18),"B",IF(AND('[1]Ledger With Mark'!Z288&gt;=15),"C+",IF(AND('[1]Ledger With Mark'!Z288&gt;=12),"C",IF(AND('[1]Ledger With Mark'!Z288&gt;=9),"D+",IF(AND('[1]Ledger With Mark'!Z288&gt;=6),"D",IF(AND('[1]Ledger With Mark'!Z288&gt;=1),"E","N")))))))))</f>
        <v>C+</v>
      </c>
      <c r="AA286" s="7" t="str">
        <f>IF(AND('[1]Ledger With Mark'!AA288&gt;=18),"A+",IF(AND('[1]Ledger With Mark'!AA288&gt;=16),"A",IF(AND('[1]Ledger With Mark'!AA288&gt;=14),"B+",IF(AND('[1]Ledger With Mark'!AA288&gt;=12),"B",IF(AND('[1]Ledger With Mark'!AA288&gt;=10),"C+",IF(AND('[1]Ledger With Mark'!AA288&gt;=8),"C",IF(AND('[1]Ledger With Mark'!AA288&gt;=6),"D+",IF(AND('[1]Ledger With Mark'!AA288&gt;=4),"D",IF(AND('[1]Ledger With Mark'!AA288&gt;=1),"E","N")))))))))</f>
        <v>B</v>
      </c>
      <c r="AB286" s="7" t="str">
        <f>IF(AND('[1]Ledger With Mark'!AB288&gt;=45),"A+",IF(AND('[1]Ledger With Mark'!AB288&gt;=40),"A",IF(AND('[1]Ledger With Mark'!AB288&gt;=35),"B+",IF(AND('[1]Ledger With Mark'!AB288&gt;=30),"B",IF(AND('[1]Ledger With Mark'!AB288&gt;=25),"C+",IF(AND('[1]Ledger With Mark'!AB288&gt;=20),"C",IF(AND('[1]Ledger With Mark'!AB288&gt;=15),"D+",IF(AND('[1]Ledger With Mark'!AB288&gt;=10),"D",IF(AND('[1]Ledger With Mark'!AB288&gt;=1),"E","N")))))))))</f>
        <v>C+</v>
      </c>
      <c r="AC286" s="13">
        <f t="shared" si="45"/>
        <v>1.2</v>
      </c>
      <c r="AD286" s="7" t="str">
        <f>IF(AND('[1]Ledger With Mark'!AD288&gt;=22.5),"A+",IF(AND('[1]Ledger With Mark'!AD288&gt;=20),"A",IF(AND('[1]Ledger With Mark'!AD288&gt;=17.5),"B+",IF(AND('[1]Ledger With Mark'!AD288&gt;=15),"B",IF(AND('[1]Ledger With Mark'!AD288&gt;=12.5),"C+",IF(AND('[1]Ledger With Mark'!AD288&gt;=10),"C",IF(AND('[1]Ledger With Mark'!AD288&gt;=7.5),"D+",IF(AND('[1]Ledger With Mark'!AD288&gt;=5),"D",IF(AND('[1]Ledger With Mark'!AD288&gt;=1),"E","N")))))))))</f>
        <v>C</v>
      </c>
      <c r="AE286" s="7" t="str">
        <f>IF(AND('[1]Ledger With Mark'!AE288&gt;=22.5),"A+",IF(AND('[1]Ledger With Mark'!AE288&gt;=20),"A",IF(AND('[1]Ledger With Mark'!AE288&gt;=17.5),"B+",IF(AND('[1]Ledger With Mark'!AE288&gt;=15),"B",IF(AND('[1]Ledger With Mark'!AE288&gt;=12.5),"C+",IF(AND('[1]Ledger With Mark'!AE288&gt;=10),"C",IF(AND('[1]Ledger With Mark'!AE288&gt;=7.5),"D+",IF(AND('[1]Ledger With Mark'!AE288&gt;=5),"D",IF(AND('[1]Ledger With Mark'!AE288&gt;=1),"E","N")))))))))</f>
        <v>B</v>
      </c>
      <c r="AF286" s="7" t="str">
        <f>IF(AND('[1]Ledger With Mark'!AF288&gt;=45),"A+",IF(AND('[1]Ledger With Mark'!AF288&gt;=40),"A",IF(AND('[1]Ledger With Mark'!AF288&gt;=35),"B+",IF(AND('[1]Ledger With Mark'!AF288&gt;=30),"B",IF(AND('[1]Ledger With Mark'!AF288&gt;=25),"C+",IF(AND('[1]Ledger With Mark'!AF288&gt;=20),"C",IF(AND('[1]Ledger With Mark'!AF288&gt;=15),"D+",IF(AND('[1]Ledger With Mark'!AF288&gt;=10),"D",IF(AND('[1]Ledger With Mark'!AF288&gt;=1),"E","N")))))))))</f>
        <v>C+</v>
      </c>
      <c r="AG286" s="13">
        <f t="shared" si="46"/>
        <v>1.2</v>
      </c>
      <c r="AH286" s="7" t="str">
        <f>IF(AND('[1]Ledger With Mark'!AH288&gt;=45),"A+",IF(AND('[1]Ledger With Mark'!AH288&gt;=40),"A",IF(AND('[1]Ledger With Mark'!AH288&gt;=35),"B+",IF(AND('[1]Ledger With Mark'!AH288&gt;=30),"B",IF(AND('[1]Ledger With Mark'!AH288&gt;=25),"C+",IF(AND('[1]Ledger With Mark'!AH288&gt;=20),"C",IF(AND('[1]Ledger With Mark'!AH288&gt;=15),"D+",IF(AND('[1]Ledger With Mark'!AH288&gt;=10),"D",IF(AND('[1]Ledger With Mark'!AH288&gt;=1),"E","N")))))))))</f>
        <v>C</v>
      </c>
      <c r="AI286" s="7" t="str">
        <f>IF(AND('[1]Ledger With Mark'!AI288&gt;=45),"A+",IF(AND('[1]Ledger With Mark'!AI288&gt;=40),"A",IF(AND('[1]Ledger With Mark'!AI288&gt;=35),"B+",IF(AND('[1]Ledger With Mark'!AI288&gt;=30),"B",IF(AND('[1]Ledger With Mark'!AI288&gt;=25),"C+",IF(AND('[1]Ledger With Mark'!AI288&gt;=20),"C",IF(AND('[1]Ledger With Mark'!AI288&gt;=15),"D+",IF(AND('[1]Ledger With Mark'!AI288&gt;=10),"D",IF(AND('[1]Ledger With Mark'!AI288&gt;=1),"E","N")))))))))</f>
        <v>A</v>
      </c>
      <c r="AJ286" s="7" t="str">
        <f>IF(AND('[1]Ledger With Mark'!AJ288&gt;=90),"A+",IF(AND('[1]Ledger With Mark'!AJ288&gt;=80),"A",IF(AND('[1]Ledger With Mark'!AJ288&gt;=70),"B+",IF(AND('[1]Ledger With Mark'!AJ288&gt;=60),"B",IF(AND('[1]Ledger With Mark'!AJ288&gt;=50),"C+",IF(AND('[1]Ledger With Mark'!AJ288&gt;=40),"C",IF(AND('[1]Ledger With Mark'!AJ288&gt;=30),"D+",IF(AND('[1]Ledger With Mark'!AJ288&gt;=20),"D",IF(AND('[1]Ledger With Mark'!AJ288&gt;=1),"E","N")))))))))</f>
        <v>B</v>
      </c>
      <c r="AK286" s="13">
        <f t="shared" si="47"/>
        <v>2.8</v>
      </c>
      <c r="AL286" s="7" t="str">
        <f>IF(AND('[1]Ledger With Mark'!AL288&gt;=45),"A+",IF(AND('[1]Ledger With Mark'!AL288&gt;=40),"A",IF(AND('[1]Ledger With Mark'!AL288&gt;=35),"B+",IF(AND('[1]Ledger With Mark'!AL288&gt;=30),"B",IF(AND('[1]Ledger With Mark'!AL288&gt;=25),"C+",IF(AND('[1]Ledger With Mark'!AL288&gt;=20),"C",IF(AND('[1]Ledger With Mark'!AL288&gt;=15),"D+",IF(AND('[1]Ledger With Mark'!AL288&gt;=10),"D",IF(AND('[1]Ledger With Mark'!AL288&gt;=1),"E","N")))))))))</f>
        <v>C</v>
      </c>
      <c r="AM286" s="7" t="str">
        <f>IF(AND('[1]Ledger With Mark'!AM288&gt;=45),"A+",IF(AND('[1]Ledger With Mark'!AM288&gt;=40),"A",IF(AND('[1]Ledger With Mark'!AM288&gt;=35),"B+",IF(AND('[1]Ledger With Mark'!AM288&gt;=30),"B",IF(AND('[1]Ledger With Mark'!AM288&gt;=25),"C+",IF(AND('[1]Ledger With Mark'!AM288&gt;=20),"C",IF(AND('[1]Ledger With Mark'!AM288&gt;=15),"D+",IF(AND('[1]Ledger With Mark'!AM288&gt;=10),"D",IF(AND('[1]Ledger With Mark'!AM288&gt;=1),"E","N")))))))))</f>
        <v>A+</v>
      </c>
      <c r="AN286" s="7" t="str">
        <f>IF(AND('[1]Ledger With Mark'!AN288&gt;=90),"A+",IF(AND('[1]Ledger With Mark'!AN288&gt;=80),"A",IF(AND('[1]Ledger With Mark'!AN288&gt;=70),"B+",IF(AND('[1]Ledger With Mark'!AN288&gt;=60),"B",IF(AND('[1]Ledger With Mark'!AN288&gt;=50),"C+",IF(AND('[1]Ledger With Mark'!AN288&gt;=40),"C",IF(AND('[1]Ledger With Mark'!AN288&gt;=30),"D+",IF(AND('[1]Ledger With Mark'!AN288&gt;=20),"D",IF(AND('[1]Ledger With Mark'!AN288&gt;=1),"E","N")))))))))</f>
        <v>B</v>
      </c>
      <c r="AO286" s="13">
        <f t="shared" si="48"/>
        <v>2.8</v>
      </c>
      <c r="AP286" s="14">
        <f t="shared" si="49"/>
        <v>2.35</v>
      </c>
      <c r="AQ286" s="7"/>
      <c r="AR286" s="15" t="s">
        <v>251</v>
      </c>
      <c r="BB286" s="17">
        <v>292</v>
      </c>
    </row>
    <row r="287" spans="1:54" ht="15">
      <c r="A287" s="7">
        <f>'[1]Ledger With Mark'!A289</f>
        <v>286</v>
      </c>
      <c r="B287" s="8">
        <f>'[1]Ledger With Mark'!B289</f>
        <v>752286</v>
      </c>
      <c r="C287" s="9" t="str">
        <f>'[1]Ledger With Mark'!C289</f>
        <v>DIL KUMARI ROKA MAGAR</v>
      </c>
      <c r="D287" s="10" t="str">
        <f>'[1]Ledger With Mark'!D289</f>
        <v>2059/01/29</v>
      </c>
      <c r="E287" s="11" t="str">
        <f>'[1]Ledger With Mark'!E289</f>
        <v>AMAR SINGH ROKA</v>
      </c>
      <c r="F287" s="11" t="str">
        <f>'[1]Ledger With Mark'!F289</f>
        <v>DHAN KUMARI ROKA</v>
      </c>
      <c r="G287" s="12" t="str">
        <f>'[1]Ledger With Mark'!G289</f>
        <v>BHUME 9 RUKUM EAST</v>
      </c>
      <c r="H287" s="7" t="str">
        <f>IF(AND('[1]Ledger With Mark'!H289&gt;=67.5),"A+",IF(AND('[1]Ledger With Mark'!H289&gt;=60),"A",IF(AND('[1]Ledger With Mark'!H289&gt;=52.5),"B+",IF(AND('[1]Ledger With Mark'!H289&gt;=45),"B",IF(AND('[1]Ledger With Mark'!H289&gt;=37.5),"C+",IF(AND('[1]Ledger With Mark'!H289&gt;=30),"C",IF(AND('[1]Ledger With Mark'!H289&gt;=22.5),"D+",IF(AND('[1]Ledger With Mark'!H289&gt;=15),"D",IF(AND('[1]Ledger With Mark'!H289&gt;=1),"E","N")))))))))</f>
        <v>C</v>
      </c>
      <c r="I287" s="7" t="str">
        <f>IF(AND('[1]Ledger With Mark'!I289&gt;=22.5),"A+",IF(AND('[1]Ledger With Mark'!I289&gt;=20),"A",IF(AND('[1]Ledger With Mark'!I289&gt;=17.5),"B+",IF(AND('[1]Ledger With Mark'!I289&gt;=15),"B",IF(AND('[1]Ledger With Mark'!I289&gt;=12.5),"C+",IF(AND('[1]Ledger With Mark'!I289&gt;=10),"C",IF(AND('[1]Ledger With Mark'!I289&gt;=7.5),"D+",IF(AND('[1]Ledger With Mark'!I289&gt;=5),"D",IF(AND('[1]Ledger With Mark'!I289&gt;=1),"E","N")))))))))</f>
        <v>C+</v>
      </c>
      <c r="J287" s="7" t="str">
        <f>IF(AND('[1]Ledger With Mark'!J289&gt;=90),"A+",IF(AND('[1]Ledger With Mark'!J289&gt;=80),"A",IF(AND('[1]Ledger With Mark'!J289&gt;=70),"B+",IF(AND('[1]Ledger With Mark'!J289&gt;=60),"B",IF(AND('[1]Ledger With Mark'!J289&gt;=50),"C+",IF(AND('[1]Ledger With Mark'!J289&gt;=40),"C",IF(AND('[1]Ledger With Mark'!J289&gt;=30),"D+",IF(AND('[1]Ledger With Mark'!J289&gt;=20),"D",IF(AND('[1]Ledger With Mark'!J289&gt;=1),"E","N")))))))))</f>
        <v>C</v>
      </c>
      <c r="K287" s="13">
        <f t="shared" si="40"/>
        <v>2</v>
      </c>
      <c r="L287" s="7" t="str">
        <f>IF(AND('[1]Ledger With Mark'!L289&gt;=67.5),"A+",IF(AND('[1]Ledger With Mark'!L289&gt;=60),"A",IF(AND('[1]Ledger With Mark'!L289&gt;=52.5),"B+",IF(AND('[1]Ledger With Mark'!L289&gt;=45),"B",IF(AND('[1]Ledger With Mark'!L289&gt;=37.5),"C+",IF(AND('[1]Ledger With Mark'!L289&gt;=30),"C",IF(AND('[1]Ledger With Mark'!L289&gt;=22.5),"D+",IF(AND('[1]Ledger With Mark'!L289&gt;=15),"D",IF(AND('[1]Ledger With Mark'!L289&gt;=1),"E","N")))))))))</f>
        <v>C</v>
      </c>
      <c r="M287" s="7" t="str">
        <f>IF(AND('[1]Ledger With Mark'!M289&gt;=22.5),"A+",IF(AND('[1]Ledger With Mark'!M289&gt;=20),"A",IF(AND('[1]Ledger With Mark'!M289&gt;=17.5),"B+",IF(AND('[1]Ledger With Mark'!M289&gt;=15),"B",IF(AND('[1]Ledger With Mark'!M289&gt;=12.5),"C+",IF(AND('[1]Ledger With Mark'!M289&gt;=10),"C",IF(AND('[1]Ledger With Mark'!M289&gt;=7.5),"D+",IF(AND('[1]Ledger With Mark'!M289&gt;=5),"D",IF(AND('[1]Ledger With Mark'!M289&gt;=1),"E","N")))))))))</f>
        <v>B</v>
      </c>
      <c r="N287" s="7" t="str">
        <f>IF(AND('[1]Ledger With Mark'!N289&gt;=90),"A+",IF(AND('[1]Ledger With Mark'!N289&gt;=80),"A",IF(AND('[1]Ledger With Mark'!N289&gt;=70),"B+",IF(AND('[1]Ledger With Mark'!N289&gt;=60),"B",IF(AND('[1]Ledger With Mark'!N289&gt;=50),"C+",IF(AND('[1]Ledger With Mark'!N289&gt;=40),"C",IF(AND('[1]Ledger With Mark'!N289&gt;=30),"D+",IF(AND('[1]Ledger With Mark'!N289&gt;=20),"D",IF(AND('[1]Ledger With Mark'!N289&gt;=1),"E","N")))))))))</f>
        <v>C</v>
      </c>
      <c r="O287" s="13">
        <f t="shared" si="41"/>
        <v>2</v>
      </c>
      <c r="P287" s="7" t="str">
        <f>IF(AND('[1]Ledger With Mark'!P289&gt;=90),"A+",IF(AND('[1]Ledger With Mark'!P289&gt;=80),"A",IF(AND('[1]Ledger With Mark'!P289&gt;=70),"B+",IF(AND('[1]Ledger With Mark'!P289&gt;=60),"B",IF(AND('[1]Ledger With Mark'!P289&gt;=50),"C+",IF(AND('[1]Ledger With Mark'!P289&gt;=40),"C",IF(AND('[1]Ledger With Mark'!P289&gt;=30),"D+",IF(AND('[1]Ledger With Mark'!P289&gt;=20),"D",IF(AND('[1]Ledger With Mark'!P289&gt;=1),"E","N")))))))))</f>
        <v>C</v>
      </c>
      <c r="Q287" s="13">
        <f t="shared" si="42"/>
        <v>2</v>
      </c>
      <c r="R287" s="7" t="str">
        <f>IF(AND('[1]Ledger With Mark'!R289&gt;=67.5),"A+",IF(AND('[1]Ledger With Mark'!R289&gt;=60),"A",IF(AND('[1]Ledger With Mark'!R289&gt;=52.5),"B+",IF(AND('[1]Ledger With Mark'!R289&gt;=45),"B",IF(AND('[1]Ledger With Mark'!R289&gt;=37.5),"C+",IF(AND('[1]Ledger With Mark'!R289&gt;=30),"C",IF(AND('[1]Ledger With Mark'!R289&gt;=22.5),"D+",IF(AND('[1]Ledger With Mark'!R289&gt;=15),"D",IF(AND('[1]Ledger With Mark'!R289&gt;=1),"E","N")))))))))</f>
        <v>C</v>
      </c>
      <c r="S287" s="7" t="str">
        <f>IF(AND('[1]Ledger With Mark'!S289&gt;=22.5),"A+",IF(AND('[1]Ledger With Mark'!S289&gt;=20),"A",IF(AND('[1]Ledger With Mark'!S289&gt;=17.5),"B+",IF(AND('[1]Ledger With Mark'!S289&gt;=15),"B",IF(AND('[1]Ledger With Mark'!S289&gt;=12.5),"C+",IF(AND('[1]Ledger With Mark'!S289&gt;=10),"C",IF(AND('[1]Ledger With Mark'!S289&gt;=7.5),"D+",IF(AND('[1]Ledger With Mark'!S289&gt;=5),"D",IF(AND('[1]Ledger With Mark'!S289&gt;=1),"E","N")))))))))</f>
        <v>A</v>
      </c>
      <c r="T287" s="7" t="str">
        <f>IF(AND('[1]Ledger With Mark'!T289&gt;=90),"A+",IF(AND('[1]Ledger With Mark'!T289&gt;=80),"A",IF(AND('[1]Ledger With Mark'!T289&gt;=70),"B+",IF(AND('[1]Ledger With Mark'!T289&gt;=60),"B",IF(AND('[1]Ledger With Mark'!T289&gt;=50),"C+",IF(AND('[1]Ledger With Mark'!T289&gt;=40),"C",IF(AND('[1]Ledger With Mark'!T289&gt;=30),"D+",IF(AND('[1]Ledger With Mark'!T289&gt;=20),"D",IF(AND('[1]Ledger With Mark'!T289&gt;=1),"E","N")))))))))</f>
        <v>C+</v>
      </c>
      <c r="U287" s="13">
        <f t="shared" si="43"/>
        <v>2.4</v>
      </c>
      <c r="V287" s="7" t="str">
        <f>IF(AND('[1]Ledger With Mark'!V289&gt;=67.5),"A+",IF(AND('[1]Ledger With Mark'!V289&gt;=60),"A",IF(AND('[1]Ledger With Mark'!V289&gt;=52.5),"B+",IF(AND('[1]Ledger With Mark'!V289&gt;=45),"B",IF(AND('[1]Ledger With Mark'!V289&gt;=37.5),"C+",IF(AND('[1]Ledger With Mark'!V289&gt;=30),"C",IF(AND('[1]Ledger With Mark'!V289&gt;=22.5),"D+",IF(AND('[1]Ledger With Mark'!V289&gt;=15),"D",IF(AND('[1]Ledger With Mark'!V289&gt;=1),"E","N")))))))))</f>
        <v>C</v>
      </c>
      <c r="W287" s="7" t="str">
        <f>IF(AND('[1]Ledger With Mark'!W289&gt;=22.5),"A+",IF(AND('[1]Ledger With Mark'!W289&gt;=20),"A",IF(AND('[1]Ledger With Mark'!W289&gt;=17.5),"B+",IF(AND('[1]Ledger With Mark'!W289&gt;=15),"B",IF(AND('[1]Ledger With Mark'!W289&gt;=12.5),"C+",IF(AND('[1]Ledger With Mark'!W289&gt;=10),"C",IF(AND('[1]Ledger With Mark'!W289&gt;=7.5),"D+",IF(AND('[1]Ledger With Mark'!W289&gt;=5),"D",IF(AND('[1]Ledger With Mark'!W289&gt;=1),"E","N")))))))))</f>
        <v>C+</v>
      </c>
      <c r="X287" s="7" t="str">
        <f>IF(AND('[1]Ledger With Mark'!X289&gt;=90),"A+",IF(AND('[1]Ledger With Mark'!X289&gt;=80),"A",IF(AND('[1]Ledger With Mark'!X289&gt;=70),"B+",IF(AND('[1]Ledger With Mark'!X289&gt;=60),"B",IF(AND('[1]Ledger With Mark'!X289&gt;=50),"C+",IF(AND('[1]Ledger With Mark'!X289&gt;=40),"C",IF(AND('[1]Ledger With Mark'!X289&gt;=30),"D+",IF(AND('[1]Ledger With Mark'!X289&gt;=20),"D",IF(AND('[1]Ledger With Mark'!X289&gt;=1),"E","N")))))))))</f>
        <v>C</v>
      </c>
      <c r="Y287" s="13">
        <f t="shared" si="44"/>
        <v>2</v>
      </c>
      <c r="Z287" s="7" t="str">
        <f>IF(AND('[1]Ledger With Mark'!Z289&gt;=27),"A+",IF(AND('[1]Ledger With Mark'!Z289&gt;=24),"A",IF(AND('[1]Ledger With Mark'!Z289&gt;=21),"B+",IF(AND('[1]Ledger With Mark'!Z289&gt;=18),"B",IF(AND('[1]Ledger With Mark'!Z289&gt;=15),"C+",IF(AND('[1]Ledger With Mark'!Z289&gt;=12),"C",IF(AND('[1]Ledger With Mark'!Z289&gt;=9),"D+",IF(AND('[1]Ledger With Mark'!Z289&gt;=6),"D",IF(AND('[1]Ledger With Mark'!Z289&gt;=1),"E","N")))))))))</f>
        <v>C</v>
      </c>
      <c r="AA287" s="7" t="str">
        <f>IF(AND('[1]Ledger With Mark'!AA289&gt;=18),"A+",IF(AND('[1]Ledger With Mark'!AA289&gt;=16),"A",IF(AND('[1]Ledger With Mark'!AA289&gt;=14),"B+",IF(AND('[1]Ledger With Mark'!AA289&gt;=12),"B",IF(AND('[1]Ledger With Mark'!AA289&gt;=10),"C+",IF(AND('[1]Ledger With Mark'!AA289&gt;=8),"C",IF(AND('[1]Ledger With Mark'!AA289&gt;=6),"D+",IF(AND('[1]Ledger With Mark'!AA289&gt;=4),"D",IF(AND('[1]Ledger With Mark'!AA289&gt;=1),"E","N")))))))))</f>
        <v>C+</v>
      </c>
      <c r="AB287" s="7" t="str">
        <f>IF(AND('[1]Ledger With Mark'!AB289&gt;=45),"A+",IF(AND('[1]Ledger With Mark'!AB289&gt;=40),"A",IF(AND('[1]Ledger With Mark'!AB289&gt;=35),"B+",IF(AND('[1]Ledger With Mark'!AB289&gt;=30),"B",IF(AND('[1]Ledger With Mark'!AB289&gt;=25),"C+",IF(AND('[1]Ledger With Mark'!AB289&gt;=20),"C",IF(AND('[1]Ledger With Mark'!AB289&gt;=15),"D+",IF(AND('[1]Ledger With Mark'!AB289&gt;=10),"D",IF(AND('[1]Ledger With Mark'!AB289&gt;=1),"E","N")))))))))</f>
        <v>C+</v>
      </c>
      <c r="AC287" s="13">
        <f t="shared" si="45"/>
        <v>1.2</v>
      </c>
      <c r="AD287" s="7" t="str">
        <f>IF(AND('[1]Ledger With Mark'!AD289&gt;=22.5),"A+",IF(AND('[1]Ledger With Mark'!AD289&gt;=20),"A",IF(AND('[1]Ledger With Mark'!AD289&gt;=17.5),"B+",IF(AND('[1]Ledger With Mark'!AD289&gt;=15),"B",IF(AND('[1]Ledger With Mark'!AD289&gt;=12.5),"C+",IF(AND('[1]Ledger With Mark'!AD289&gt;=10),"C",IF(AND('[1]Ledger With Mark'!AD289&gt;=7.5),"D+",IF(AND('[1]Ledger With Mark'!AD289&gt;=5),"D",IF(AND('[1]Ledger With Mark'!AD289&gt;=1),"E","N")))))))))</f>
        <v>C</v>
      </c>
      <c r="AE287" s="7" t="str">
        <f>IF(AND('[1]Ledger With Mark'!AE289&gt;=22.5),"A+",IF(AND('[1]Ledger With Mark'!AE289&gt;=20),"A",IF(AND('[1]Ledger With Mark'!AE289&gt;=17.5),"B+",IF(AND('[1]Ledger With Mark'!AE289&gt;=15),"B",IF(AND('[1]Ledger With Mark'!AE289&gt;=12.5),"C+",IF(AND('[1]Ledger With Mark'!AE289&gt;=10),"C",IF(AND('[1]Ledger With Mark'!AE289&gt;=7.5),"D+",IF(AND('[1]Ledger With Mark'!AE289&gt;=5),"D",IF(AND('[1]Ledger With Mark'!AE289&gt;=1),"E","N")))))))))</f>
        <v>B</v>
      </c>
      <c r="AF287" s="7" t="str">
        <f>IF(AND('[1]Ledger With Mark'!AF289&gt;=45),"A+",IF(AND('[1]Ledger With Mark'!AF289&gt;=40),"A",IF(AND('[1]Ledger With Mark'!AF289&gt;=35),"B+",IF(AND('[1]Ledger With Mark'!AF289&gt;=30),"B",IF(AND('[1]Ledger With Mark'!AF289&gt;=25),"C+",IF(AND('[1]Ledger With Mark'!AF289&gt;=20),"C",IF(AND('[1]Ledger With Mark'!AF289&gt;=15),"D+",IF(AND('[1]Ledger With Mark'!AF289&gt;=10),"D",IF(AND('[1]Ledger With Mark'!AF289&gt;=1),"E","N")))))))))</f>
        <v>C+</v>
      </c>
      <c r="AG287" s="13">
        <f t="shared" si="46"/>
        <v>1.2</v>
      </c>
      <c r="AH287" s="7" t="str">
        <f>IF(AND('[1]Ledger With Mark'!AH289&gt;=45),"A+",IF(AND('[1]Ledger With Mark'!AH289&gt;=40),"A",IF(AND('[1]Ledger With Mark'!AH289&gt;=35),"B+",IF(AND('[1]Ledger With Mark'!AH289&gt;=30),"B",IF(AND('[1]Ledger With Mark'!AH289&gt;=25),"C+",IF(AND('[1]Ledger With Mark'!AH289&gt;=20),"C",IF(AND('[1]Ledger With Mark'!AH289&gt;=15),"D+",IF(AND('[1]Ledger With Mark'!AH289&gt;=10),"D",IF(AND('[1]Ledger With Mark'!AH289&gt;=1),"E","N")))))))))</f>
        <v>C</v>
      </c>
      <c r="AI287" s="7" t="str">
        <f>IF(AND('[1]Ledger With Mark'!AI289&gt;=45),"A+",IF(AND('[1]Ledger With Mark'!AI289&gt;=40),"A",IF(AND('[1]Ledger With Mark'!AI289&gt;=35),"B+",IF(AND('[1]Ledger With Mark'!AI289&gt;=30),"B",IF(AND('[1]Ledger With Mark'!AI289&gt;=25),"C+",IF(AND('[1]Ledger With Mark'!AI289&gt;=20),"C",IF(AND('[1]Ledger With Mark'!AI289&gt;=15),"D+",IF(AND('[1]Ledger With Mark'!AI289&gt;=10),"D",IF(AND('[1]Ledger With Mark'!AI289&gt;=1),"E","N")))))))))</f>
        <v>A</v>
      </c>
      <c r="AJ287" s="7" t="str">
        <f>IF(AND('[1]Ledger With Mark'!AJ289&gt;=90),"A+",IF(AND('[1]Ledger With Mark'!AJ289&gt;=80),"A",IF(AND('[1]Ledger With Mark'!AJ289&gt;=70),"B+",IF(AND('[1]Ledger With Mark'!AJ289&gt;=60),"B",IF(AND('[1]Ledger With Mark'!AJ289&gt;=50),"C+",IF(AND('[1]Ledger With Mark'!AJ289&gt;=40),"C",IF(AND('[1]Ledger With Mark'!AJ289&gt;=30),"D+",IF(AND('[1]Ledger With Mark'!AJ289&gt;=20),"D",IF(AND('[1]Ledger With Mark'!AJ289&gt;=1),"E","N")))))))))</f>
        <v>B</v>
      </c>
      <c r="AK287" s="13">
        <f t="shared" si="47"/>
        <v>2.8</v>
      </c>
      <c r="AL287" s="7" t="str">
        <f>IF(AND('[1]Ledger With Mark'!AL289&gt;=45),"A+",IF(AND('[1]Ledger With Mark'!AL289&gt;=40),"A",IF(AND('[1]Ledger With Mark'!AL289&gt;=35),"B+",IF(AND('[1]Ledger With Mark'!AL289&gt;=30),"B",IF(AND('[1]Ledger With Mark'!AL289&gt;=25),"C+",IF(AND('[1]Ledger With Mark'!AL289&gt;=20),"C",IF(AND('[1]Ledger With Mark'!AL289&gt;=15),"D+",IF(AND('[1]Ledger With Mark'!AL289&gt;=10),"D",IF(AND('[1]Ledger With Mark'!AL289&gt;=1),"E","N")))))))))</f>
        <v>C</v>
      </c>
      <c r="AM287" s="7" t="str">
        <f>IF(AND('[1]Ledger With Mark'!AM289&gt;=45),"A+",IF(AND('[1]Ledger With Mark'!AM289&gt;=40),"A",IF(AND('[1]Ledger With Mark'!AM289&gt;=35),"B+",IF(AND('[1]Ledger With Mark'!AM289&gt;=30),"B",IF(AND('[1]Ledger With Mark'!AM289&gt;=25),"C+",IF(AND('[1]Ledger With Mark'!AM289&gt;=20),"C",IF(AND('[1]Ledger With Mark'!AM289&gt;=15),"D+",IF(AND('[1]Ledger With Mark'!AM289&gt;=10),"D",IF(AND('[1]Ledger With Mark'!AM289&gt;=1),"E","N")))))))))</f>
        <v>A+</v>
      </c>
      <c r="AN287" s="7" t="str">
        <f>IF(AND('[1]Ledger With Mark'!AN289&gt;=90),"A+",IF(AND('[1]Ledger With Mark'!AN289&gt;=80),"A",IF(AND('[1]Ledger With Mark'!AN289&gt;=70),"B+",IF(AND('[1]Ledger With Mark'!AN289&gt;=60),"B",IF(AND('[1]Ledger With Mark'!AN289&gt;=50),"C+",IF(AND('[1]Ledger With Mark'!AN289&gt;=40),"C",IF(AND('[1]Ledger With Mark'!AN289&gt;=30),"D+",IF(AND('[1]Ledger With Mark'!AN289&gt;=20),"D",IF(AND('[1]Ledger With Mark'!AN289&gt;=1),"E","N")))))))))</f>
        <v>B</v>
      </c>
      <c r="AO287" s="13">
        <f t="shared" si="48"/>
        <v>2.8</v>
      </c>
      <c r="AP287" s="14">
        <f t="shared" si="49"/>
        <v>2.2999999999999998</v>
      </c>
      <c r="AQ287" s="7"/>
      <c r="AR287" s="15" t="s">
        <v>251</v>
      </c>
      <c r="BB287" s="17">
        <v>293</v>
      </c>
    </row>
    <row r="288" spans="1:54" ht="15">
      <c r="A288" s="7">
        <f>'[1]Ledger With Mark'!A290</f>
        <v>287</v>
      </c>
      <c r="B288" s="8">
        <f>'[1]Ledger With Mark'!B290</f>
        <v>752287</v>
      </c>
      <c r="C288" s="9" t="str">
        <f>'[1]Ledger With Mark'!C290</f>
        <v>DIPA PUN MAGAR</v>
      </c>
      <c r="D288" s="10" t="str">
        <f>'[1]Ledger With Mark'!D290</f>
        <v>2059/10/01</v>
      </c>
      <c r="E288" s="11" t="str">
        <f>'[1]Ledger With Mark'!E290</f>
        <v>KARNA BAHADUR PUN</v>
      </c>
      <c r="F288" s="11" t="str">
        <f>'[1]Ledger With Mark'!F290</f>
        <v>HASTA PUN</v>
      </c>
      <c r="G288" s="12" t="str">
        <f>'[1]Ledger With Mark'!G290</f>
        <v>BHUME 9 RUKUM EAST</v>
      </c>
      <c r="H288" s="7" t="str">
        <f>IF(AND('[1]Ledger With Mark'!H290&gt;=67.5),"A+",IF(AND('[1]Ledger With Mark'!H290&gt;=60),"A",IF(AND('[1]Ledger With Mark'!H290&gt;=52.5),"B+",IF(AND('[1]Ledger With Mark'!H290&gt;=45),"B",IF(AND('[1]Ledger With Mark'!H290&gt;=37.5),"C+",IF(AND('[1]Ledger With Mark'!H290&gt;=30),"C",IF(AND('[1]Ledger With Mark'!H290&gt;=22.5),"D+",IF(AND('[1]Ledger With Mark'!H290&gt;=15),"D",IF(AND('[1]Ledger With Mark'!H290&gt;=1),"E","N")))))))))</f>
        <v>C</v>
      </c>
      <c r="I288" s="7" t="str">
        <f>IF(AND('[1]Ledger With Mark'!I290&gt;=22.5),"A+",IF(AND('[1]Ledger With Mark'!I290&gt;=20),"A",IF(AND('[1]Ledger With Mark'!I290&gt;=17.5),"B+",IF(AND('[1]Ledger With Mark'!I290&gt;=15),"B",IF(AND('[1]Ledger With Mark'!I290&gt;=12.5),"C+",IF(AND('[1]Ledger With Mark'!I290&gt;=10),"C",IF(AND('[1]Ledger With Mark'!I290&gt;=7.5),"D+",IF(AND('[1]Ledger With Mark'!I290&gt;=5),"D",IF(AND('[1]Ledger With Mark'!I290&gt;=1),"E","N")))))))))</f>
        <v>B</v>
      </c>
      <c r="J288" s="7" t="str">
        <f>IF(AND('[1]Ledger With Mark'!J290&gt;=90),"A+",IF(AND('[1]Ledger With Mark'!J290&gt;=80),"A",IF(AND('[1]Ledger With Mark'!J290&gt;=70),"B+",IF(AND('[1]Ledger With Mark'!J290&gt;=60),"B",IF(AND('[1]Ledger With Mark'!J290&gt;=50),"C+",IF(AND('[1]Ledger With Mark'!J290&gt;=40),"C",IF(AND('[1]Ledger With Mark'!J290&gt;=30),"D+",IF(AND('[1]Ledger With Mark'!J290&gt;=20),"D",IF(AND('[1]Ledger With Mark'!J290&gt;=1),"E","N")))))))))</f>
        <v>C</v>
      </c>
      <c r="K288" s="13">
        <f t="shared" si="40"/>
        <v>2</v>
      </c>
      <c r="L288" s="7" t="str">
        <f>IF(AND('[1]Ledger With Mark'!L290&gt;=67.5),"A+",IF(AND('[1]Ledger With Mark'!L290&gt;=60),"A",IF(AND('[1]Ledger With Mark'!L290&gt;=52.5),"B+",IF(AND('[1]Ledger With Mark'!L290&gt;=45),"B",IF(AND('[1]Ledger With Mark'!L290&gt;=37.5),"C+",IF(AND('[1]Ledger With Mark'!L290&gt;=30),"C",IF(AND('[1]Ledger With Mark'!L290&gt;=22.5),"D+",IF(AND('[1]Ledger With Mark'!L290&gt;=15),"D",IF(AND('[1]Ledger With Mark'!L290&gt;=1),"E","N")))))))))</f>
        <v>C</v>
      </c>
      <c r="M288" s="7" t="str">
        <f>IF(AND('[1]Ledger With Mark'!M290&gt;=22.5),"A+",IF(AND('[1]Ledger With Mark'!M290&gt;=20),"A",IF(AND('[1]Ledger With Mark'!M290&gt;=17.5),"B+",IF(AND('[1]Ledger With Mark'!M290&gt;=15),"B",IF(AND('[1]Ledger With Mark'!M290&gt;=12.5),"C+",IF(AND('[1]Ledger With Mark'!M290&gt;=10),"C",IF(AND('[1]Ledger With Mark'!M290&gt;=7.5),"D+",IF(AND('[1]Ledger With Mark'!M290&gt;=5),"D",IF(AND('[1]Ledger With Mark'!M290&gt;=1),"E","N")))))))))</f>
        <v>B</v>
      </c>
      <c r="N288" s="7" t="str">
        <f>IF(AND('[1]Ledger With Mark'!N290&gt;=90),"A+",IF(AND('[1]Ledger With Mark'!N290&gt;=80),"A",IF(AND('[1]Ledger With Mark'!N290&gt;=70),"B+",IF(AND('[1]Ledger With Mark'!N290&gt;=60),"B",IF(AND('[1]Ledger With Mark'!N290&gt;=50),"C+",IF(AND('[1]Ledger With Mark'!N290&gt;=40),"C",IF(AND('[1]Ledger With Mark'!N290&gt;=30),"D+",IF(AND('[1]Ledger With Mark'!N290&gt;=20),"D",IF(AND('[1]Ledger With Mark'!N290&gt;=1),"E","N")))))))))</f>
        <v>C</v>
      </c>
      <c r="O288" s="13">
        <f t="shared" si="41"/>
        <v>2</v>
      </c>
      <c r="P288" s="7" t="str">
        <f>IF(AND('[1]Ledger With Mark'!P290&gt;=90),"A+",IF(AND('[1]Ledger With Mark'!P290&gt;=80),"A",IF(AND('[1]Ledger With Mark'!P290&gt;=70),"B+",IF(AND('[1]Ledger With Mark'!P290&gt;=60),"B",IF(AND('[1]Ledger With Mark'!P290&gt;=50),"C+",IF(AND('[1]Ledger With Mark'!P290&gt;=40),"C",IF(AND('[1]Ledger With Mark'!P290&gt;=30),"D+",IF(AND('[1]Ledger With Mark'!P290&gt;=20),"D",IF(AND('[1]Ledger With Mark'!P290&gt;=1),"E","N")))))))))</f>
        <v>C</v>
      </c>
      <c r="Q288" s="13">
        <f t="shared" si="42"/>
        <v>2</v>
      </c>
      <c r="R288" s="7" t="str">
        <f>IF(AND('[1]Ledger With Mark'!R290&gt;=67.5),"A+",IF(AND('[1]Ledger With Mark'!R290&gt;=60),"A",IF(AND('[1]Ledger With Mark'!R290&gt;=52.5),"B+",IF(AND('[1]Ledger With Mark'!R290&gt;=45),"B",IF(AND('[1]Ledger With Mark'!R290&gt;=37.5),"C+",IF(AND('[1]Ledger With Mark'!R290&gt;=30),"C",IF(AND('[1]Ledger With Mark'!R290&gt;=22.5),"D+",IF(AND('[1]Ledger With Mark'!R290&gt;=15),"D",IF(AND('[1]Ledger With Mark'!R290&gt;=1),"E","N")))))))))</f>
        <v>C</v>
      </c>
      <c r="S288" s="7" t="str">
        <f>IF(AND('[1]Ledger With Mark'!S290&gt;=22.5),"A+",IF(AND('[1]Ledger With Mark'!S290&gt;=20),"A",IF(AND('[1]Ledger With Mark'!S290&gt;=17.5),"B+",IF(AND('[1]Ledger With Mark'!S290&gt;=15),"B",IF(AND('[1]Ledger With Mark'!S290&gt;=12.5),"C+",IF(AND('[1]Ledger With Mark'!S290&gt;=10),"C",IF(AND('[1]Ledger With Mark'!S290&gt;=7.5),"D+",IF(AND('[1]Ledger With Mark'!S290&gt;=5),"D",IF(AND('[1]Ledger With Mark'!S290&gt;=1),"E","N")))))))))</f>
        <v>A</v>
      </c>
      <c r="T288" s="7" t="str">
        <f>IF(AND('[1]Ledger With Mark'!T290&gt;=90),"A+",IF(AND('[1]Ledger With Mark'!T290&gt;=80),"A",IF(AND('[1]Ledger With Mark'!T290&gt;=70),"B+",IF(AND('[1]Ledger With Mark'!T290&gt;=60),"B",IF(AND('[1]Ledger With Mark'!T290&gt;=50),"C+",IF(AND('[1]Ledger With Mark'!T290&gt;=40),"C",IF(AND('[1]Ledger With Mark'!T290&gt;=30),"D+",IF(AND('[1]Ledger With Mark'!T290&gt;=20),"D",IF(AND('[1]Ledger With Mark'!T290&gt;=1),"E","N")))))))))</f>
        <v>C+</v>
      </c>
      <c r="U288" s="13">
        <f t="shared" si="43"/>
        <v>2.4</v>
      </c>
      <c r="V288" s="7" t="str">
        <f>IF(AND('[1]Ledger With Mark'!V290&gt;=67.5),"A+",IF(AND('[1]Ledger With Mark'!V290&gt;=60),"A",IF(AND('[1]Ledger With Mark'!V290&gt;=52.5),"B+",IF(AND('[1]Ledger With Mark'!V290&gt;=45),"B",IF(AND('[1]Ledger With Mark'!V290&gt;=37.5),"C+",IF(AND('[1]Ledger With Mark'!V290&gt;=30),"C",IF(AND('[1]Ledger With Mark'!V290&gt;=22.5),"D+",IF(AND('[1]Ledger With Mark'!V290&gt;=15),"D",IF(AND('[1]Ledger With Mark'!V290&gt;=1),"E","N")))))))))</f>
        <v>C</v>
      </c>
      <c r="W288" s="7" t="str">
        <f>IF(AND('[1]Ledger With Mark'!W290&gt;=22.5),"A+",IF(AND('[1]Ledger With Mark'!W290&gt;=20),"A",IF(AND('[1]Ledger With Mark'!W290&gt;=17.5),"B+",IF(AND('[1]Ledger With Mark'!W290&gt;=15),"B",IF(AND('[1]Ledger With Mark'!W290&gt;=12.5),"C+",IF(AND('[1]Ledger With Mark'!W290&gt;=10),"C",IF(AND('[1]Ledger With Mark'!W290&gt;=7.5),"D+",IF(AND('[1]Ledger With Mark'!W290&gt;=5),"D",IF(AND('[1]Ledger With Mark'!W290&gt;=1),"E","N")))))))))</f>
        <v>C</v>
      </c>
      <c r="X288" s="7" t="str">
        <f>IF(AND('[1]Ledger With Mark'!X290&gt;=90),"A+",IF(AND('[1]Ledger With Mark'!X290&gt;=80),"A",IF(AND('[1]Ledger With Mark'!X290&gt;=70),"B+",IF(AND('[1]Ledger With Mark'!X290&gt;=60),"B",IF(AND('[1]Ledger With Mark'!X290&gt;=50),"C+",IF(AND('[1]Ledger With Mark'!X290&gt;=40),"C",IF(AND('[1]Ledger With Mark'!X290&gt;=30),"D+",IF(AND('[1]Ledger With Mark'!X290&gt;=20),"D",IF(AND('[1]Ledger With Mark'!X290&gt;=1),"E","N")))))))))</f>
        <v>C</v>
      </c>
      <c r="Y288" s="13">
        <f t="shared" si="44"/>
        <v>2</v>
      </c>
      <c r="Z288" s="7" t="str">
        <f>IF(AND('[1]Ledger With Mark'!Z290&gt;=27),"A+",IF(AND('[1]Ledger With Mark'!Z290&gt;=24),"A",IF(AND('[1]Ledger With Mark'!Z290&gt;=21),"B+",IF(AND('[1]Ledger With Mark'!Z290&gt;=18),"B",IF(AND('[1]Ledger With Mark'!Z290&gt;=15),"C+",IF(AND('[1]Ledger With Mark'!Z290&gt;=12),"C",IF(AND('[1]Ledger With Mark'!Z290&gt;=9),"D+",IF(AND('[1]Ledger With Mark'!Z290&gt;=6),"D",IF(AND('[1]Ledger With Mark'!Z290&gt;=1),"E","N")))))))))</f>
        <v>C</v>
      </c>
      <c r="AA288" s="7" t="str">
        <f>IF(AND('[1]Ledger With Mark'!AA290&gt;=18),"A+",IF(AND('[1]Ledger With Mark'!AA290&gt;=16),"A",IF(AND('[1]Ledger With Mark'!AA290&gt;=14),"B+",IF(AND('[1]Ledger With Mark'!AA290&gt;=12),"B",IF(AND('[1]Ledger With Mark'!AA290&gt;=10),"C+",IF(AND('[1]Ledger With Mark'!AA290&gt;=8),"C",IF(AND('[1]Ledger With Mark'!AA290&gt;=6),"D+",IF(AND('[1]Ledger With Mark'!AA290&gt;=4),"D",IF(AND('[1]Ledger With Mark'!AA290&gt;=1),"E","N")))))))))</f>
        <v>C+</v>
      </c>
      <c r="AB288" s="7" t="str">
        <f>IF(AND('[1]Ledger With Mark'!AB290&gt;=45),"A+",IF(AND('[1]Ledger With Mark'!AB290&gt;=40),"A",IF(AND('[1]Ledger With Mark'!AB290&gt;=35),"B+",IF(AND('[1]Ledger With Mark'!AB290&gt;=30),"B",IF(AND('[1]Ledger With Mark'!AB290&gt;=25),"C+",IF(AND('[1]Ledger With Mark'!AB290&gt;=20),"C",IF(AND('[1]Ledger With Mark'!AB290&gt;=15),"D+",IF(AND('[1]Ledger With Mark'!AB290&gt;=10),"D",IF(AND('[1]Ledger With Mark'!AB290&gt;=1),"E","N")))))))))</f>
        <v>C+</v>
      </c>
      <c r="AC288" s="13">
        <f t="shared" si="45"/>
        <v>1.2</v>
      </c>
      <c r="AD288" s="7" t="str">
        <f>IF(AND('[1]Ledger With Mark'!AD290&gt;=22.5),"A+",IF(AND('[1]Ledger With Mark'!AD290&gt;=20),"A",IF(AND('[1]Ledger With Mark'!AD290&gt;=17.5),"B+",IF(AND('[1]Ledger With Mark'!AD290&gt;=15),"B",IF(AND('[1]Ledger With Mark'!AD290&gt;=12.5),"C+",IF(AND('[1]Ledger With Mark'!AD290&gt;=10),"C",IF(AND('[1]Ledger With Mark'!AD290&gt;=7.5),"D+",IF(AND('[1]Ledger With Mark'!AD290&gt;=5),"D",IF(AND('[1]Ledger With Mark'!AD290&gt;=1),"E","N")))))))))</f>
        <v>C</v>
      </c>
      <c r="AE288" s="7" t="str">
        <f>IF(AND('[1]Ledger With Mark'!AE290&gt;=22.5),"A+",IF(AND('[1]Ledger With Mark'!AE290&gt;=20),"A",IF(AND('[1]Ledger With Mark'!AE290&gt;=17.5),"B+",IF(AND('[1]Ledger With Mark'!AE290&gt;=15),"B",IF(AND('[1]Ledger With Mark'!AE290&gt;=12.5),"C+",IF(AND('[1]Ledger With Mark'!AE290&gt;=10),"C",IF(AND('[1]Ledger With Mark'!AE290&gt;=7.5),"D+",IF(AND('[1]Ledger With Mark'!AE290&gt;=5),"D",IF(AND('[1]Ledger With Mark'!AE290&gt;=1),"E","N")))))))))</f>
        <v>B</v>
      </c>
      <c r="AF288" s="7" t="str">
        <f>IF(AND('[1]Ledger With Mark'!AF290&gt;=45),"A+",IF(AND('[1]Ledger With Mark'!AF290&gt;=40),"A",IF(AND('[1]Ledger With Mark'!AF290&gt;=35),"B+",IF(AND('[1]Ledger With Mark'!AF290&gt;=30),"B",IF(AND('[1]Ledger With Mark'!AF290&gt;=25),"C+",IF(AND('[1]Ledger With Mark'!AF290&gt;=20),"C",IF(AND('[1]Ledger With Mark'!AF290&gt;=15),"D+",IF(AND('[1]Ledger With Mark'!AF290&gt;=10),"D",IF(AND('[1]Ledger With Mark'!AF290&gt;=1),"E","N")))))))))</f>
        <v>C+</v>
      </c>
      <c r="AG288" s="13">
        <f t="shared" si="46"/>
        <v>1.2</v>
      </c>
      <c r="AH288" s="7" t="str">
        <f>IF(AND('[1]Ledger With Mark'!AH290&gt;=45),"A+",IF(AND('[1]Ledger With Mark'!AH290&gt;=40),"A",IF(AND('[1]Ledger With Mark'!AH290&gt;=35),"B+",IF(AND('[1]Ledger With Mark'!AH290&gt;=30),"B",IF(AND('[1]Ledger With Mark'!AH290&gt;=25),"C+",IF(AND('[1]Ledger With Mark'!AH290&gt;=20),"C",IF(AND('[1]Ledger With Mark'!AH290&gt;=15),"D+",IF(AND('[1]Ledger With Mark'!AH290&gt;=10),"D",IF(AND('[1]Ledger With Mark'!AH290&gt;=1),"E","N")))))))))</f>
        <v>C</v>
      </c>
      <c r="AI288" s="7" t="str">
        <f>IF(AND('[1]Ledger With Mark'!AI290&gt;=45),"A+",IF(AND('[1]Ledger With Mark'!AI290&gt;=40),"A",IF(AND('[1]Ledger With Mark'!AI290&gt;=35),"B+",IF(AND('[1]Ledger With Mark'!AI290&gt;=30),"B",IF(AND('[1]Ledger With Mark'!AI290&gt;=25),"C+",IF(AND('[1]Ledger With Mark'!AI290&gt;=20),"C",IF(AND('[1]Ledger With Mark'!AI290&gt;=15),"D+",IF(AND('[1]Ledger With Mark'!AI290&gt;=10),"D",IF(AND('[1]Ledger With Mark'!AI290&gt;=1),"E","N")))))))))</f>
        <v>B+</v>
      </c>
      <c r="AJ288" s="7" t="str">
        <f>IF(AND('[1]Ledger With Mark'!AJ290&gt;=90),"A+",IF(AND('[1]Ledger With Mark'!AJ290&gt;=80),"A",IF(AND('[1]Ledger With Mark'!AJ290&gt;=70),"B+",IF(AND('[1]Ledger With Mark'!AJ290&gt;=60),"B",IF(AND('[1]Ledger With Mark'!AJ290&gt;=50),"C+",IF(AND('[1]Ledger With Mark'!AJ290&gt;=40),"C",IF(AND('[1]Ledger With Mark'!AJ290&gt;=30),"D+",IF(AND('[1]Ledger With Mark'!AJ290&gt;=20),"D",IF(AND('[1]Ledger With Mark'!AJ290&gt;=1),"E","N")))))))))</f>
        <v>C+</v>
      </c>
      <c r="AK288" s="13">
        <f t="shared" si="47"/>
        <v>2.4</v>
      </c>
      <c r="AL288" s="7" t="str">
        <f>IF(AND('[1]Ledger With Mark'!AL290&gt;=45),"A+",IF(AND('[1]Ledger With Mark'!AL290&gt;=40),"A",IF(AND('[1]Ledger With Mark'!AL290&gt;=35),"B+",IF(AND('[1]Ledger With Mark'!AL290&gt;=30),"B",IF(AND('[1]Ledger With Mark'!AL290&gt;=25),"C+",IF(AND('[1]Ledger With Mark'!AL290&gt;=20),"C",IF(AND('[1]Ledger With Mark'!AL290&gt;=15),"D+",IF(AND('[1]Ledger With Mark'!AL290&gt;=10),"D",IF(AND('[1]Ledger With Mark'!AL290&gt;=1),"E","N")))))))))</f>
        <v>C</v>
      </c>
      <c r="AM288" s="7" t="str">
        <f>IF(AND('[1]Ledger With Mark'!AM290&gt;=45),"A+",IF(AND('[1]Ledger With Mark'!AM290&gt;=40),"A",IF(AND('[1]Ledger With Mark'!AM290&gt;=35),"B+",IF(AND('[1]Ledger With Mark'!AM290&gt;=30),"B",IF(AND('[1]Ledger With Mark'!AM290&gt;=25),"C+",IF(AND('[1]Ledger With Mark'!AM290&gt;=20),"C",IF(AND('[1]Ledger With Mark'!AM290&gt;=15),"D+",IF(AND('[1]Ledger With Mark'!AM290&gt;=10),"D",IF(AND('[1]Ledger With Mark'!AM290&gt;=1),"E","N")))))))))</f>
        <v>A+</v>
      </c>
      <c r="AN288" s="7" t="str">
        <f>IF(AND('[1]Ledger With Mark'!AN290&gt;=90),"A+",IF(AND('[1]Ledger With Mark'!AN290&gt;=80),"A",IF(AND('[1]Ledger With Mark'!AN290&gt;=70),"B+",IF(AND('[1]Ledger With Mark'!AN290&gt;=60),"B",IF(AND('[1]Ledger With Mark'!AN290&gt;=50),"C+",IF(AND('[1]Ledger With Mark'!AN290&gt;=40),"C",IF(AND('[1]Ledger With Mark'!AN290&gt;=30),"D+",IF(AND('[1]Ledger With Mark'!AN290&gt;=20),"D",IF(AND('[1]Ledger With Mark'!AN290&gt;=1),"E","N")))))))))</f>
        <v>B</v>
      </c>
      <c r="AO288" s="13">
        <f t="shared" si="48"/>
        <v>2.8</v>
      </c>
      <c r="AP288" s="14">
        <f t="shared" si="49"/>
        <v>2.25</v>
      </c>
      <c r="AQ288" s="7"/>
      <c r="AR288" s="15" t="s">
        <v>251</v>
      </c>
      <c r="BB288" s="17">
        <v>294</v>
      </c>
    </row>
    <row r="289" spans="1:54" ht="15">
      <c r="A289" s="7">
        <f>'[1]Ledger With Mark'!A291</f>
        <v>288</v>
      </c>
      <c r="B289" s="8">
        <f>'[1]Ledger With Mark'!B291</f>
        <v>752288</v>
      </c>
      <c r="C289" s="9" t="str">
        <f>'[1]Ledger With Mark'!C291</f>
        <v>DIPAK OLI</v>
      </c>
      <c r="D289" s="10" t="str">
        <f>'[1]Ledger With Mark'!D291</f>
        <v>2058/10/01</v>
      </c>
      <c r="E289" s="11" t="str">
        <f>'[1]Ledger With Mark'!E291</f>
        <v>OM BAHADUR OLI</v>
      </c>
      <c r="F289" s="11" t="str">
        <f>'[1]Ledger With Mark'!F291</f>
        <v>BISHNU KUMARI OLI</v>
      </c>
      <c r="G289" s="12" t="str">
        <f>'[1]Ledger With Mark'!G291</f>
        <v>BHUME 9 RUKUM EAST</v>
      </c>
      <c r="H289" s="7" t="str">
        <f>IF(AND('[1]Ledger With Mark'!H291&gt;=67.5),"A+",IF(AND('[1]Ledger With Mark'!H291&gt;=60),"A",IF(AND('[1]Ledger With Mark'!H291&gt;=52.5),"B+",IF(AND('[1]Ledger With Mark'!H291&gt;=45),"B",IF(AND('[1]Ledger With Mark'!H291&gt;=37.5),"C+",IF(AND('[1]Ledger With Mark'!H291&gt;=30),"C",IF(AND('[1]Ledger With Mark'!H291&gt;=22.5),"D+",IF(AND('[1]Ledger With Mark'!H291&gt;=15),"D",IF(AND('[1]Ledger With Mark'!H291&gt;=1),"E","N")))))))))</f>
        <v>C</v>
      </c>
      <c r="I289" s="7" t="str">
        <f>IF(AND('[1]Ledger With Mark'!I291&gt;=22.5),"A+",IF(AND('[1]Ledger With Mark'!I291&gt;=20),"A",IF(AND('[1]Ledger With Mark'!I291&gt;=17.5),"B+",IF(AND('[1]Ledger With Mark'!I291&gt;=15),"B",IF(AND('[1]Ledger With Mark'!I291&gt;=12.5),"C+",IF(AND('[1]Ledger With Mark'!I291&gt;=10),"C",IF(AND('[1]Ledger With Mark'!I291&gt;=7.5),"D+",IF(AND('[1]Ledger With Mark'!I291&gt;=5),"D",IF(AND('[1]Ledger With Mark'!I291&gt;=1),"E","N")))))))))</f>
        <v>C+</v>
      </c>
      <c r="J289" s="7" t="str">
        <f>IF(AND('[1]Ledger With Mark'!J291&gt;=90),"A+",IF(AND('[1]Ledger With Mark'!J291&gt;=80),"A",IF(AND('[1]Ledger With Mark'!J291&gt;=70),"B+",IF(AND('[1]Ledger With Mark'!J291&gt;=60),"B",IF(AND('[1]Ledger With Mark'!J291&gt;=50),"C+",IF(AND('[1]Ledger With Mark'!J291&gt;=40),"C",IF(AND('[1]Ledger With Mark'!J291&gt;=30),"D+",IF(AND('[1]Ledger With Mark'!J291&gt;=20),"D",IF(AND('[1]Ledger With Mark'!J291&gt;=1),"E","N")))))))))</f>
        <v>C</v>
      </c>
      <c r="K289" s="13">
        <f t="shared" si="40"/>
        <v>2</v>
      </c>
      <c r="L289" s="7" t="str">
        <f>IF(AND('[1]Ledger With Mark'!L291&gt;=67.5),"A+",IF(AND('[1]Ledger With Mark'!L291&gt;=60),"A",IF(AND('[1]Ledger With Mark'!L291&gt;=52.5),"B+",IF(AND('[1]Ledger With Mark'!L291&gt;=45),"B",IF(AND('[1]Ledger With Mark'!L291&gt;=37.5),"C+",IF(AND('[1]Ledger With Mark'!L291&gt;=30),"C",IF(AND('[1]Ledger With Mark'!L291&gt;=22.5),"D+",IF(AND('[1]Ledger With Mark'!L291&gt;=15),"D",IF(AND('[1]Ledger With Mark'!L291&gt;=1),"E","N")))))))))</f>
        <v>C</v>
      </c>
      <c r="M289" s="7" t="str">
        <f>IF(AND('[1]Ledger With Mark'!M291&gt;=22.5),"A+",IF(AND('[1]Ledger With Mark'!M291&gt;=20),"A",IF(AND('[1]Ledger With Mark'!M291&gt;=17.5),"B+",IF(AND('[1]Ledger With Mark'!M291&gt;=15),"B",IF(AND('[1]Ledger With Mark'!M291&gt;=12.5),"C+",IF(AND('[1]Ledger With Mark'!M291&gt;=10),"C",IF(AND('[1]Ledger With Mark'!M291&gt;=7.5),"D+",IF(AND('[1]Ledger With Mark'!M291&gt;=5),"D",IF(AND('[1]Ledger With Mark'!M291&gt;=1),"E","N")))))))))</f>
        <v>B</v>
      </c>
      <c r="N289" s="7" t="str">
        <f>IF(AND('[1]Ledger With Mark'!N291&gt;=90),"A+",IF(AND('[1]Ledger With Mark'!N291&gt;=80),"A",IF(AND('[1]Ledger With Mark'!N291&gt;=70),"B+",IF(AND('[1]Ledger With Mark'!N291&gt;=60),"B",IF(AND('[1]Ledger With Mark'!N291&gt;=50),"C+",IF(AND('[1]Ledger With Mark'!N291&gt;=40),"C",IF(AND('[1]Ledger With Mark'!N291&gt;=30),"D+",IF(AND('[1]Ledger With Mark'!N291&gt;=20),"D",IF(AND('[1]Ledger With Mark'!N291&gt;=1),"E","N")))))))))</f>
        <v>C</v>
      </c>
      <c r="O289" s="13">
        <f t="shared" si="41"/>
        <v>2</v>
      </c>
      <c r="P289" s="7" t="str">
        <f>IF(AND('[1]Ledger With Mark'!P291&gt;=90),"A+",IF(AND('[1]Ledger With Mark'!P291&gt;=80),"A",IF(AND('[1]Ledger With Mark'!P291&gt;=70),"B+",IF(AND('[1]Ledger With Mark'!P291&gt;=60),"B",IF(AND('[1]Ledger With Mark'!P291&gt;=50),"C+",IF(AND('[1]Ledger With Mark'!P291&gt;=40),"C",IF(AND('[1]Ledger With Mark'!P291&gt;=30),"D+",IF(AND('[1]Ledger With Mark'!P291&gt;=20),"D",IF(AND('[1]Ledger With Mark'!P291&gt;=1),"E","N")))))))))</f>
        <v>C</v>
      </c>
      <c r="Q289" s="13">
        <f t="shared" si="42"/>
        <v>2</v>
      </c>
      <c r="R289" s="7" t="str">
        <f>IF(AND('[1]Ledger With Mark'!R291&gt;=67.5),"A+",IF(AND('[1]Ledger With Mark'!R291&gt;=60),"A",IF(AND('[1]Ledger With Mark'!R291&gt;=52.5),"B+",IF(AND('[1]Ledger With Mark'!R291&gt;=45),"B",IF(AND('[1]Ledger With Mark'!R291&gt;=37.5),"C+",IF(AND('[1]Ledger With Mark'!R291&gt;=30),"C",IF(AND('[1]Ledger With Mark'!R291&gt;=22.5),"D+",IF(AND('[1]Ledger With Mark'!R291&gt;=15),"D",IF(AND('[1]Ledger With Mark'!R291&gt;=1),"E","N")))))))))</f>
        <v>C</v>
      </c>
      <c r="S289" s="7" t="str">
        <f>IF(AND('[1]Ledger With Mark'!S291&gt;=22.5),"A+",IF(AND('[1]Ledger With Mark'!S291&gt;=20),"A",IF(AND('[1]Ledger With Mark'!S291&gt;=17.5),"B+",IF(AND('[1]Ledger With Mark'!S291&gt;=15),"B",IF(AND('[1]Ledger With Mark'!S291&gt;=12.5),"C+",IF(AND('[1]Ledger With Mark'!S291&gt;=10),"C",IF(AND('[1]Ledger With Mark'!S291&gt;=7.5),"D+",IF(AND('[1]Ledger With Mark'!S291&gt;=5),"D",IF(AND('[1]Ledger With Mark'!S291&gt;=1),"E","N")))))))))</f>
        <v>A</v>
      </c>
      <c r="T289" s="7" t="str">
        <f>IF(AND('[1]Ledger With Mark'!T291&gt;=90),"A+",IF(AND('[1]Ledger With Mark'!T291&gt;=80),"A",IF(AND('[1]Ledger With Mark'!T291&gt;=70),"B+",IF(AND('[1]Ledger With Mark'!T291&gt;=60),"B",IF(AND('[1]Ledger With Mark'!T291&gt;=50),"C+",IF(AND('[1]Ledger With Mark'!T291&gt;=40),"C",IF(AND('[1]Ledger With Mark'!T291&gt;=30),"D+",IF(AND('[1]Ledger With Mark'!T291&gt;=20),"D",IF(AND('[1]Ledger With Mark'!T291&gt;=1),"E","N")))))))))</f>
        <v>C+</v>
      </c>
      <c r="U289" s="13">
        <f t="shared" si="43"/>
        <v>2.4</v>
      </c>
      <c r="V289" s="7" t="str">
        <f>IF(AND('[1]Ledger With Mark'!V291&gt;=67.5),"A+",IF(AND('[1]Ledger With Mark'!V291&gt;=60),"A",IF(AND('[1]Ledger With Mark'!V291&gt;=52.5),"B+",IF(AND('[1]Ledger With Mark'!V291&gt;=45),"B",IF(AND('[1]Ledger With Mark'!V291&gt;=37.5),"C+",IF(AND('[1]Ledger With Mark'!V291&gt;=30),"C",IF(AND('[1]Ledger With Mark'!V291&gt;=22.5),"D+",IF(AND('[1]Ledger With Mark'!V291&gt;=15),"D",IF(AND('[1]Ledger With Mark'!V291&gt;=1),"E","N")))))))))</f>
        <v>C</v>
      </c>
      <c r="W289" s="7" t="str">
        <f>IF(AND('[1]Ledger With Mark'!W291&gt;=22.5),"A+",IF(AND('[1]Ledger With Mark'!W291&gt;=20),"A",IF(AND('[1]Ledger With Mark'!W291&gt;=17.5),"B+",IF(AND('[1]Ledger With Mark'!W291&gt;=15),"B",IF(AND('[1]Ledger With Mark'!W291&gt;=12.5),"C+",IF(AND('[1]Ledger With Mark'!W291&gt;=10),"C",IF(AND('[1]Ledger With Mark'!W291&gt;=7.5),"D+",IF(AND('[1]Ledger With Mark'!W291&gt;=5),"D",IF(AND('[1]Ledger With Mark'!W291&gt;=1),"E","N")))))))))</f>
        <v>C</v>
      </c>
      <c r="X289" s="7" t="str">
        <f>IF(AND('[1]Ledger With Mark'!X291&gt;=90),"A+",IF(AND('[1]Ledger With Mark'!X291&gt;=80),"A",IF(AND('[1]Ledger With Mark'!X291&gt;=70),"B+",IF(AND('[1]Ledger With Mark'!X291&gt;=60),"B",IF(AND('[1]Ledger With Mark'!X291&gt;=50),"C+",IF(AND('[1]Ledger With Mark'!X291&gt;=40),"C",IF(AND('[1]Ledger With Mark'!X291&gt;=30),"D+",IF(AND('[1]Ledger With Mark'!X291&gt;=20),"D",IF(AND('[1]Ledger With Mark'!X291&gt;=1),"E","N")))))))))</f>
        <v>C</v>
      </c>
      <c r="Y289" s="13">
        <f t="shared" si="44"/>
        <v>2</v>
      </c>
      <c r="Z289" s="7" t="str">
        <f>IF(AND('[1]Ledger With Mark'!Z291&gt;=27),"A+",IF(AND('[1]Ledger With Mark'!Z291&gt;=24),"A",IF(AND('[1]Ledger With Mark'!Z291&gt;=21),"B+",IF(AND('[1]Ledger With Mark'!Z291&gt;=18),"B",IF(AND('[1]Ledger With Mark'!Z291&gt;=15),"C+",IF(AND('[1]Ledger With Mark'!Z291&gt;=12),"C",IF(AND('[1]Ledger With Mark'!Z291&gt;=9),"D+",IF(AND('[1]Ledger With Mark'!Z291&gt;=6),"D",IF(AND('[1]Ledger With Mark'!Z291&gt;=1),"E","N")))))))))</f>
        <v>C</v>
      </c>
      <c r="AA289" s="7" t="str">
        <f>IF(AND('[1]Ledger With Mark'!AA291&gt;=18),"A+",IF(AND('[1]Ledger With Mark'!AA291&gt;=16),"A",IF(AND('[1]Ledger With Mark'!AA291&gt;=14),"B+",IF(AND('[1]Ledger With Mark'!AA291&gt;=12),"B",IF(AND('[1]Ledger With Mark'!AA291&gt;=10),"C+",IF(AND('[1]Ledger With Mark'!AA291&gt;=8),"C",IF(AND('[1]Ledger With Mark'!AA291&gt;=6),"D+",IF(AND('[1]Ledger With Mark'!AA291&gt;=4),"D",IF(AND('[1]Ledger With Mark'!AA291&gt;=1),"E","N")))))))))</f>
        <v>C+</v>
      </c>
      <c r="AB289" s="7" t="str">
        <f>IF(AND('[1]Ledger With Mark'!AB291&gt;=45),"A+",IF(AND('[1]Ledger With Mark'!AB291&gt;=40),"A",IF(AND('[1]Ledger With Mark'!AB291&gt;=35),"B+",IF(AND('[1]Ledger With Mark'!AB291&gt;=30),"B",IF(AND('[1]Ledger With Mark'!AB291&gt;=25),"C+",IF(AND('[1]Ledger With Mark'!AB291&gt;=20),"C",IF(AND('[1]Ledger With Mark'!AB291&gt;=15),"D+",IF(AND('[1]Ledger With Mark'!AB291&gt;=10),"D",IF(AND('[1]Ledger With Mark'!AB291&gt;=1),"E","N")))))))))</f>
        <v>C</v>
      </c>
      <c r="AC289" s="13">
        <f t="shared" si="45"/>
        <v>1</v>
      </c>
      <c r="AD289" s="7" t="str">
        <f>IF(AND('[1]Ledger With Mark'!AD291&gt;=22.5),"A+",IF(AND('[1]Ledger With Mark'!AD291&gt;=20),"A",IF(AND('[1]Ledger With Mark'!AD291&gt;=17.5),"B+",IF(AND('[1]Ledger With Mark'!AD291&gt;=15),"B",IF(AND('[1]Ledger With Mark'!AD291&gt;=12.5),"C+",IF(AND('[1]Ledger With Mark'!AD291&gt;=10),"C",IF(AND('[1]Ledger With Mark'!AD291&gt;=7.5),"D+",IF(AND('[1]Ledger With Mark'!AD291&gt;=5),"D",IF(AND('[1]Ledger With Mark'!AD291&gt;=1),"E","N")))))))))</f>
        <v>C</v>
      </c>
      <c r="AE289" s="7" t="str">
        <f>IF(AND('[1]Ledger With Mark'!AE291&gt;=22.5),"A+",IF(AND('[1]Ledger With Mark'!AE291&gt;=20),"A",IF(AND('[1]Ledger With Mark'!AE291&gt;=17.5),"B+",IF(AND('[1]Ledger With Mark'!AE291&gt;=15),"B",IF(AND('[1]Ledger With Mark'!AE291&gt;=12.5),"C+",IF(AND('[1]Ledger With Mark'!AE291&gt;=10),"C",IF(AND('[1]Ledger With Mark'!AE291&gt;=7.5),"D+",IF(AND('[1]Ledger With Mark'!AE291&gt;=5),"D",IF(AND('[1]Ledger With Mark'!AE291&gt;=1),"E","N")))))))))</f>
        <v>B</v>
      </c>
      <c r="AF289" s="7" t="str">
        <f>IF(AND('[1]Ledger With Mark'!AF291&gt;=45),"A+",IF(AND('[1]Ledger With Mark'!AF291&gt;=40),"A",IF(AND('[1]Ledger With Mark'!AF291&gt;=35),"B+",IF(AND('[1]Ledger With Mark'!AF291&gt;=30),"B",IF(AND('[1]Ledger With Mark'!AF291&gt;=25),"C+",IF(AND('[1]Ledger With Mark'!AF291&gt;=20),"C",IF(AND('[1]Ledger With Mark'!AF291&gt;=15),"D+",IF(AND('[1]Ledger With Mark'!AF291&gt;=10),"D",IF(AND('[1]Ledger With Mark'!AF291&gt;=1),"E","N")))))))))</f>
        <v>C+</v>
      </c>
      <c r="AG289" s="13">
        <f t="shared" si="46"/>
        <v>1.2</v>
      </c>
      <c r="AH289" s="7" t="str">
        <f>IF(AND('[1]Ledger With Mark'!AH291&gt;=45),"A+",IF(AND('[1]Ledger With Mark'!AH291&gt;=40),"A",IF(AND('[1]Ledger With Mark'!AH291&gt;=35),"B+",IF(AND('[1]Ledger With Mark'!AH291&gt;=30),"B",IF(AND('[1]Ledger With Mark'!AH291&gt;=25),"C+",IF(AND('[1]Ledger With Mark'!AH291&gt;=20),"C",IF(AND('[1]Ledger With Mark'!AH291&gt;=15),"D+",IF(AND('[1]Ledger With Mark'!AH291&gt;=10),"D",IF(AND('[1]Ledger With Mark'!AH291&gt;=1),"E","N")))))))))</f>
        <v>C</v>
      </c>
      <c r="AI289" s="7" t="str">
        <f>IF(AND('[1]Ledger With Mark'!AI291&gt;=45),"A+",IF(AND('[1]Ledger With Mark'!AI291&gt;=40),"A",IF(AND('[1]Ledger With Mark'!AI291&gt;=35),"B+",IF(AND('[1]Ledger With Mark'!AI291&gt;=30),"B",IF(AND('[1]Ledger With Mark'!AI291&gt;=25),"C+",IF(AND('[1]Ledger With Mark'!AI291&gt;=20),"C",IF(AND('[1]Ledger With Mark'!AI291&gt;=15),"D+",IF(AND('[1]Ledger With Mark'!AI291&gt;=10),"D",IF(AND('[1]Ledger With Mark'!AI291&gt;=1),"E","N")))))))))</f>
        <v>B+</v>
      </c>
      <c r="AJ289" s="7" t="str">
        <f>IF(AND('[1]Ledger With Mark'!AJ291&gt;=90),"A+",IF(AND('[1]Ledger With Mark'!AJ291&gt;=80),"A",IF(AND('[1]Ledger With Mark'!AJ291&gt;=70),"B+",IF(AND('[1]Ledger With Mark'!AJ291&gt;=60),"B",IF(AND('[1]Ledger With Mark'!AJ291&gt;=50),"C+",IF(AND('[1]Ledger With Mark'!AJ291&gt;=40),"C",IF(AND('[1]Ledger With Mark'!AJ291&gt;=30),"D+",IF(AND('[1]Ledger With Mark'!AJ291&gt;=20),"D",IF(AND('[1]Ledger With Mark'!AJ291&gt;=1),"E","N")))))))))</f>
        <v>C+</v>
      </c>
      <c r="AK289" s="13">
        <f t="shared" si="47"/>
        <v>2.4</v>
      </c>
      <c r="AL289" s="7" t="str">
        <f>IF(AND('[1]Ledger With Mark'!AL291&gt;=45),"A+",IF(AND('[1]Ledger With Mark'!AL291&gt;=40),"A",IF(AND('[1]Ledger With Mark'!AL291&gt;=35),"B+",IF(AND('[1]Ledger With Mark'!AL291&gt;=30),"B",IF(AND('[1]Ledger With Mark'!AL291&gt;=25),"C+",IF(AND('[1]Ledger With Mark'!AL291&gt;=20),"C",IF(AND('[1]Ledger With Mark'!AL291&gt;=15),"D+",IF(AND('[1]Ledger With Mark'!AL291&gt;=10),"D",IF(AND('[1]Ledger With Mark'!AL291&gt;=1),"E","N")))))))))</f>
        <v>C</v>
      </c>
      <c r="AM289" s="7" t="str">
        <f>IF(AND('[1]Ledger With Mark'!AM291&gt;=45),"A+",IF(AND('[1]Ledger With Mark'!AM291&gt;=40),"A",IF(AND('[1]Ledger With Mark'!AM291&gt;=35),"B+",IF(AND('[1]Ledger With Mark'!AM291&gt;=30),"B",IF(AND('[1]Ledger With Mark'!AM291&gt;=25),"C+",IF(AND('[1]Ledger With Mark'!AM291&gt;=20),"C",IF(AND('[1]Ledger With Mark'!AM291&gt;=15),"D+",IF(AND('[1]Ledger With Mark'!AM291&gt;=10),"D",IF(AND('[1]Ledger With Mark'!AM291&gt;=1),"E","N")))))))))</f>
        <v>A+</v>
      </c>
      <c r="AN289" s="7" t="str">
        <f>IF(AND('[1]Ledger With Mark'!AN291&gt;=90),"A+",IF(AND('[1]Ledger With Mark'!AN291&gt;=80),"A",IF(AND('[1]Ledger With Mark'!AN291&gt;=70),"B+",IF(AND('[1]Ledger With Mark'!AN291&gt;=60),"B",IF(AND('[1]Ledger With Mark'!AN291&gt;=50),"C+",IF(AND('[1]Ledger With Mark'!AN291&gt;=40),"C",IF(AND('[1]Ledger With Mark'!AN291&gt;=30),"D+",IF(AND('[1]Ledger With Mark'!AN291&gt;=20),"D",IF(AND('[1]Ledger With Mark'!AN291&gt;=1),"E","N")))))))))</f>
        <v>B</v>
      </c>
      <c r="AO289" s="13">
        <f t="shared" si="48"/>
        <v>2.8</v>
      </c>
      <c r="AP289" s="14">
        <f t="shared" si="49"/>
        <v>2.2250000000000001</v>
      </c>
      <c r="AQ289" s="7"/>
      <c r="AR289" s="15" t="s">
        <v>251</v>
      </c>
      <c r="BB289" s="17">
        <v>295</v>
      </c>
    </row>
    <row r="290" spans="1:54" ht="15">
      <c r="A290" s="7">
        <f>'[1]Ledger With Mark'!A292</f>
        <v>289</v>
      </c>
      <c r="B290" s="8">
        <f>'[1]Ledger With Mark'!B292</f>
        <v>752289</v>
      </c>
      <c r="C290" s="9" t="str">
        <f>'[1]Ledger With Mark'!C292</f>
        <v>DIPAK ROKA MAGAR</v>
      </c>
      <c r="D290" s="10" t="str">
        <f>'[1]Ledger With Mark'!D292</f>
        <v>2060/09/24</v>
      </c>
      <c r="E290" s="11" t="str">
        <f>'[1]Ledger With Mark'!E292</f>
        <v>BHAGI LAL ROKA</v>
      </c>
      <c r="F290" s="11" t="str">
        <f>'[1]Ledger With Mark'!F292</f>
        <v>MAN KUMARI ROKA</v>
      </c>
      <c r="G290" s="12" t="str">
        <f>'[1]Ledger With Mark'!G292</f>
        <v>BHUME 9 RUKUM EAST</v>
      </c>
      <c r="H290" s="7" t="str">
        <f>IF(AND('[1]Ledger With Mark'!H292&gt;=67.5),"A+",IF(AND('[1]Ledger With Mark'!H292&gt;=60),"A",IF(AND('[1]Ledger With Mark'!H292&gt;=52.5),"B+",IF(AND('[1]Ledger With Mark'!H292&gt;=45),"B",IF(AND('[1]Ledger With Mark'!H292&gt;=37.5),"C+",IF(AND('[1]Ledger With Mark'!H292&gt;=30),"C",IF(AND('[1]Ledger With Mark'!H292&gt;=22.5),"D+",IF(AND('[1]Ledger With Mark'!H292&gt;=15),"D",IF(AND('[1]Ledger With Mark'!H292&gt;=1),"E","N")))))))))</f>
        <v>C</v>
      </c>
      <c r="I290" s="7" t="str">
        <f>IF(AND('[1]Ledger With Mark'!I292&gt;=22.5),"A+",IF(AND('[1]Ledger With Mark'!I292&gt;=20),"A",IF(AND('[1]Ledger With Mark'!I292&gt;=17.5),"B+",IF(AND('[1]Ledger With Mark'!I292&gt;=15),"B",IF(AND('[1]Ledger With Mark'!I292&gt;=12.5),"C+",IF(AND('[1]Ledger With Mark'!I292&gt;=10),"C",IF(AND('[1]Ledger With Mark'!I292&gt;=7.5),"D+",IF(AND('[1]Ledger With Mark'!I292&gt;=5),"D",IF(AND('[1]Ledger With Mark'!I292&gt;=1),"E","N")))))))))</f>
        <v>B</v>
      </c>
      <c r="J290" s="7" t="str">
        <f>IF(AND('[1]Ledger With Mark'!J292&gt;=90),"A+",IF(AND('[1]Ledger With Mark'!J292&gt;=80),"A",IF(AND('[1]Ledger With Mark'!J292&gt;=70),"B+",IF(AND('[1]Ledger With Mark'!J292&gt;=60),"B",IF(AND('[1]Ledger With Mark'!J292&gt;=50),"C+",IF(AND('[1]Ledger With Mark'!J292&gt;=40),"C",IF(AND('[1]Ledger With Mark'!J292&gt;=30),"D+",IF(AND('[1]Ledger With Mark'!J292&gt;=20),"D",IF(AND('[1]Ledger With Mark'!J292&gt;=1),"E","N")))))))))</f>
        <v>C</v>
      </c>
      <c r="K290" s="13">
        <f t="shared" si="40"/>
        <v>2</v>
      </c>
      <c r="L290" s="7" t="str">
        <f>IF(AND('[1]Ledger With Mark'!L292&gt;=67.5),"A+",IF(AND('[1]Ledger With Mark'!L292&gt;=60),"A",IF(AND('[1]Ledger With Mark'!L292&gt;=52.5),"B+",IF(AND('[1]Ledger With Mark'!L292&gt;=45),"B",IF(AND('[1]Ledger With Mark'!L292&gt;=37.5),"C+",IF(AND('[1]Ledger With Mark'!L292&gt;=30),"C",IF(AND('[1]Ledger With Mark'!L292&gt;=22.5),"D+",IF(AND('[1]Ledger With Mark'!L292&gt;=15),"D",IF(AND('[1]Ledger With Mark'!L292&gt;=1),"E","N")))))))))</f>
        <v>C</v>
      </c>
      <c r="M290" s="7" t="str">
        <f>IF(AND('[1]Ledger With Mark'!M292&gt;=22.5),"A+",IF(AND('[1]Ledger With Mark'!M292&gt;=20),"A",IF(AND('[1]Ledger With Mark'!M292&gt;=17.5),"B+",IF(AND('[1]Ledger With Mark'!M292&gt;=15),"B",IF(AND('[1]Ledger With Mark'!M292&gt;=12.5),"C+",IF(AND('[1]Ledger With Mark'!M292&gt;=10),"C",IF(AND('[1]Ledger With Mark'!M292&gt;=7.5),"D+",IF(AND('[1]Ledger With Mark'!M292&gt;=5),"D",IF(AND('[1]Ledger With Mark'!M292&gt;=1),"E","N")))))))))</f>
        <v>B+</v>
      </c>
      <c r="N290" s="7" t="str">
        <f>IF(AND('[1]Ledger With Mark'!N292&gt;=90),"A+",IF(AND('[1]Ledger With Mark'!N292&gt;=80),"A",IF(AND('[1]Ledger With Mark'!N292&gt;=70),"B+",IF(AND('[1]Ledger With Mark'!N292&gt;=60),"B",IF(AND('[1]Ledger With Mark'!N292&gt;=50),"C+",IF(AND('[1]Ledger With Mark'!N292&gt;=40),"C",IF(AND('[1]Ledger With Mark'!N292&gt;=30),"D+",IF(AND('[1]Ledger With Mark'!N292&gt;=20),"D",IF(AND('[1]Ledger With Mark'!N292&gt;=1),"E","N")))))))))</f>
        <v>C</v>
      </c>
      <c r="O290" s="13">
        <f t="shared" si="41"/>
        <v>2</v>
      </c>
      <c r="P290" s="7" t="str">
        <f>IF(AND('[1]Ledger With Mark'!P292&gt;=90),"A+",IF(AND('[1]Ledger With Mark'!P292&gt;=80),"A",IF(AND('[1]Ledger With Mark'!P292&gt;=70),"B+",IF(AND('[1]Ledger With Mark'!P292&gt;=60),"B",IF(AND('[1]Ledger With Mark'!P292&gt;=50),"C+",IF(AND('[1]Ledger With Mark'!P292&gt;=40),"C",IF(AND('[1]Ledger With Mark'!P292&gt;=30),"D+",IF(AND('[1]Ledger With Mark'!P292&gt;=20),"D",IF(AND('[1]Ledger With Mark'!P292&gt;=1),"E","N")))))))))</f>
        <v>C</v>
      </c>
      <c r="Q290" s="13">
        <f t="shared" si="42"/>
        <v>2</v>
      </c>
      <c r="R290" s="7" t="str">
        <f>IF(AND('[1]Ledger With Mark'!R292&gt;=67.5),"A+",IF(AND('[1]Ledger With Mark'!R292&gt;=60),"A",IF(AND('[1]Ledger With Mark'!R292&gt;=52.5),"B+",IF(AND('[1]Ledger With Mark'!R292&gt;=45),"B",IF(AND('[1]Ledger With Mark'!R292&gt;=37.5),"C+",IF(AND('[1]Ledger With Mark'!R292&gt;=30),"C",IF(AND('[1]Ledger With Mark'!R292&gt;=22.5),"D+",IF(AND('[1]Ledger With Mark'!R292&gt;=15),"D",IF(AND('[1]Ledger With Mark'!R292&gt;=1),"E","N")))))))))</f>
        <v>C</v>
      </c>
      <c r="S290" s="7" t="str">
        <f>IF(AND('[1]Ledger With Mark'!S292&gt;=22.5),"A+",IF(AND('[1]Ledger With Mark'!S292&gt;=20),"A",IF(AND('[1]Ledger With Mark'!S292&gt;=17.5),"B+",IF(AND('[1]Ledger With Mark'!S292&gt;=15),"B",IF(AND('[1]Ledger With Mark'!S292&gt;=12.5),"C+",IF(AND('[1]Ledger With Mark'!S292&gt;=10),"C",IF(AND('[1]Ledger With Mark'!S292&gt;=7.5),"D+",IF(AND('[1]Ledger With Mark'!S292&gt;=5),"D",IF(AND('[1]Ledger With Mark'!S292&gt;=1),"E","N")))))))))</f>
        <v>A</v>
      </c>
      <c r="T290" s="7" t="str">
        <f>IF(AND('[1]Ledger With Mark'!T292&gt;=90),"A+",IF(AND('[1]Ledger With Mark'!T292&gt;=80),"A",IF(AND('[1]Ledger With Mark'!T292&gt;=70),"B+",IF(AND('[1]Ledger With Mark'!T292&gt;=60),"B",IF(AND('[1]Ledger With Mark'!T292&gt;=50),"C+",IF(AND('[1]Ledger With Mark'!T292&gt;=40),"C",IF(AND('[1]Ledger With Mark'!T292&gt;=30),"D+",IF(AND('[1]Ledger With Mark'!T292&gt;=20),"D",IF(AND('[1]Ledger With Mark'!T292&gt;=1),"E","N")))))))))</f>
        <v>C+</v>
      </c>
      <c r="U290" s="13">
        <f t="shared" si="43"/>
        <v>2.4</v>
      </c>
      <c r="V290" s="7" t="str">
        <f>IF(AND('[1]Ledger With Mark'!V292&gt;=67.5),"A+",IF(AND('[1]Ledger With Mark'!V292&gt;=60),"A",IF(AND('[1]Ledger With Mark'!V292&gt;=52.5),"B+",IF(AND('[1]Ledger With Mark'!V292&gt;=45),"B",IF(AND('[1]Ledger With Mark'!V292&gt;=37.5),"C+",IF(AND('[1]Ledger With Mark'!V292&gt;=30),"C",IF(AND('[1]Ledger With Mark'!V292&gt;=22.5),"D+",IF(AND('[1]Ledger With Mark'!V292&gt;=15),"D",IF(AND('[1]Ledger With Mark'!V292&gt;=1),"E","N")))))))))</f>
        <v>C</v>
      </c>
      <c r="W290" s="7" t="str">
        <f>IF(AND('[1]Ledger With Mark'!W292&gt;=22.5),"A+",IF(AND('[1]Ledger With Mark'!W292&gt;=20),"A",IF(AND('[1]Ledger With Mark'!W292&gt;=17.5),"B+",IF(AND('[1]Ledger With Mark'!W292&gt;=15),"B",IF(AND('[1]Ledger With Mark'!W292&gt;=12.5),"C+",IF(AND('[1]Ledger With Mark'!W292&gt;=10),"C",IF(AND('[1]Ledger With Mark'!W292&gt;=7.5),"D+",IF(AND('[1]Ledger With Mark'!W292&gt;=5),"D",IF(AND('[1]Ledger With Mark'!W292&gt;=1),"E","N")))))))))</f>
        <v>C+</v>
      </c>
      <c r="X290" s="7" t="str">
        <f>IF(AND('[1]Ledger With Mark'!X292&gt;=90),"A+",IF(AND('[1]Ledger With Mark'!X292&gt;=80),"A",IF(AND('[1]Ledger With Mark'!X292&gt;=70),"B+",IF(AND('[1]Ledger With Mark'!X292&gt;=60),"B",IF(AND('[1]Ledger With Mark'!X292&gt;=50),"C+",IF(AND('[1]Ledger With Mark'!X292&gt;=40),"C",IF(AND('[1]Ledger With Mark'!X292&gt;=30),"D+",IF(AND('[1]Ledger With Mark'!X292&gt;=20),"D",IF(AND('[1]Ledger With Mark'!X292&gt;=1),"E","N")))))))))</f>
        <v>C</v>
      </c>
      <c r="Y290" s="13">
        <f t="shared" si="44"/>
        <v>2</v>
      </c>
      <c r="Z290" s="7" t="str">
        <f>IF(AND('[1]Ledger With Mark'!Z292&gt;=27),"A+",IF(AND('[1]Ledger With Mark'!Z292&gt;=24),"A",IF(AND('[1]Ledger With Mark'!Z292&gt;=21),"B+",IF(AND('[1]Ledger With Mark'!Z292&gt;=18),"B",IF(AND('[1]Ledger With Mark'!Z292&gt;=15),"C+",IF(AND('[1]Ledger With Mark'!Z292&gt;=12),"C",IF(AND('[1]Ledger With Mark'!Z292&gt;=9),"D+",IF(AND('[1]Ledger With Mark'!Z292&gt;=6),"D",IF(AND('[1]Ledger With Mark'!Z292&gt;=1),"E","N")))))))))</f>
        <v>C+</v>
      </c>
      <c r="AA290" s="7" t="str">
        <f>IF(AND('[1]Ledger With Mark'!AA292&gt;=18),"A+",IF(AND('[1]Ledger With Mark'!AA292&gt;=16),"A",IF(AND('[1]Ledger With Mark'!AA292&gt;=14),"B+",IF(AND('[1]Ledger With Mark'!AA292&gt;=12),"B",IF(AND('[1]Ledger With Mark'!AA292&gt;=10),"C+",IF(AND('[1]Ledger With Mark'!AA292&gt;=8),"C",IF(AND('[1]Ledger With Mark'!AA292&gt;=6),"D+",IF(AND('[1]Ledger With Mark'!AA292&gt;=4),"D",IF(AND('[1]Ledger With Mark'!AA292&gt;=1),"E","N")))))))))</f>
        <v>B</v>
      </c>
      <c r="AB290" s="7" t="str">
        <f>IF(AND('[1]Ledger With Mark'!AB292&gt;=45),"A+",IF(AND('[1]Ledger With Mark'!AB292&gt;=40),"A",IF(AND('[1]Ledger With Mark'!AB292&gt;=35),"B+",IF(AND('[1]Ledger With Mark'!AB292&gt;=30),"B",IF(AND('[1]Ledger With Mark'!AB292&gt;=25),"C+",IF(AND('[1]Ledger With Mark'!AB292&gt;=20),"C",IF(AND('[1]Ledger With Mark'!AB292&gt;=15),"D+",IF(AND('[1]Ledger With Mark'!AB292&gt;=10),"D",IF(AND('[1]Ledger With Mark'!AB292&gt;=1),"E","N")))))))))</f>
        <v>B</v>
      </c>
      <c r="AC290" s="13">
        <f t="shared" si="45"/>
        <v>1.4</v>
      </c>
      <c r="AD290" s="7" t="str">
        <f>IF(AND('[1]Ledger With Mark'!AD292&gt;=22.5),"A+",IF(AND('[1]Ledger With Mark'!AD292&gt;=20),"A",IF(AND('[1]Ledger With Mark'!AD292&gt;=17.5),"B+",IF(AND('[1]Ledger With Mark'!AD292&gt;=15),"B",IF(AND('[1]Ledger With Mark'!AD292&gt;=12.5),"C+",IF(AND('[1]Ledger With Mark'!AD292&gt;=10),"C",IF(AND('[1]Ledger With Mark'!AD292&gt;=7.5),"D+",IF(AND('[1]Ledger With Mark'!AD292&gt;=5),"D",IF(AND('[1]Ledger With Mark'!AD292&gt;=1),"E","N")))))))))</f>
        <v>C</v>
      </c>
      <c r="AE290" s="7" t="str">
        <f>IF(AND('[1]Ledger With Mark'!AE292&gt;=22.5),"A+",IF(AND('[1]Ledger With Mark'!AE292&gt;=20),"A",IF(AND('[1]Ledger With Mark'!AE292&gt;=17.5),"B+",IF(AND('[1]Ledger With Mark'!AE292&gt;=15),"B",IF(AND('[1]Ledger With Mark'!AE292&gt;=12.5),"C+",IF(AND('[1]Ledger With Mark'!AE292&gt;=10),"C",IF(AND('[1]Ledger With Mark'!AE292&gt;=7.5),"D+",IF(AND('[1]Ledger With Mark'!AE292&gt;=5),"D",IF(AND('[1]Ledger With Mark'!AE292&gt;=1),"E","N")))))))))</f>
        <v>B</v>
      </c>
      <c r="AF290" s="7" t="str">
        <f>IF(AND('[1]Ledger With Mark'!AF292&gt;=45),"A+",IF(AND('[1]Ledger With Mark'!AF292&gt;=40),"A",IF(AND('[1]Ledger With Mark'!AF292&gt;=35),"B+",IF(AND('[1]Ledger With Mark'!AF292&gt;=30),"B",IF(AND('[1]Ledger With Mark'!AF292&gt;=25),"C+",IF(AND('[1]Ledger With Mark'!AF292&gt;=20),"C",IF(AND('[1]Ledger With Mark'!AF292&gt;=15),"D+",IF(AND('[1]Ledger With Mark'!AF292&gt;=10),"D",IF(AND('[1]Ledger With Mark'!AF292&gt;=1),"E","N")))))))))</f>
        <v>C+</v>
      </c>
      <c r="AG290" s="13">
        <f t="shared" si="46"/>
        <v>1.2</v>
      </c>
      <c r="AH290" s="7" t="str">
        <f>IF(AND('[1]Ledger With Mark'!AH292&gt;=45),"A+",IF(AND('[1]Ledger With Mark'!AH292&gt;=40),"A",IF(AND('[1]Ledger With Mark'!AH292&gt;=35),"B+",IF(AND('[1]Ledger With Mark'!AH292&gt;=30),"B",IF(AND('[1]Ledger With Mark'!AH292&gt;=25),"C+",IF(AND('[1]Ledger With Mark'!AH292&gt;=20),"C",IF(AND('[1]Ledger With Mark'!AH292&gt;=15),"D+",IF(AND('[1]Ledger With Mark'!AH292&gt;=10),"D",IF(AND('[1]Ledger With Mark'!AH292&gt;=1),"E","N")))))))))</f>
        <v>C</v>
      </c>
      <c r="AI290" s="7" t="str">
        <f>IF(AND('[1]Ledger With Mark'!AI292&gt;=45),"A+",IF(AND('[1]Ledger With Mark'!AI292&gt;=40),"A",IF(AND('[1]Ledger With Mark'!AI292&gt;=35),"B+",IF(AND('[1]Ledger With Mark'!AI292&gt;=30),"B",IF(AND('[1]Ledger With Mark'!AI292&gt;=25),"C+",IF(AND('[1]Ledger With Mark'!AI292&gt;=20),"C",IF(AND('[1]Ledger With Mark'!AI292&gt;=15),"D+",IF(AND('[1]Ledger With Mark'!AI292&gt;=10),"D",IF(AND('[1]Ledger With Mark'!AI292&gt;=1),"E","N")))))))))</f>
        <v>A</v>
      </c>
      <c r="AJ290" s="7" t="str">
        <f>IF(AND('[1]Ledger With Mark'!AJ292&gt;=90),"A+",IF(AND('[1]Ledger With Mark'!AJ292&gt;=80),"A",IF(AND('[1]Ledger With Mark'!AJ292&gt;=70),"B+",IF(AND('[1]Ledger With Mark'!AJ292&gt;=60),"B",IF(AND('[1]Ledger With Mark'!AJ292&gt;=50),"C+",IF(AND('[1]Ledger With Mark'!AJ292&gt;=40),"C",IF(AND('[1]Ledger With Mark'!AJ292&gt;=30),"D+",IF(AND('[1]Ledger With Mark'!AJ292&gt;=20),"D",IF(AND('[1]Ledger With Mark'!AJ292&gt;=1),"E","N")))))))))</f>
        <v>B</v>
      </c>
      <c r="AK290" s="13">
        <f t="shared" si="47"/>
        <v>2.8</v>
      </c>
      <c r="AL290" s="7" t="str">
        <f>IF(AND('[1]Ledger With Mark'!AL292&gt;=45),"A+",IF(AND('[1]Ledger With Mark'!AL292&gt;=40),"A",IF(AND('[1]Ledger With Mark'!AL292&gt;=35),"B+",IF(AND('[1]Ledger With Mark'!AL292&gt;=30),"B",IF(AND('[1]Ledger With Mark'!AL292&gt;=25),"C+",IF(AND('[1]Ledger With Mark'!AL292&gt;=20),"C",IF(AND('[1]Ledger With Mark'!AL292&gt;=15),"D+",IF(AND('[1]Ledger With Mark'!AL292&gt;=10),"D",IF(AND('[1]Ledger With Mark'!AL292&gt;=1),"E","N")))))))))</f>
        <v>C</v>
      </c>
      <c r="AM290" s="7" t="str">
        <f>IF(AND('[1]Ledger With Mark'!AM292&gt;=45),"A+",IF(AND('[1]Ledger With Mark'!AM292&gt;=40),"A",IF(AND('[1]Ledger With Mark'!AM292&gt;=35),"B+",IF(AND('[1]Ledger With Mark'!AM292&gt;=30),"B",IF(AND('[1]Ledger With Mark'!AM292&gt;=25),"C+",IF(AND('[1]Ledger With Mark'!AM292&gt;=20),"C",IF(AND('[1]Ledger With Mark'!AM292&gt;=15),"D+",IF(AND('[1]Ledger With Mark'!AM292&gt;=10),"D",IF(AND('[1]Ledger With Mark'!AM292&gt;=1),"E","N")))))))))</f>
        <v>A</v>
      </c>
      <c r="AN290" s="7" t="str">
        <f>IF(AND('[1]Ledger With Mark'!AN292&gt;=90),"A+",IF(AND('[1]Ledger With Mark'!AN292&gt;=80),"A",IF(AND('[1]Ledger With Mark'!AN292&gt;=70),"B+",IF(AND('[1]Ledger With Mark'!AN292&gt;=60),"B",IF(AND('[1]Ledger With Mark'!AN292&gt;=50),"C+",IF(AND('[1]Ledger With Mark'!AN292&gt;=40),"C",IF(AND('[1]Ledger With Mark'!AN292&gt;=30),"D+",IF(AND('[1]Ledger With Mark'!AN292&gt;=20),"D",IF(AND('[1]Ledger With Mark'!AN292&gt;=1),"E","N")))))))))</f>
        <v>B</v>
      </c>
      <c r="AO290" s="13">
        <f t="shared" si="48"/>
        <v>2.8</v>
      </c>
      <c r="AP290" s="14">
        <f t="shared" si="49"/>
        <v>2.3250000000000002</v>
      </c>
      <c r="AQ290" s="7"/>
      <c r="AR290" s="15" t="s">
        <v>251</v>
      </c>
      <c r="BB290" s="17">
        <v>296</v>
      </c>
    </row>
    <row r="291" spans="1:54" ht="15">
      <c r="A291" s="7">
        <f>'[1]Ledger With Mark'!A293</f>
        <v>290</v>
      </c>
      <c r="B291" s="8">
        <f>'[1]Ledger With Mark'!B293</f>
        <v>752290</v>
      </c>
      <c r="C291" s="9" t="str">
        <f>'[1]Ledger With Mark'!C293</f>
        <v>GANGA BUDHA MAGAR</v>
      </c>
      <c r="D291" s="10" t="str">
        <f>'[1]Ledger With Mark'!D293</f>
        <v>2060/04/29</v>
      </c>
      <c r="E291" s="11" t="str">
        <f>'[1]Ledger With Mark'!E293</f>
        <v>KHALBIR BUDHA</v>
      </c>
      <c r="F291" s="11" t="str">
        <f>'[1]Ledger With Mark'!F293</f>
        <v>HASTAMALI BUDHA</v>
      </c>
      <c r="G291" s="12" t="str">
        <f>'[1]Ledger With Mark'!G293</f>
        <v>BHUME 9 RUKUM EAST</v>
      </c>
      <c r="H291" s="7" t="str">
        <f>IF(AND('[1]Ledger With Mark'!H293&gt;=67.5),"A+",IF(AND('[1]Ledger With Mark'!H293&gt;=60),"A",IF(AND('[1]Ledger With Mark'!H293&gt;=52.5),"B+",IF(AND('[1]Ledger With Mark'!H293&gt;=45),"B",IF(AND('[1]Ledger With Mark'!H293&gt;=37.5),"C+",IF(AND('[1]Ledger With Mark'!H293&gt;=30),"C",IF(AND('[1]Ledger With Mark'!H293&gt;=22.5),"D+",IF(AND('[1]Ledger With Mark'!H293&gt;=15),"D",IF(AND('[1]Ledger With Mark'!H293&gt;=1),"E","N")))))))))</f>
        <v>C</v>
      </c>
      <c r="I291" s="7" t="str">
        <f>IF(AND('[1]Ledger With Mark'!I293&gt;=22.5),"A+",IF(AND('[1]Ledger With Mark'!I293&gt;=20),"A",IF(AND('[1]Ledger With Mark'!I293&gt;=17.5),"B+",IF(AND('[1]Ledger With Mark'!I293&gt;=15),"B",IF(AND('[1]Ledger With Mark'!I293&gt;=12.5),"C+",IF(AND('[1]Ledger With Mark'!I293&gt;=10),"C",IF(AND('[1]Ledger With Mark'!I293&gt;=7.5),"D+",IF(AND('[1]Ledger With Mark'!I293&gt;=5),"D",IF(AND('[1]Ledger With Mark'!I293&gt;=1),"E","N")))))))))</f>
        <v>B</v>
      </c>
      <c r="J291" s="7" t="str">
        <f>IF(AND('[1]Ledger With Mark'!J293&gt;=90),"A+",IF(AND('[1]Ledger With Mark'!J293&gt;=80),"A",IF(AND('[1]Ledger With Mark'!J293&gt;=70),"B+",IF(AND('[1]Ledger With Mark'!J293&gt;=60),"B",IF(AND('[1]Ledger With Mark'!J293&gt;=50),"C+",IF(AND('[1]Ledger With Mark'!J293&gt;=40),"C",IF(AND('[1]Ledger With Mark'!J293&gt;=30),"D+",IF(AND('[1]Ledger With Mark'!J293&gt;=20),"D",IF(AND('[1]Ledger With Mark'!J293&gt;=1),"E","N")))))))))</f>
        <v>C</v>
      </c>
      <c r="K291" s="13">
        <f t="shared" si="40"/>
        <v>2</v>
      </c>
      <c r="L291" s="7" t="str">
        <f>IF(AND('[1]Ledger With Mark'!L293&gt;=67.5),"A+",IF(AND('[1]Ledger With Mark'!L293&gt;=60),"A",IF(AND('[1]Ledger With Mark'!L293&gt;=52.5),"B+",IF(AND('[1]Ledger With Mark'!L293&gt;=45),"B",IF(AND('[1]Ledger With Mark'!L293&gt;=37.5),"C+",IF(AND('[1]Ledger With Mark'!L293&gt;=30),"C",IF(AND('[1]Ledger With Mark'!L293&gt;=22.5),"D+",IF(AND('[1]Ledger With Mark'!L293&gt;=15),"D",IF(AND('[1]Ledger With Mark'!L293&gt;=1),"E","N")))))))))</f>
        <v>C</v>
      </c>
      <c r="M291" s="7" t="str">
        <f>IF(AND('[1]Ledger With Mark'!M293&gt;=22.5),"A+",IF(AND('[1]Ledger With Mark'!M293&gt;=20),"A",IF(AND('[1]Ledger With Mark'!M293&gt;=17.5),"B+",IF(AND('[1]Ledger With Mark'!M293&gt;=15),"B",IF(AND('[1]Ledger With Mark'!M293&gt;=12.5),"C+",IF(AND('[1]Ledger With Mark'!M293&gt;=10),"C",IF(AND('[1]Ledger With Mark'!M293&gt;=7.5),"D+",IF(AND('[1]Ledger With Mark'!M293&gt;=5),"D",IF(AND('[1]Ledger With Mark'!M293&gt;=1),"E","N")))))))))</f>
        <v>B+</v>
      </c>
      <c r="N291" s="7" t="str">
        <f>IF(AND('[1]Ledger With Mark'!N293&gt;=90),"A+",IF(AND('[1]Ledger With Mark'!N293&gt;=80),"A",IF(AND('[1]Ledger With Mark'!N293&gt;=70),"B+",IF(AND('[1]Ledger With Mark'!N293&gt;=60),"B",IF(AND('[1]Ledger With Mark'!N293&gt;=50),"C+",IF(AND('[1]Ledger With Mark'!N293&gt;=40),"C",IF(AND('[1]Ledger With Mark'!N293&gt;=30),"D+",IF(AND('[1]Ledger With Mark'!N293&gt;=20),"D",IF(AND('[1]Ledger With Mark'!N293&gt;=1),"E","N")))))))))</f>
        <v>C</v>
      </c>
      <c r="O291" s="13">
        <f t="shared" si="41"/>
        <v>2</v>
      </c>
      <c r="P291" s="7" t="str">
        <f>IF(AND('[1]Ledger With Mark'!P293&gt;=90),"A+",IF(AND('[1]Ledger With Mark'!P293&gt;=80),"A",IF(AND('[1]Ledger With Mark'!P293&gt;=70),"B+",IF(AND('[1]Ledger With Mark'!P293&gt;=60),"B",IF(AND('[1]Ledger With Mark'!P293&gt;=50),"C+",IF(AND('[1]Ledger With Mark'!P293&gt;=40),"C",IF(AND('[1]Ledger With Mark'!P293&gt;=30),"D+",IF(AND('[1]Ledger With Mark'!P293&gt;=20),"D",IF(AND('[1]Ledger With Mark'!P293&gt;=1),"E","N")))))))))</f>
        <v>C</v>
      </c>
      <c r="Q291" s="13">
        <f t="shared" si="42"/>
        <v>2</v>
      </c>
      <c r="R291" s="7" t="str">
        <f>IF(AND('[1]Ledger With Mark'!R293&gt;=67.5),"A+",IF(AND('[1]Ledger With Mark'!R293&gt;=60),"A",IF(AND('[1]Ledger With Mark'!R293&gt;=52.5),"B+",IF(AND('[1]Ledger With Mark'!R293&gt;=45),"B",IF(AND('[1]Ledger With Mark'!R293&gt;=37.5),"C+",IF(AND('[1]Ledger With Mark'!R293&gt;=30),"C",IF(AND('[1]Ledger With Mark'!R293&gt;=22.5),"D+",IF(AND('[1]Ledger With Mark'!R293&gt;=15),"D",IF(AND('[1]Ledger With Mark'!R293&gt;=1),"E","N")))))))))</f>
        <v>C</v>
      </c>
      <c r="S291" s="7" t="str">
        <f>IF(AND('[1]Ledger With Mark'!S293&gt;=22.5),"A+",IF(AND('[1]Ledger With Mark'!S293&gt;=20),"A",IF(AND('[1]Ledger With Mark'!S293&gt;=17.5),"B+",IF(AND('[1]Ledger With Mark'!S293&gt;=15),"B",IF(AND('[1]Ledger With Mark'!S293&gt;=12.5),"C+",IF(AND('[1]Ledger With Mark'!S293&gt;=10),"C",IF(AND('[1]Ledger With Mark'!S293&gt;=7.5),"D+",IF(AND('[1]Ledger With Mark'!S293&gt;=5),"D",IF(AND('[1]Ledger With Mark'!S293&gt;=1),"E","N")))))))))</f>
        <v>A</v>
      </c>
      <c r="T291" s="7" t="str">
        <f>IF(AND('[1]Ledger With Mark'!T293&gt;=90),"A+",IF(AND('[1]Ledger With Mark'!T293&gt;=80),"A",IF(AND('[1]Ledger With Mark'!T293&gt;=70),"B+",IF(AND('[1]Ledger With Mark'!T293&gt;=60),"B",IF(AND('[1]Ledger With Mark'!T293&gt;=50),"C+",IF(AND('[1]Ledger With Mark'!T293&gt;=40),"C",IF(AND('[1]Ledger With Mark'!T293&gt;=30),"D+",IF(AND('[1]Ledger With Mark'!T293&gt;=20),"D",IF(AND('[1]Ledger With Mark'!T293&gt;=1),"E","N")))))))))</f>
        <v>C+</v>
      </c>
      <c r="U291" s="13">
        <f t="shared" si="43"/>
        <v>2.4</v>
      </c>
      <c r="V291" s="7" t="str">
        <f>IF(AND('[1]Ledger With Mark'!V293&gt;=67.5),"A+",IF(AND('[1]Ledger With Mark'!V293&gt;=60),"A",IF(AND('[1]Ledger With Mark'!V293&gt;=52.5),"B+",IF(AND('[1]Ledger With Mark'!V293&gt;=45),"B",IF(AND('[1]Ledger With Mark'!V293&gt;=37.5),"C+",IF(AND('[1]Ledger With Mark'!V293&gt;=30),"C",IF(AND('[1]Ledger With Mark'!V293&gt;=22.5),"D+",IF(AND('[1]Ledger With Mark'!V293&gt;=15),"D",IF(AND('[1]Ledger With Mark'!V293&gt;=1),"E","N")))))))))</f>
        <v>C</v>
      </c>
      <c r="W291" s="7" t="str">
        <f>IF(AND('[1]Ledger With Mark'!W293&gt;=22.5),"A+",IF(AND('[1]Ledger With Mark'!W293&gt;=20),"A",IF(AND('[1]Ledger With Mark'!W293&gt;=17.5),"B+",IF(AND('[1]Ledger With Mark'!W293&gt;=15),"B",IF(AND('[1]Ledger With Mark'!W293&gt;=12.5),"C+",IF(AND('[1]Ledger With Mark'!W293&gt;=10),"C",IF(AND('[1]Ledger With Mark'!W293&gt;=7.5),"D+",IF(AND('[1]Ledger With Mark'!W293&gt;=5),"D",IF(AND('[1]Ledger With Mark'!W293&gt;=1),"E","N")))))))))</f>
        <v>B</v>
      </c>
      <c r="X291" s="7" t="str">
        <f>IF(AND('[1]Ledger With Mark'!X293&gt;=90),"A+",IF(AND('[1]Ledger With Mark'!X293&gt;=80),"A",IF(AND('[1]Ledger With Mark'!X293&gt;=70),"B+",IF(AND('[1]Ledger With Mark'!X293&gt;=60),"B",IF(AND('[1]Ledger With Mark'!X293&gt;=50),"C+",IF(AND('[1]Ledger With Mark'!X293&gt;=40),"C",IF(AND('[1]Ledger With Mark'!X293&gt;=30),"D+",IF(AND('[1]Ledger With Mark'!X293&gt;=20),"D",IF(AND('[1]Ledger With Mark'!X293&gt;=1),"E","N")))))))))</f>
        <v>C</v>
      </c>
      <c r="Y291" s="13">
        <f t="shared" si="44"/>
        <v>2</v>
      </c>
      <c r="Z291" s="7" t="str">
        <f>IF(AND('[1]Ledger With Mark'!Z293&gt;=27),"A+",IF(AND('[1]Ledger With Mark'!Z293&gt;=24),"A",IF(AND('[1]Ledger With Mark'!Z293&gt;=21),"B+",IF(AND('[1]Ledger With Mark'!Z293&gt;=18),"B",IF(AND('[1]Ledger With Mark'!Z293&gt;=15),"C+",IF(AND('[1]Ledger With Mark'!Z293&gt;=12),"C",IF(AND('[1]Ledger With Mark'!Z293&gt;=9),"D+",IF(AND('[1]Ledger With Mark'!Z293&gt;=6),"D",IF(AND('[1]Ledger With Mark'!Z293&gt;=1),"E","N")))))))))</f>
        <v>C</v>
      </c>
      <c r="AA291" s="7" t="str">
        <f>IF(AND('[1]Ledger With Mark'!AA293&gt;=18),"A+",IF(AND('[1]Ledger With Mark'!AA293&gt;=16),"A",IF(AND('[1]Ledger With Mark'!AA293&gt;=14),"B+",IF(AND('[1]Ledger With Mark'!AA293&gt;=12),"B",IF(AND('[1]Ledger With Mark'!AA293&gt;=10),"C+",IF(AND('[1]Ledger With Mark'!AA293&gt;=8),"C",IF(AND('[1]Ledger With Mark'!AA293&gt;=6),"D+",IF(AND('[1]Ledger With Mark'!AA293&gt;=4),"D",IF(AND('[1]Ledger With Mark'!AA293&gt;=1),"E","N")))))))))</f>
        <v>C+</v>
      </c>
      <c r="AB291" s="7" t="str">
        <f>IF(AND('[1]Ledger With Mark'!AB293&gt;=45),"A+",IF(AND('[1]Ledger With Mark'!AB293&gt;=40),"A",IF(AND('[1]Ledger With Mark'!AB293&gt;=35),"B+",IF(AND('[1]Ledger With Mark'!AB293&gt;=30),"B",IF(AND('[1]Ledger With Mark'!AB293&gt;=25),"C+",IF(AND('[1]Ledger With Mark'!AB293&gt;=20),"C",IF(AND('[1]Ledger With Mark'!AB293&gt;=15),"D+",IF(AND('[1]Ledger With Mark'!AB293&gt;=10),"D",IF(AND('[1]Ledger With Mark'!AB293&gt;=1),"E","N")))))))))</f>
        <v>C</v>
      </c>
      <c r="AC291" s="13">
        <f t="shared" si="45"/>
        <v>1</v>
      </c>
      <c r="AD291" s="7" t="str">
        <f>IF(AND('[1]Ledger With Mark'!AD293&gt;=22.5),"A+",IF(AND('[1]Ledger With Mark'!AD293&gt;=20),"A",IF(AND('[1]Ledger With Mark'!AD293&gt;=17.5),"B+",IF(AND('[1]Ledger With Mark'!AD293&gt;=15),"B",IF(AND('[1]Ledger With Mark'!AD293&gt;=12.5),"C+",IF(AND('[1]Ledger With Mark'!AD293&gt;=10),"C",IF(AND('[1]Ledger With Mark'!AD293&gt;=7.5),"D+",IF(AND('[1]Ledger With Mark'!AD293&gt;=5),"D",IF(AND('[1]Ledger With Mark'!AD293&gt;=1),"E","N")))))))))</f>
        <v>C</v>
      </c>
      <c r="AE291" s="7" t="str">
        <f>IF(AND('[1]Ledger With Mark'!AE293&gt;=22.5),"A+",IF(AND('[1]Ledger With Mark'!AE293&gt;=20),"A",IF(AND('[1]Ledger With Mark'!AE293&gt;=17.5),"B+",IF(AND('[1]Ledger With Mark'!AE293&gt;=15),"B",IF(AND('[1]Ledger With Mark'!AE293&gt;=12.5),"C+",IF(AND('[1]Ledger With Mark'!AE293&gt;=10),"C",IF(AND('[1]Ledger With Mark'!AE293&gt;=7.5),"D+",IF(AND('[1]Ledger With Mark'!AE293&gt;=5),"D",IF(AND('[1]Ledger With Mark'!AE293&gt;=1),"E","N")))))))))</f>
        <v>C+</v>
      </c>
      <c r="AF291" s="7" t="str">
        <f>IF(AND('[1]Ledger With Mark'!AF293&gt;=45),"A+",IF(AND('[1]Ledger With Mark'!AF293&gt;=40),"A",IF(AND('[1]Ledger With Mark'!AF293&gt;=35),"B+",IF(AND('[1]Ledger With Mark'!AF293&gt;=30),"B",IF(AND('[1]Ledger With Mark'!AF293&gt;=25),"C+",IF(AND('[1]Ledger With Mark'!AF293&gt;=20),"C",IF(AND('[1]Ledger With Mark'!AF293&gt;=15),"D+",IF(AND('[1]Ledger With Mark'!AF293&gt;=10),"D",IF(AND('[1]Ledger With Mark'!AF293&gt;=1),"E","N")))))))))</f>
        <v>C</v>
      </c>
      <c r="AG291" s="13">
        <f t="shared" si="46"/>
        <v>1</v>
      </c>
      <c r="AH291" s="7" t="str">
        <f>IF(AND('[1]Ledger With Mark'!AH293&gt;=45),"A+",IF(AND('[1]Ledger With Mark'!AH293&gt;=40),"A",IF(AND('[1]Ledger With Mark'!AH293&gt;=35),"B+",IF(AND('[1]Ledger With Mark'!AH293&gt;=30),"B",IF(AND('[1]Ledger With Mark'!AH293&gt;=25),"C+",IF(AND('[1]Ledger With Mark'!AH293&gt;=20),"C",IF(AND('[1]Ledger With Mark'!AH293&gt;=15),"D+",IF(AND('[1]Ledger With Mark'!AH293&gt;=10),"D",IF(AND('[1]Ledger With Mark'!AH293&gt;=1),"E","N")))))))))</f>
        <v>C</v>
      </c>
      <c r="AI291" s="7" t="str">
        <f>IF(AND('[1]Ledger With Mark'!AI293&gt;=45),"A+",IF(AND('[1]Ledger With Mark'!AI293&gt;=40),"A",IF(AND('[1]Ledger With Mark'!AI293&gt;=35),"B+",IF(AND('[1]Ledger With Mark'!AI293&gt;=30),"B",IF(AND('[1]Ledger With Mark'!AI293&gt;=25),"C+",IF(AND('[1]Ledger With Mark'!AI293&gt;=20),"C",IF(AND('[1]Ledger With Mark'!AI293&gt;=15),"D+",IF(AND('[1]Ledger With Mark'!AI293&gt;=10),"D",IF(AND('[1]Ledger With Mark'!AI293&gt;=1),"E","N")))))))))</f>
        <v>B+</v>
      </c>
      <c r="AJ291" s="7" t="str">
        <f>IF(AND('[1]Ledger With Mark'!AJ293&gt;=90),"A+",IF(AND('[1]Ledger With Mark'!AJ293&gt;=80),"A",IF(AND('[1]Ledger With Mark'!AJ293&gt;=70),"B+",IF(AND('[1]Ledger With Mark'!AJ293&gt;=60),"B",IF(AND('[1]Ledger With Mark'!AJ293&gt;=50),"C+",IF(AND('[1]Ledger With Mark'!AJ293&gt;=40),"C",IF(AND('[1]Ledger With Mark'!AJ293&gt;=30),"D+",IF(AND('[1]Ledger With Mark'!AJ293&gt;=20),"D",IF(AND('[1]Ledger With Mark'!AJ293&gt;=1),"E","N")))))))))</f>
        <v>C+</v>
      </c>
      <c r="AK291" s="13">
        <f t="shared" si="47"/>
        <v>2.4</v>
      </c>
      <c r="AL291" s="7" t="str">
        <f>IF(AND('[1]Ledger With Mark'!AL293&gt;=45),"A+",IF(AND('[1]Ledger With Mark'!AL293&gt;=40),"A",IF(AND('[1]Ledger With Mark'!AL293&gt;=35),"B+",IF(AND('[1]Ledger With Mark'!AL293&gt;=30),"B",IF(AND('[1]Ledger With Mark'!AL293&gt;=25),"C+",IF(AND('[1]Ledger With Mark'!AL293&gt;=20),"C",IF(AND('[1]Ledger With Mark'!AL293&gt;=15),"D+",IF(AND('[1]Ledger With Mark'!AL293&gt;=10),"D",IF(AND('[1]Ledger With Mark'!AL293&gt;=1),"E","N")))))))))</f>
        <v>C</v>
      </c>
      <c r="AM291" s="7" t="str">
        <f>IF(AND('[1]Ledger With Mark'!AM293&gt;=45),"A+",IF(AND('[1]Ledger With Mark'!AM293&gt;=40),"A",IF(AND('[1]Ledger With Mark'!AM293&gt;=35),"B+",IF(AND('[1]Ledger With Mark'!AM293&gt;=30),"B",IF(AND('[1]Ledger With Mark'!AM293&gt;=25),"C+",IF(AND('[1]Ledger With Mark'!AM293&gt;=20),"C",IF(AND('[1]Ledger With Mark'!AM293&gt;=15),"D+",IF(AND('[1]Ledger With Mark'!AM293&gt;=10),"D",IF(AND('[1]Ledger With Mark'!AM293&gt;=1),"E","N")))))))))</f>
        <v>A</v>
      </c>
      <c r="AN291" s="7" t="str">
        <f>IF(AND('[1]Ledger With Mark'!AN293&gt;=90),"A+",IF(AND('[1]Ledger With Mark'!AN293&gt;=80),"A",IF(AND('[1]Ledger With Mark'!AN293&gt;=70),"B+",IF(AND('[1]Ledger With Mark'!AN293&gt;=60),"B",IF(AND('[1]Ledger With Mark'!AN293&gt;=50),"C+",IF(AND('[1]Ledger With Mark'!AN293&gt;=40),"C",IF(AND('[1]Ledger With Mark'!AN293&gt;=30),"D+",IF(AND('[1]Ledger With Mark'!AN293&gt;=20),"D",IF(AND('[1]Ledger With Mark'!AN293&gt;=1),"E","N")))))))))</f>
        <v>B</v>
      </c>
      <c r="AO291" s="13">
        <f t="shared" si="48"/>
        <v>2.8</v>
      </c>
      <c r="AP291" s="14">
        <f t="shared" si="49"/>
        <v>2.2000000000000002</v>
      </c>
      <c r="AQ291" s="7"/>
      <c r="AR291" s="15" t="s">
        <v>251</v>
      </c>
      <c r="BB291" s="17">
        <v>297</v>
      </c>
    </row>
    <row r="292" spans="1:54" ht="15">
      <c r="A292" s="7">
        <f>'[1]Ledger With Mark'!A294</f>
        <v>291</v>
      </c>
      <c r="B292" s="8">
        <f>'[1]Ledger With Mark'!B294</f>
        <v>752291</v>
      </c>
      <c r="C292" s="9" t="str">
        <f>'[1]Ledger With Mark'!C294</f>
        <v>GITA BUDHA MAGAR</v>
      </c>
      <c r="D292" s="10" t="str">
        <f>'[1]Ledger With Mark'!D294</f>
        <v>2060/02/05</v>
      </c>
      <c r="E292" s="11" t="str">
        <f>'[1]Ledger With Mark'!E294</f>
        <v>LARU BUDHA</v>
      </c>
      <c r="F292" s="11" t="str">
        <f>'[1]Ledger With Mark'!F294</f>
        <v>JYOTI BUDHA</v>
      </c>
      <c r="G292" s="12" t="str">
        <f>'[1]Ledger With Mark'!G294</f>
        <v>SISNE 6 RUKUM EAST</v>
      </c>
      <c r="H292" s="7" t="str">
        <f>IF(AND('[1]Ledger With Mark'!H294&gt;=67.5),"A+",IF(AND('[1]Ledger With Mark'!H294&gt;=60),"A",IF(AND('[1]Ledger With Mark'!H294&gt;=52.5),"B+",IF(AND('[1]Ledger With Mark'!H294&gt;=45),"B",IF(AND('[1]Ledger With Mark'!H294&gt;=37.5),"C+",IF(AND('[1]Ledger With Mark'!H294&gt;=30),"C",IF(AND('[1]Ledger With Mark'!H294&gt;=22.5),"D+",IF(AND('[1]Ledger With Mark'!H294&gt;=15),"D",IF(AND('[1]Ledger With Mark'!H294&gt;=1),"E","N")))))))))</f>
        <v>C</v>
      </c>
      <c r="I292" s="7" t="str">
        <f>IF(AND('[1]Ledger With Mark'!I294&gt;=22.5),"A+",IF(AND('[1]Ledger With Mark'!I294&gt;=20),"A",IF(AND('[1]Ledger With Mark'!I294&gt;=17.5),"B+",IF(AND('[1]Ledger With Mark'!I294&gt;=15),"B",IF(AND('[1]Ledger With Mark'!I294&gt;=12.5),"C+",IF(AND('[1]Ledger With Mark'!I294&gt;=10),"C",IF(AND('[1]Ledger With Mark'!I294&gt;=7.5),"D+",IF(AND('[1]Ledger With Mark'!I294&gt;=5),"D",IF(AND('[1]Ledger With Mark'!I294&gt;=1),"E","N")))))))))</f>
        <v>B</v>
      </c>
      <c r="J292" s="7" t="str">
        <f>IF(AND('[1]Ledger With Mark'!J294&gt;=90),"A+",IF(AND('[1]Ledger With Mark'!J294&gt;=80),"A",IF(AND('[1]Ledger With Mark'!J294&gt;=70),"B+",IF(AND('[1]Ledger With Mark'!J294&gt;=60),"B",IF(AND('[1]Ledger With Mark'!J294&gt;=50),"C+",IF(AND('[1]Ledger With Mark'!J294&gt;=40),"C",IF(AND('[1]Ledger With Mark'!J294&gt;=30),"D+",IF(AND('[1]Ledger With Mark'!J294&gt;=20),"D",IF(AND('[1]Ledger With Mark'!J294&gt;=1),"E","N")))))))))</f>
        <v>C</v>
      </c>
      <c r="K292" s="13">
        <f t="shared" si="40"/>
        <v>2</v>
      </c>
      <c r="L292" s="7" t="str">
        <f>IF(AND('[1]Ledger With Mark'!L294&gt;=67.5),"A+",IF(AND('[1]Ledger With Mark'!L294&gt;=60),"A",IF(AND('[1]Ledger With Mark'!L294&gt;=52.5),"B+",IF(AND('[1]Ledger With Mark'!L294&gt;=45),"B",IF(AND('[1]Ledger With Mark'!L294&gt;=37.5),"C+",IF(AND('[1]Ledger With Mark'!L294&gt;=30),"C",IF(AND('[1]Ledger With Mark'!L294&gt;=22.5),"D+",IF(AND('[1]Ledger With Mark'!L294&gt;=15),"D",IF(AND('[1]Ledger With Mark'!L294&gt;=1),"E","N")))))))))</f>
        <v>C</v>
      </c>
      <c r="M292" s="7" t="str">
        <f>IF(AND('[1]Ledger With Mark'!M294&gt;=22.5),"A+",IF(AND('[1]Ledger With Mark'!M294&gt;=20),"A",IF(AND('[1]Ledger With Mark'!M294&gt;=17.5),"B+",IF(AND('[1]Ledger With Mark'!M294&gt;=15),"B",IF(AND('[1]Ledger With Mark'!M294&gt;=12.5),"C+",IF(AND('[1]Ledger With Mark'!M294&gt;=10),"C",IF(AND('[1]Ledger With Mark'!M294&gt;=7.5),"D+",IF(AND('[1]Ledger With Mark'!M294&gt;=5),"D",IF(AND('[1]Ledger With Mark'!M294&gt;=1),"E","N")))))))))</f>
        <v>B+</v>
      </c>
      <c r="N292" s="7" t="str">
        <f>IF(AND('[1]Ledger With Mark'!N294&gt;=90),"A+",IF(AND('[1]Ledger With Mark'!N294&gt;=80),"A",IF(AND('[1]Ledger With Mark'!N294&gt;=70),"B+",IF(AND('[1]Ledger With Mark'!N294&gt;=60),"B",IF(AND('[1]Ledger With Mark'!N294&gt;=50),"C+",IF(AND('[1]Ledger With Mark'!N294&gt;=40),"C",IF(AND('[1]Ledger With Mark'!N294&gt;=30),"D+",IF(AND('[1]Ledger With Mark'!N294&gt;=20),"D",IF(AND('[1]Ledger With Mark'!N294&gt;=1),"E","N")))))))))</f>
        <v>C</v>
      </c>
      <c r="O292" s="13">
        <f t="shared" si="41"/>
        <v>2</v>
      </c>
      <c r="P292" s="7" t="str">
        <f>IF(AND('[1]Ledger With Mark'!P294&gt;=90),"A+",IF(AND('[1]Ledger With Mark'!P294&gt;=80),"A",IF(AND('[1]Ledger With Mark'!P294&gt;=70),"B+",IF(AND('[1]Ledger With Mark'!P294&gt;=60),"B",IF(AND('[1]Ledger With Mark'!P294&gt;=50),"C+",IF(AND('[1]Ledger With Mark'!P294&gt;=40),"C",IF(AND('[1]Ledger With Mark'!P294&gt;=30),"D+",IF(AND('[1]Ledger With Mark'!P294&gt;=20),"D",IF(AND('[1]Ledger With Mark'!P294&gt;=1),"E","N")))))))))</f>
        <v>C</v>
      </c>
      <c r="Q292" s="13">
        <f t="shared" si="42"/>
        <v>2</v>
      </c>
      <c r="R292" s="7" t="str">
        <f>IF(AND('[1]Ledger With Mark'!R294&gt;=67.5),"A+",IF(AND('[1]Ledger With Mark'!R294&gt;=60),"A",IF(AND('[1]Ledger With Mark'!R294&gt;=52.5),"B+",IF(AND('[1]Ledger With Mark'!R294&gt;=45),"B",IF(AND('[1]Ledger With Mark'!R294&gt;=37.5),"C+",IF(AND('[1]Ledger With Mark'!R294&gt;=30),"C",IF(AND('[1]Ledger With Mark'!R294&gt;=22.5),"D+",IF(AND('[1]Ledger With Mark'!R294&gt;=15),"D",IF(AND('[1]Ledger With Mark'!R294&gt;=1),"E","N")))))))))</f>
        <v>C</v>
      </c>
      <c r="S292" s="7" t="str">
        <f>IF(AND('[1]Ledger With Mark'!S294&gt;=22.5),"A+",IF(AND('[1]Ledger With Mark'!S294&gt;=20),"A",IF(AND('[1]Ledger With Mark'!S294&gt;=17.5),"B+",IF(AND('[1]Ledger With Mark'!S294&gt;=15),"B",IF(AND('[1]Ledger With Mark'!S294&gt;=12.5),"C+",IF(AND('[1]Ledger With Mark'!S294&gt;=10),"C",IF(AND('[1]Ledger With Mark'!S294&gt;=7.5),"D+",IF(AND('[1]Ledger With Mark'!S294&gt;=5),"D",IF(AND('[1]Ledger With Mark'!S294&gt;=1),"E","N")))))))))</f>
        <v>A</v>
      </c>
      <c r="T292" s="7" t="str">
        <f>IF(AND('[1]Ledger With Mark'!T294&gt;=90),"A+",IF(AND('[1]Ledger With Mark'!T294&gt;=80),"A",IF(AND('[1]Ledger With Mark'!T294&gt;=70),"B+",IF(AND('[1]Ledger With Mark'!T294&gt;=60),"B",IF(AND('[1]Ledger With Mark'!T294&gt;=50),"C+",IF(AND('[1]Ledger With Mark'!T294&gt;=40),"C",IF(AND('[1]Ledger With Mark'!T294&gt;=30),"D+",IF(AND('[1]Ledger With Mark'!T294&gt;=20),"D",IF(AND('[1]Ledger With Mark'!T294&gt;=1),"E","N")))))))))</f>
        <v>C+</v>
      </c>
      <c r="U292" s="13">
        <f t="shared" si="43"/>
        <v>2.4</v>
      </c>
      <c r="V292" s="7" t="str">
        <f>IF(AND('[1]Ledger With Mark'!V294&gt;=67.5),"A+",IF(AND('[1]Ledger With Mark'!V294&gt;=60),"A",IF(AND('[1]Ledger With Mark'!V294&gt;=52.5),"B+",IF(AND('[1]Ledger With Mark'!V294&gt;=45),"B",IF(AND('[1]Ledger With Mark'!V294&gt;=37.5),"C+",IF(AND('[1]Ledger With Mark'!V294&gt;=30),"C",IF(AND('[1]Ledger With Mark'!V294&gt;=22.5),"D+",IF(AND('[1]Ledger With Mark'!V294&gt;=15),"D",IF(AND('[1]Ledger With Mark'!V294&gt;=1),"E","N")))))))))</f>
        <v>C</v>
      </c>
      <c r="W292" s="7" t="str">
        <f>IF(AND('[1]Ledger With Mark'!W294&gt;=22.5),"A+",IF(AND('[1]Ledger With Mark'!W294&gt;=20),"A",IF(AND('[1]Ledger With Mark'!W294&gt;=17.5),"B+",IF(AND('[1]Ledger With Mark'!W294&gt;=15),"B",IF(AND('[1]Ledger With Mark'!W294&gt;=12.5),"C+",IF(AND('[1]Ledger With Mark'!W294&gt;=10),"C",IF(AND('[1]Ledger With Mark'!W294&gt;=7.5),"D+",IF(AND('[1]Ledger With Mark'!W294&gt;=5),"D",IF(AND('[1]Ledger With Mark'!W294&gt;=1),"E","N")))))))))</f>
        <v>C+</v>
      </c>
      <c r="X292" s="7" t="str">
        <f>IF(AND('[1]Ledger With Mark'!X294&gt;=90),"A+",IF(AND('[1]Ledger With Mark'!X294&gt;=80),"A",IF(AND('[1]Ledger With Mark'!X294&gt;=70),"B+",IF(AND('[1]Ledger With Mark'!X294&gt;=60),"B",IF(AND('[1]Ledger With Mark'!X294&gt;=50),"C+",IF(AND('[1]Ledger With Mark'!X294&gt;=40),"C",IF(AND('[1]Ledger With Mark'!X294&gt;=30),"D+",IF(AND('[1]Ledger With Mark'!X294&gt;=20),"D",IF(AND('[1]Ledger With Mark'!X294&gt;=1),"E","N")))))))))</f>
        <v>C</v>
      </c>
      <c r="Y292" s="13">
        <f t="shared" si="44"/>
        <v>2</v>
      </c>
      <c r="Z292" s="7" t="str">
        <f>IF(AND('[1]Ledger With Mark'!Z294&gt;=27),"A+",IF(AND('[1]Ledger With Mark'!Z294&gt;=24),"A",IF(AND('[1]Ledger With Mark'!Z294&gt;=21),"B+",IF(AND('[1]Ledger With Mark'!Z294&gt;=18),"B",IF(AND('[1]Ledger With Mark'!Z294&gt;=15),"C+",IF(AND('[1]Ledger With Mark'!Z294&gt;=12),"C",IF(AND('[1]Ledger With Mark'!Z294&gt;=9),"D+",IF(AND('[1]Ledger With Mark'!Z294&gt;=6),"D",IF(AND('[1]Ledger With Mark'!Z294&gt;=1),"E","N")))))))))</f>
        <v>C</v>
      </c>
      <c r="AA292" s="7" t="str">
        <f>IF(AND('[1]Ledger With Mark'!AA294&gt;=18),"A+",IF(AND('[1]Ledger With Mark'!AA294&gt;=16),"A",IF(AND('[1]Ledger With Mark'!AA294&gt;=14),"B+",IF(AND('[1]Ledger With Mark'!AA294&gt;=12),"B",IF(AND('[1]Ledger With Mark'!AA294&gt;=10),"C+",IF(AND('[1]Ledger With Mark'!AA294&gt;=8),"C",IF(AND('[1]Ledger With Mark'!AA294&gt;=6),"D+",IF(AND('[1]Ledger With Mark'!AA294&gt;=4),"D",IF(AND('[1]Ledger With Mark'!AA294&gt;=1),"E","N")))))))))</f>
        <v>C+</v>
      </c>
      <c r="AB292" s="7" t="str">
        <f>IF(AND('[1]Ledger With Mark'!AB294&gt;=45),"A+",IF(AND('[1]Ledger With Mark'!AB294&gt;=40),"A",IF(AND('[1]Ledger With Mark'!AB294&gt;=35),"B+",IF(AND('[1]Ledger With Mark'!AB294&gt;=30),"B",IF(AND('[1]Ledger With Mark'!AB294&gt;=25),"C+",IF(AND('[1]Ledger With Mark'!AB294&gt;=20),"C",IF(AND('[1]Ledger With Mark'!AB294&gt;=15),"D+",IF(AND('[1]Ledger With Mark'!AB294&gt;=10),"D",IF(AND('[1]Ledger With Mark'!AB294&gt;=1),"E","N")))))))))</f>
        <v>C</v>
      </c>
      <c r="AC292" s="13">
        <f t="shared" si="45"/>
        <v>1</v>
      </c>
      <c r="AD292" s="7" t="str">
        <f>IF(AND('[1]Ledger With Mark'!AD294&gt;=22.5),"A+",IF(AND('[1]Ledger With Mark'!AD294&gt;=20),"A",IF(AND('[1]Ledger With Mark'!AD294&gt;=17.5),"B+",IF(AND('[1]Ledger With Mark'!AD294&gt;=15),"B",IF(AND('[1]Ledger With Mark'!AD294&gt;=12.5),"C+",IF(AND('[1]Ledger With Mark'!AD294&gt;=10),"C",IF(AND('[1]Ledger With Mark'!AD294&gt;=7.5),"D+",IF(AND('[1]Ledger With Mark'!AD294&gt;=5),"D",IF(AND('[1]Ledger With Mark'!AD294&gt;=1),"E","N")))))))))</f>
        <v>C</v>
      </c>
      <c r="AE292" s="7" t="str">
        <f>IF(AND('[1]Ledger With Mark'!AE294&gt;=22.5),"A+",IF(AND('[1]Ledger With Mark'!AE294&gt;=20),"A",IF(AND('[1]Ledger With Mark'!AE294&gt;=17.5),"B+",IF(AND('[1]Ledger With Mark'!AE294&gt;=15),"B",IF(AND('[1]Ledger With Mark'!AE294&gt;=12.5),"C+",IF(AND('[1]Ledger With Mark'!AE294&gt;=10),"C",IF(AND('[1]Ledger With Mark'!AE294&gt;=7.5),"D+",IF(AND('[1]Ledger With Mark'!AE294&gt;=5),"D",IF(AND('[1]Ledger With Mark'!AE294&gt;=1),"E","N")))))))))</f>
        <v>C+</v>
      </c>
      <c r="AF292" s="7" t="str">
        <f>IF(AND('[1]Ledger With Mark'!AF294&gt;=45),"A+",IF(AND('[1]Ledger With Mark'!AF294&gt;=40),"A",IF(AND('[1]Ledger With Mark'!AF294&gt;=35),"B+",IF(AND('[1]Ledger With Mark'!AF294&gt;=30),"B",IF(AND('[1]Ledger With Mark'!AF294&gt;=25),"C+",IF(AND('[1]Ledger With Mark'!AF294&gt;=20),"C",IF(AND('[1]Ledger With Mark'!AF294&gt;=15),"D+",IF(AND('[1]Ledger With Mark'!AF294&gt;=10),"D",IF(AND('[1]Ledger With Mark'!AF294&gt;=1),"E","N")))))))))</f>
        <v>C</v>
      </c>
      <c r="AG292" s="13">
        <f t="shared" si="46"/>
        <v>1</v>
      </c>
      <c r="AH292" s="7" t="str">
        <f>IF(AND('[1]Ledger With Mark'!AH294&gt;=45),"A+",IF(AND('[1]Ledger With Mark'!AH294&gt;=40),"A",IF(AND('[1]Ledger With Mark'!AH294&gt;=35),"B+",IF(AND('[1]Ledger With Mark'!AH294&gt;=30),"B",IF(AND('[1]Ledger With Mark'!AH294&gt;=25),"C+",IF(AND('[1]Ledger With Mark'!AH294&gt;=20),"C",IF(AND('[1]Ledger With Mark'!AH294&gt;=15),"D+",IF(AND('[1]Ledger With Mark'!AH294&gt;=10),"D",IF(AND('[1]Ledger With Mark'!AH294&gt;=1),"E","N")))))))))</f>
        <v>C</v>
      </c>
      <c r="AI292" s="7" t="str">
        <f>IF(AND('[1]Ledger With Mark'!AI294&gt;=45),"A+",IF(AND('[1]Ledger With Mark'!AI294&gt;=40),"A",IF(AND('[1]Ledger With Mark'!AI294&gt;=35),"B+",IF(AND('[1]Ledger With Mark'!AI294&gt;=30),"B",IF(AND('[1]Ledger With Mark'!AI294&gt;=25),"C+",IF(AND('[1]Ledger With Mark'!AI294&gt;=20),"C",IF(AND('[1]Ledger With Mark'!AI294&gt;=15),"D+",IF(AND('[1]Ledger With Mark'!AI294&gt;=10),"D",IF(AND('[1]Ledger With Mark'!AI294&gt;=1),"E","N")))))))))</f>
        <v>B+</v>
      </c>
      <c r="AJ292" s="7" t="str">
        <f>IF(AND('[1]Ledger With Mark'!AJ294&gt;=90),"A+",IF(AND('[1]Ledger With Mark'!AJ294&gt;=80),"A",IF(AND('[1]Ledger With Mark'!AJ294&gt;=70),"B+",IF(AND('[1]Ledger With Mark'!AJ294&gt;=60),"B",IF(AND('[1]Ledger With Mark'!AJ294&gt;=50),"C+",IF(AND('[1]Ledger With Mark'!AJ294&gt;=40),"C",IF(AND('[1]Ledger With Mark'!AJ294&gt;=30),"D+",IF(AND('[1]Ledger With Mark'!AJ294&gt;=20),"D",IF(AND('[1]Ledger With Mark'!AJ294&gt;=1),"E","N")))))))))</f>
        <v>C+</v>
      </c>
      <c r="AK292" s="13">
        <f t="shared" si="47"/>
        <v>2.4</v>
      </c>
      <c r="AL292" s="7" t="str">
        <f>IF(AND('[1]Ledger With Mark'!AL294&gt;=45),"A+",IF(AND('[1]Ledger With Mark'!AL294&gt;=40),"A",IF(AND('[1]Ledger With Mark'!AL294&gt;=35),"B+",IF(AND('[1]Ledger With Mark'!AL294&gt;=30),"B",IF(AND('[1]Ledger With Mark'!AL294&gt;=25),"C+",IF(AND('[1]Ledger With Mark'!AL294&gt;=20),"C",IF(AND('[1]Ledger With Mark'!AL294&gt;=15),"D+",IF(AND('[1]Ledger With Mark'!AL294&gt;=10),"D",IF(AND('[1]Ledger With Mark'!AL294&gt;=1),"E","N")))))))))</f>
        <v>C</v>
      </c>
      <c r="AM292" s="7" t="str">
        <f>IF(AND('[1]Ledger With Mark'!AM294&gt;=45),"A+",IF(AND('[1]Ledger With Mark'!AM294&gt;=40),"A",IF(AND('[1]Ledger With Mark'!AM294&gt;=35),"B+",IF(AND('[1]Ledger With Mark'!AM294&gt;=30),"B",IF(AND('[1]Ledger With Mark'!AM294&gt;=25),"C+",IF(AND('[1]Ledger With Mark'!AM294&gt;=20),"C",IF(AND('[1]Ledger With Mark'!AM294&gt;=15),"D+",IF(AND('[1]Ledger With Mark'!AM294&gt;=10),"D",IF(AND('[1]Ledger With Mark'!AM294&gt;=1),"E","N")))))))))</f>
        <v>A+</v>
      </c>
      <c r="AN292" s="7" t="str">
        <f>IF(AND('[1]Ledger With Mark'!AN294&gt;=90),"A+",IF(AND('[1]Ledger With Mark'!AN294&gt;=80),"A",IF(AND('[1]Ledger With Mark'!AN294&gt;=70),"B+",IF(AND('[1]Ledger With Mark'!AN294&gt;=60),"B",IF(AND('[1]Ledger With Mark'!AN294&gt;=50),"C+",IF(AND('[1]Ledger With Mark'!AN294&gt;=40),"C",IF(AND('[1]Ledger With Mark'!AN294&gt;=30),"D+",IF(AND('[1]Ledger With Mark'!AN294&gt;=20),"D",IF(AND('[1]Ledger With Mark'!AN294&gt;=1),"E","N")))))))))</f>
        <v>B</v>
      </c>
      <c r="AO292" s="13">
        <f t="shared" si="48"/>
        <v>2.8</v>
      </c>
      <c r="AP292" s="14">
        <f t="shared" si="49"/>
        <v>2.2000000000000002</v>
      </c>
      <c r="AQ292" s="7"/>
      <c r="AR292" s="15" t="s">
        <v>251</v>
      </c>
      <c r="BB292" s="17">
        <v>298</v>
      </c>
    </row>
    <row r="293" spans="1:54" ht="15">
      <c r="A293" s="7">
        <f>'[1]Ledger With Mark'!A295</f>
        <v>292</v>
      </c>
      <c r="B293" s="8">
        <f>'[1]Ledger With Mark'!B295</f>
        <v>752292</v>
      </c>
      <c r="C293" s="9" t="str">
        <f>'[1]Ledger With Mark'!C295</f>
        <v>HARK BAHADUR BUDHA MAGAR</v>
      </c>
      <c r="D293" s="10" t="str">
        <f>'[1]Ledger With Mark'!D295</f>
        <v>2060/04/14</v>
      </c>
      <c r="E293" s="11" t="str">
        <f>'[1]Ledger With Mark'!E295</f>
        <v>AMLAL BUDHA</v>
      </c>
      <c r="F293" s="11" t="str">
        <f>'[1]Ledger With Mark'!F295</f>
        <v>DHAN KUMARI BUDHA</v>
      </c>
      <c r="G293" s="12" t="str">
        <f>'[1]Ledger With Mark'!G295</f>
        <v>PARIBARTAN 4 ROLPA</v>
      </c>
      <c r="H293" s="7" t="str">
        <f>IF(AND('[1]Ledger With Mark'!H295&gt;=67.5),"A+",IF(AND('[1]Ledger With Mark'!H295&gt;=60),"A",IF(AND('[1]Ledger With Mark'!H295&gt;=52.5),"B+",IF(AND('[1]Ledger With Mark'!H295&gt;=45),"B",IF(AND('[1]Ledger With Mark'!H295&gt;=37.5),"C+",IF(AND('[1]Ledger With Mark'!H295&gt;=30),"C",IF(AND('[1]Ledger With Mark'!H295&gt;=22.5),"D+",IF(AND('[1]Ledger With Mark'!H295&gt;=15),"D",IF(AND('[1]Ledger With Mark'!H295&gt;=1),"E","N")))))))))</f>
        <v>C</v>
      </c>
      <c r="I293" s="7" t="str">
        <f>IF(AND('[1]Ledger With Mark'!I295&gt;=22.5),"A+",IF(AND('[1]Ledger With Mark'!I295&gt;=20),"A",IF(AND('[1]Ledger With Mark'!I295&gt;=17.5),"B+",IF(AND('[1]Ledger With Mark'!I295&gt;=15),"B",IF(AND('[1]Ledger With Mark'!I295&gt;=12.5),"C+",IF(AND('[1]Ledger With Mark'!I295&gt;=10),"C",IF(AND('[1]Ledger With Mark'!I295&gt;=7.5),"D+",IF(AND('[1]Ledger With Mark'!I295&gt;=5),"D",IF(AND('[1]Ledger With Mark'!I295&gt;=1),"E","N")))))))))</f>
        <v>B+</v>
      </c>
      <c r="J293" s="7" t="str">
        <f>IF(AND('[1]Ledger With Mark'!J295&gt;=90),"A+",IF(AND('[1]Ledger With Mark'!J295&gt;=80),"A",IF(AND('[1]Ledger With Mark'!J295&gt;=70),"B+",IF(AND('[1]Ledger With Mark'!J295&gt;=60),"B",IF(AND('[1]Ledger With Mark'!J295&gt;=50),"C+",IF(AND('[1]Ledger With Mark'!J295&gt;=40),"C",IF(AND('[1]Ledger With Mark'!J295&gt;=30),"D+",IF(AND('[1]Ledger With Mark'!J295&gt;=20),"D",IF(AND('[1]Ledger With Mark'!J295&gt;=1),"E","N")))))))))</f>
        <v>C+</v>
      </c>
      <c r="K293" s="13">
        <f t="shared" si="40"/>
        <v>2.4</v>
      </c>
      <c r="L293" s="7" t="str">
        <f>IF(AND('[1]Ledger With Mark'!L295&gt;=67.5),"A+",IF(AND('[1]Ledger With Mark'!L295&gt;=60),"A",IF(AND('[1]Ledger With Mark'!L295&gt;=52.5),"B+",IF(AND('[1]Ledger With Mark'!L295&gt;=45),"B",IF(AND('[1]Ledger With Mark'!L295&gt;=37.5),"C+",IF(AND('[1]Ledger With Mark'!L295&gt;=30),"C",IF(AND('[1]Ledger With Mark'!L295&gt;=22.5),"D+",IF(AND('[1]Ledger With Mark'!L295&gt;=15),"D",IF(AND('[1]Ledger With Mark'!L295&gt;=1),"E","N")))))))))</f>
        <v>C</v>
      </c>
      <c r="M293" s="7" t="str">
        <f>IF(AND('[1]Ledger With Mark'!M295&gt;=22.5),"A+",IF(AND('[1]Ledger With Mark'!M295&gt;=20),"A",IF(AND('[1]Ledger With Mark'!M295&gt;=17.5),"B+",IF(AND('[1]Ledger With Mark'!M295&gt;=15),"B",IF(AND('[1]Ledger With Mark'!M295&gt;=12.5),"C+",IF(AND('[1]Ledger With Mark'!M295&gt;=10),"C",IF(AND('[1]Ledger With Mark'!M295&gt;=7.5),"D+",IF(AND('[1]Ledger With Mark'!M295&gt;=5),"D",IF(AND('[1]Ledger With Mark'!M295&gt;=1),"E","N")))))))))</f>
        <v>A</v>
      </c>
      <c r="N293" s="7" t="str">
        <f>IF(AND('[1]Ledger With Mark'!N295&gt;=90),"A+",IF(AND('[1]Ledger With Mark'!N295&gt;=80),"A",IF(AND('[1]Ledger With Mark'!N295&gt;=70),"B+",IF(AND('[1]Ledger With Mark'!N295&gt;=60),"B",IF(AND('[1]Ledger With Mark'!N295&gt;=50),"C+",IF(AND('[1]Ledger With Mark'!N295&gt;=40),"C",IF(AND('[1]Ledger With Mark'!N295&gt;=30),"D+",IF(AND('[1]Ledger With Mark'!N295&gt;=20),"D",IF(AND('[1]Ledger With Mark'!N295&gt;=1),"E","N")))))))))</f>
        <v>C+</v>
      </c>
      <c r="O293" s="13">
        <f t="shared" si="41"/>
        <v>2.4</v>
      </c>
      <c r="P293" s="7" t="str">
        <f>IF(AND('[1]Ledger With Mark'!P295&gt;=90),"A+",IF(AND('[1]Ledger With Mark'!P295&gt;=80),"A",IF(AND('[1]Ledger With Mark'!P295&gt;=70),"B+",IF(AND('[1]Ledger With Mark'!P295&gt;=60),"B",IF(AND('[1]Ledger With Mark'!P295&gt;=50),"C+",IF(AND('[1]Ledger With Mark'!P295&gt;=40),"C",IF(AND('[1]Ledger With Mark'!P295&gt;=30),"D+",IF(AND('[1]Ledger With Mark'!P295&gt;=20),"D",IF(AND('[1]Ledger With Mark'!P295&gt;=1),"E","N")))))))))</f>
        <v>C</v>
      </c>
      <c r="Q293" s="13">
        <f t="shared" si="42"/>
        <v>2</v>
      </c>
      <c r="R293" s="7" t="str">
        <f>IF(AND('[1]Ledger With Mark'!R295&gt;=67.5),"A+",IF(AND('[1]Ledger With Mark'!R295&gt;=60),"A",IF(AND('[1]Ledger With Mark'!R295&gt;=52.5),"B+",IF(AND('[1]Ledger With Mark'!R295&gt;=45),"B",IF(AND('[1]Ledger With Mark'!R295&gt;=37.5),"C+",IF(AND('[1]Ledger With Mark'!R295&gt;=30),"C",IF(AND('[1]Ledger With Mark'!R295&gt;=22.5),"D+",IF(AND('[1]Ledger With Mark'!R295&gt;=15),"D",IF(AND('[1]Ledger With Mark'!R295&gt;=1),"E","N")))))))))</f>
        <v>C</v>
      </c>
      <c r="S293" s="7" t="str">
        <f>IF(AND('[1]Ledger With Mark'!S295&gt;=22.5),"A+",IF(AND('[1]Ledger With Mark'!S295&gt;=20),"A",IF(AND('[1]Ledger With Mark'!S295&gt;=17.5),"B+",IF(AND('[1]Ledger With Mark'!S295&gt;=15),"B",IF(AND('[1]Ledger With Mark'!S295&gt;=12.5),"C+",IF(AND('[1]Ledger With Mark'!S295&gt;=10),"C",IF(AND('[1]Ledger With Mark'!S295&gt;=7.5),"D+",IF(AND('[1]Ledger With Mark'!S295&gt;=5),"D",IF(AND('[1]Ledger With Mark'!S295&gt;=1),"E","N")))))))))</f>
        <v>A+</v>
      </c>
      <c r="T293" s="7" t="str">
        <f>IF(AND('[1]Ledger With Mark'!T295&gt;=90),"A+",IF(AND('[1]Ledger With Mark'!T295&gt;=80),"A",IF(AND('[1]Ledger With Mark'!T295&gt;=70),"B+",IF(AND('[1]Ledger With Mark'!T295&gt;=60),"B",IF(AND('[1]Ledger With Mark'!T295&gt;=50),"C+",IF(AND('[1]Ledger With Mark'!T295&gt;=40),"C",IF(AND('[1]Ledger With Mark'!T295&gt;=30),"D+",IF(AND('[1]Ledger With Mark'!T295&gt;=20),"D",IF(AND('[1]Ledger With Mark'!T295&gt;=1),"E","N")))))))))</f>
        <v>C+</v>
      </c>
      <c r="U293" s="13">
        <f t="shared" si="43"/>
        <v>2.4</v>
      </c>
      <c r="V293" s="7" t="str">
        <f>IF(AND('[1]Ledger With Mark'!V295&gt;=67.5),"A+",IF(AND('[1]Ledger With Mark'!V295&gt;=60),"A",IF(AND('[1]Ledger With Mark'!V295&gt;=52.5),"B+",IF(AND('[1]Ledger With Mark'!V295&gt;=45),"B",IF(AND('[1]Ledger With Mark'!V295&gt;=37.5),"C+",IF(AND('[1]Ledger With Mark'!V295&gt;=30),"C",IF(AND('[1]Ledger With Mark'!V295&gt;=22.5),"D+",IF(AND('[1]Ledger With Mark'!V295&gt;=15),"D",IF(AND('[1]Ledger With Mark'!V295&gt;=1),"E","N")))))))))</f>
        <v>C</v>
      </c>
      <c r="W293" s="7" t="str">
        <f>IF(AND('[1]Ledger With Mark'!W295&gt;=22.5),"A+",IF(AND('[1]Ledger With Mark'!W295&gt;=20),"A",IF(AND('[1]Ledger With Mark'!W295&gt;=17.5),"B+",IF(AND('[1]Ledger With Mark'!W295&gt;=15),"B",IF(AND('[1]Ledger With Mark'!W295&gt;=12.5),"C+",IF(AND('[1]Ledger With Mark'!W295&gt;=10),"C",IF(AND('[1]Ledger With Mark'!W295&gt;=7.5),"D+",IF(AND('[1]Ledger With Mark'!W295&gt;=5),"D",IF(AND('[1]Ledger With Mark'!W295&gt;=1),"E","N")))))))))</f>
        <v>B</v>
      </c>
      <c r="X293" s="7" t="str">
        <f>IF(AND('[1]Ledger With Mark'!X295&gt;=90),"A+",IF(AND('[1]Ledger With Mark'!X295&gt;=80),"A",IF(AND('[1]Ledger With Mark'!X295&gt;=70),"B+",IF(AND('[1]Ledger With Mark'!X295&gt;=60),"B",IF(AND('[1]Ledger With Mark'!X295&gt;=50),"C+",IF(AND('[1]Ledger With Mark'!X295&gt;=40),"C",IF(AND('[1]Ledger With Mark'!X295&gt;=30),"D+",IF(AND('[1]Ledger With Mark'!X295&gt;=20),"D",IF(AND('[1]Ledger With Mark'!X295&gt;=1),"E","N")))))))))</f>
        <v>C</v>
      </c>
      <c r="Y293" s="13">
        <f t="shared" si="44"/>
        <v>2</v>
      </c>
      <c r="Z293" s="7" t="str">
        <f>IF(AND('[1]Ledger With Mark'!Z295&gt;=27),"A+",IF(AND('[1]Ledger With Mark'!Z295&gt;=24),"A",IF(AND('[1]Ledger With Mark'!Z295&gt;=21),"B+",IF(AND('[1]Ledger With Mark'!Z295&gt;=18),"B",IF(AND('[1]Ledger With Mark'!Z295&gt;=15),"C+",IF(AND('[1]Ledger With Mark'!Z295&gt;=12),"C",IF(AND('[1]Ledger With Mark'!Z295&gt;=9),"D+",IF(AND('[1]Ledger With Mark'!Z295&gt;=6),"D",IF(AND('[1]Ledger With Mark'!Z295&gt;=1),"E","N")))))))))</f>
        <v>B+</v>
      </c>
      <c r="AA293" s="7" t="str">
        <f>IF(AND('[1]Ledger With Mark'!AA295&gt;=18),"A+",IF(AND('[1]Ledger With Mark'!AA295&gt;=16),"A",IF(AND('[1]Ledger With Mark'!AA295&gt;=14),"B+",IF(AND('[1]Ledger With Mark'!AA295&gt;=12),"B",IF(AND('[1]Ledger With Mark'!AA295&gt;=10),"C+",IF(AND('[1]Ledger With Mark'!AA295&gt;=8),"C",IF(AND('[1]Ledger With Mark'!AA295&gt;=6),"D+",IF(AND('[1]Ledger With Mark'!AA295&gt;=4),"D",IF(AND('[1]Ledger With Mark'!AA295&gt;=1),"E","N")))))))))</f>
        <v>B</v>
      </c>
      <c r="AB293" s="7" t="str">
        <f>IF(AND('[1]Ledger With Mark'!AB295&gt;=45),"A+",IF(AND('[1]Ledger With Mark'!AB295&gt;=40),"A",IF(AND('[1]Ledger With Mark'!AB295&gt;=35),"B+",IF(AND('[1]Ledger With Mark'!AB295&gt;=30),"B",IF(AND('[1]Ledger With Mark'!AB295&gt;=25),"C+",IF(AND('[1]Ledger With Mark'!AB295&gt;=20),"C",IF(AND('[1]Ledger With Mark'!AB295&gt;=15),"D+",IF(AND('[1]Ledger With Mark'!AB295&gt;=10),"D",IF(AND('[1]Ledger With Mark'!AB295&gt;=1),"E","N")))))))))</f>
        <v>B</v>
      </c>
      <c r="AC293" s="13">
        <f t="shared" si="45"/>
        <v>1.4</v>
      </c>
      <c r="AD293" s="7" t="str">
        <f>IF(AND('[1]Ledger With Mark'!AD295&gt;=22.5),"A+",IF(AND('[1]Ledger With Mark'!AD295&gt;=20),"A",IF(AND('[1]Ledger With Mark'!AD295&gt;=17.5),"B+",IF(AND('[1]Ledger With Mark'!AD295&gt;=15),"B",IF(AND('[1]Ledger With Mark'!AD295&gt;=12.5),"C+",IF(AND('[1]Ledger With Mark'!AD295&gt;=10),"C",IF(AND('[1]Ledger With Mark'!AD295&gt;=7.5),"D+",IF(AND('[1]Ledger With Mark'!AD295&gt;=5),"D",IF(AND('[1]Ledger With Mark'!AD295&gt;=1),"E","N")))))))))</f>
        <v>C</v>
      </c>
      <c r="AE293" s="7" t="str">
        <f>IF(AND('[1]Ledger With Mark'!AE295&gt;=22.5),"A+",IF(AND('[1]Ledger With Mark'!AE295&gt;=20),"A",IF(AND('[1]Ledger With Mark'!AE295&gt;=17.5),"B+",IF(AND('[1]Ledger With Mark'!AE295&gt;=15),"B",IF(AND('[1]Ledger With Mark'!AE295&gt;=12.5),"C+",IF(AND('[1]Ledger With Mark'!AE295&gt;=10),"C",IF(AND('[1]Ledger With Mark'!AE295&gt;=7.5),"D+",IF(AND('[1]Ledger With Mark'!AE295&gt;=5),"D",IF(AND('[1]Ledger With Mark'!AE295&gt;=1),"E","N")))))))))</f>
        <v>B+</v>
      </c>
      <c r="AF293" s="7" t="str">
        <f>IF(AND('[1]Ledger With Mark'!AF295&gt;=45),"A+",IF(AND('[1]Ledger With Mark'!AF295&gt;=40),"A",IF(AND('[1]Ledger With Mark'!AF295&gt;=35),"B+",IF(AND('[1]Ledger With Mark'!AF295&gt;=30),"B",IF(AND('[1]Ledger With Mark'!AF295&gt;=25),"C+",IF(AND('[1]Ledger With Mark'!AF295&gt;=20),"C",IF(AND('[1]Ledger With Mark'!AF295&gt;=15),"D+",IF(AND('[1]Ledger With Mark'!AF295&gt;=10),"D",IF(AND('[1]Ledger With Mark'!AF295&gt;=1),"E","N")))))))))</f>
        <v>B</v>
      </c>
      <c r="AG293" s="13">
        <f t="shared" si="46"/>
        <v>1.4</v>
      </c>
      <c r="AH293" s="7" t="str">
        <f>IF(AND('[1]Ledger With Mark'!AH295&gt;=45),"A+",IF(AND('[1]Ledger With Mark'!AH295&gt;=40),"A",IF(AND('[1]Ledger With Mark'!AH295&gt;=35),"B+",IF(AND('[1]Ledger With Mark'!AH295&gt;=30),"B",IF(AND('[1]Ledger With Mark'!AH295&gt;=25),"C+",IF(AND('[1]Ledger With Mark'!AH295&gt;=20),"C",IF(AND('[1]Ledger With Mark'!AH295&gt;=15),"D+",IF(AND('[1]Ledger With Mark'!AH295&gt;=10),"D",IF(AND('[1]Ledger With Mark'!AH295&gt;=1),"E","N")))))))))</f>
        <v>C</v>
      </c>
      <c r="AI293" s="7" t="str">
        <f>IF(AND('[1]Ledger With Mark'!AI295&gt;=45),"A+",IF(AND('[1]Ledger With Mark'!AI295&gt;=40),"A",IF(AND('[1]Ledger With Mark'!AI295&gt;=35),"B+",IF(AND('[1]Ledger With Mark'!AI295&gt;=30),"B",IF(AND('[1]Ledger With Mark'!AI295&gt;=25),"C+",IF(AND('[1]Ledger With Mark'!AI295&gt;=20),"C",IF(AND('[1]Ledger With Mark'!AI295&gt;=15),"D+",IF(AND('[1]Ledger With Mark'!AI295&gt;=10),"D",IF(AND('[1]Ledger With Mark'!AI295&gt;=1),"E","N")))))))))</f>
        <v>A</v>
      </c>
      <c r="AJ293" s="7" t="str">
        <f>IF(AND('[1]Ledger With Mark'!AJ295&gt;=90),"A+",IF(AND('[1]Ledger With Mark'!AJ295&gt;=80),"A",IF(AND('[1]Ledger With Mark'!AJ295&gt;=70),"B+",IF(AND('[1]Ledger With Mark'!AJ295&gt;=60),"B",IF(AND('[1]Ledger With Mark'!AJ295&gt;=50),"C+",IF(AND('[1]Ledger With Mark'!AJ295&gt;=40),"C",IF(AND('[1]Ledger With Mark'!AJ295&gt;=30),"D+",IF(AND('[1]Ledger With Mark'!AJ295&gt;=20),"D",IF(AND('[1]Ledger With Mark'!AJ295&gt;=1),"E","N")))))))))</f>
        <v>B</v>
      </c>
      <c r="AK293" s="13">
        <f t="shared" si="47"/>
        <v>2.8</v>
      </c>
      <c r="AL293" s="7" t="str">
        <f>IF(AND('[1]Ledger With Mark'!AL295&gt;=45),"A+",IF(AND('[1]Ledger With Mark'!AL295&gt;=40),"A",IF(AND('[1]Ledger With Mark'!AL295&gt;=35),"B+",IF(AND('[1]Ledger With Mark'!AL295&gt;=30),"B",IF(AND('[1]Ledger With Mark'!AL295&gt;=25),"C+",IF(AND('[1]Ledger With Mark'!AL295&gt;=20),"C",IF(AND('[1]Ledger With Mark'!AL295&gt;=15),"D+",IF(AND('[1]Ledger With Mark'!AL295&gt;=10),"D",IF(AND('[1]Ledger With Mark'!AL295&gt;=1),"E","N")))))))))</f>
        <v>C</v>
      </c>
      <c r="AM293" s="7" t="str">
        <f>IF(AND('[1]Ledger With Mark'!AM295&gt;=45),"A+",IF(AND('[1]Ledger With Mark'!AM295&gt;=40),"A",IF(AND('[1]Ledger With Mark'!AM295&gt;=35),"B+",IF(AND('[1]Ledger With Mark'!AM295&gt;=30),"B",IF(AND('[1]Ledger With Mark'!AM295&gt;=25),"C+",IF(AND('[1]Ledger With Mark'!AM295&gt;=20),"C",IF(AND('[1]Ledger With Mark'!AM295&gt;=15),"D+",IF(AND('[1]Ledger With Mark'!AM295&gt;=10),"D",IF(AND('[1]Ledger With Mark'!AM295&gt;=1),"E","N")))))))))</f>
        <v>A</v>
      </c>
      <c r="AN293" s="7" t="str">
        <f>IF(AND('[1]Ledger With Mark'!AN295&gt;=90),"A+",IF(AND('[1]Ledger With Mark'!AN295&gt;=80),"A",IF(AND('[1]Ledger With Mark'!AN295&gt;=70),"B+",IF(AND('[1]Ledger With Mark'!AN295&gt;=60),"B",IF(AND('[1]Ledger With Mark'!AN295&gt;=50),"C+",IF(AND('[1]Ledger With Mark'!AN295&gt;=40),"C",IF(AND('[1]Ledger With Mark'!AN295&gt;=30),"D+",IF(AND('[1]Ledger With Mark'!AN295&gt;=20),"D",IF(AND('[1]Ledger With Mark'!AN295&gt;=1),"E","N")))))))))</f>
        <v>B</v>
      </c>
      <c r="AO293" s="13">
        <f t="shared" si="48"/>
        <v>2.8</v>
      </c>
      <c r="AP293" s="14">
        <f t="shared" si="49"/>
        <v>2.4500000000000002</v>
      </c>
      <c r="AQ293" s="7"/>
      <c r="AR293" s="15" t="s">
        <v>251</v>
      </c>
      <c r="BB293" s="17">
        <v>299</v>
      </c>
    </row>
    <row r="294" spans="1:54" ht="15">
      <c r="A294" s="7">
        <f>'[1]Ledger With Mark'!A296</f>
        <v>293</v>
      </c>
      <c r="B294" s="8">
        <f>'[1]Ledger With Mark'!B296</f>
        <v>752293</v>
      </c>
      <c r="C294" s="9" t="str">
        <f>'[1]Ledger With Mark'!C296</f>
        <v>HARKMAN PUN MAGAR</v>
      </c>
      <c r="D294" s="10" t="str">
        <f>'[1]Ledger With Mark'!D296</f>
        <v>2060/03/26</v>
      </c>
      <c r="E294" s="11" t="str">
        <f>'[1]Ledger With Mark'!E296</f>
        <v>RUPLAL PUN</v>
      </c>
      <c r="F294" s="11" t="str">
        <f>'[1]Ledger With Mark'!F296</f>
        <v>MANMAYA PUN</v>
      </c>
      <c r="G294" s="12" t="str">
        <f>'[1]Ledger With Mark'!G296</f>
        <v>BHUME 9 RUKUM EAST</v>
      </c>
      <c r="H294" s="7" t="str">
        <f>IF(AND('[1]Ledger With Mark'!H296&gt;=67.5),"A+",IF(AND('[1]Ledger With Mark'!H296&gt;=60),"A",IF(AND('[1]Ledger With Mark'!H296&gt;=52.5),"B+",IF(AND('[1]Ledger With Mark'!H296&gt;=45),"B",IF(AND('[1]Ledger With Mark'!H296&gt;=37.5),"C+",IF(AND('[1]Ledger With Mark'!H296&gt;=30),"C",IF(AND('[1]Ledger With Mark'!H296&gt;=22.5),"D+",IF(AND('[1]Ledger With Mark'!H296&gt;=15),"D",IF(AND('[1]Ledger With Mark'!H296&gt;=1),"E","N")))))))))</f>
        <v>C+</v>
      </c>
      <c r="I294" s="7" t="str">
        <f>IF(AND('[1]Ledger With Mark'!I296&gt;=22.5),"A+",IF(AND('[1]Ledger With Mark'!I296&gt;=20),"A",IF(AND('[1]Ledger With Mark'!I296&gt;=17.5),"B+",IF(AND('[1]Ledger With Mark'!I296&gt;=15),"B",IF(AND('[1]Ledger With Mark'!I296&gt;=12.5),"C+",IF(AND('[1]Ledger With Mark'!I296&gt;=10),"C",IF(AND('[1]Ledger With Mark'!I296&gt;=7.5),"D+",IF(AND('[1]Ledger With Mark'!I296&gt;=5),"D",IF(AND('[1]Ledger With Mark'!I296&gt;=1),"E","N")))))))))</f>
        <v>B+</v>
      </c>
      <c r="J294" s="7" t="str">
        <f>IF(AND('[1]Ledger With Mark'!J296&gt;=90),"A+",IF(AND('[1]Ledger With Mark'!J296&gt;=80),"A",IF(AND('[1]Ledger With Mark'!J296&gt;=70),"B+",IF(AND('[1]Ledger With Mark'!J296&gt;=60),"B",IF(AND('[1]Ledger With Mark'!J296&gt;=50),"C+",IF(AND('[1]Ledger With Mark'!J296&gt;=40),"C",IF(AND('[1]Ledger With Mark'!J296&gt;=30),"D+",IF(AND('[1]Ledger With Mark'!J296&gt;=20),"D",IF(AND('[1]Ledger With Mark'!J296&gt;=1),"E","N")))))))))</f>
        <v>B</v>
      </c>
      <c r="K294" s="13">
        <f t="shared" si="40"/>
        <v>2.8</v>
      </c>
      <c r="L294" s="7" t="str">
        <f>IF(AND('[1]Ledger With Mark'!L296&gt;=67.5),"A+",IF(AND('[1]Ledger With Mark'!L296&gt;=60),"A",IF(AND('[1]Ledger With Mark'!L296&gt;=52.5),"B+",IF(AND('[1]Ledger With Mark'!L296&gt;=45),"B",IF(AND('[1]Ledger With Mark'!L296&gt;=37.5),"C+",IF(AND('[1]Ledger With Mark'!L296&gt;=30),"C",IF(AND('[1]Ledger With Mark'!L296&gt;=22.5),"D+",IF(AND('[1]Ledger With Mark'!L296&gt;=15),"D",IF(AND('[1]Ledger With Mark'!L296&gt;=1),"E","N")))))))))</f>
        <v>C</v>
      </c>
      <c r="M294" s="7" t="str">
        <f>IF(AND('[1]Ledger With Mark'!M296&gt;=22.5),"A+",IF(AND('[1]Ledger With Mark'!M296&gt;=20),"A",IF(AND('[1]Ledger With Mark'!M296&gt;=17.5),"B+",IF(AND('[1]Ledger With Mark'!M296&gt;=15),"B",IF(AND('[1]Ledger With Mark'!M296&gt;=12.5),"C+",IF(AND('[1]Ledger With Mark'!M296&gt;=10),"C",IF(AND('[1]Ledger With Mark'!M296&gt;=7.5),"D+",IF(AND('[1]Ledger With Mark'!M296&gt;=5),"D",IF(AND('[1]Ledger With Mark'!M296&gt;=1),"E","N")))))))))</f>
        <v>A</v>
      </c>
      <c r="N294" s="7" t="str">
        <f>IF(AND('[1]Ledger With Mark'!N296&gt;=90),"A+",IF(AND('[1]Ledger With Mark'!N296&gt;=80),"A",IF(AND('[1]Ledger With Mark'!N296&gt;=70),"B+",IF(AND('[1]Ledger With Mark'!N296&gt;=60),"B",IF(AND('[1]Ledger With Mark'!N296&gt;=50),"C+",IF(AND('[1]Ledger With Mark'!N296&gt;=40),"C",IF(AND('[1]Ledger With Mark'!N296&gt;=30),"D+",IF(AND('[1]Ledger With Mark'!N296&gt;=20),"D",IF(AND('[1]Ledger With Mark'!N296&gt;=1),"E","N")))))))))</f>
        <v>C+</v>
      </c>
      <c r="O294" s="13">
        <f t="shared" si="41"/>
        <v>2.4</v>
      </c>
      <c r="P294" s="7" t="str">
        <f>IF(AND('[1]Ledger With Mark'!P296&gt;=90),"A+",IF(AND('[1]Ledger With Mark'!P296&gt;=80),"A",IF(AND('[1]Ledger With Mark'!P296&gt;=70),"B+",IF(AND('[1]Ledger With Mark'!P296&gt;=60),"B",IF(AND('[1]Ledger With Mark'!P296&gt;=50),"C+",IF(AND('[1]Ledger With Mark'!P296&gt;=40),"C",IF(AND('[1]Ledger With Mark'!P296&gt;=30),"D+",IF(AND('[1]Ledger With Mark'!P296&gt;=20),"D",IF(AND('[1]Ledger With Mark'!P296&gt;=1),"E","N")))))))))</f>
        <v>C</v>
      </c>
      <c r="Q294" s="13">
        <f t="shared" si="42"/>
        <v>2</v>
      </c>
      <c r="R294" s="7" t="str">
        <f>IF(AND('[1]Ledger With Mark'!R296&gt;=67.5),"A+",IF(AND('[1]Ledger With Mark'!R296&gt;=60),"A",IF(AND('[1]Ledger With Mark'!R296&gt;=52.5),"B+",IF(AND('[1]Ledger With Mark'!R296&gt;=45),"B",IF(AND('[1]Ledger With Mark'!R296&gt;=37.5),"C+",IF(AND('[1]Ledger With Mark'!R296&gt;=30),"C",IF(AND('[1]Ledger With Mark'!R296&gt;=22.5),"D+",IF(AND('[1]Ledger With Mark'!R296&gt;=15),"D",IF(AND('[1]Ledger With Mark'!R296&gt;=1),"E","N")))))))))</f>
        <v>C</v>
      </c>
      <c r="S294" s="7" t="str">
        <f>IF(AND('[1]Ledger With Mark'!S296&gt;=22.5),"A+",IF(AND('[1]Ledger With Mark'!S296&gt;=20),"A",IF(AND('[1]Ledger With Mark'!S296&gt;=17.5),"B+",IF(AND('[1]Ledger With Mark'!S296&gt;=15),"B",IF(AND('[1]Ledger With Mark'!S296&gt;=12.5),"C+",IF(AND('[1]Ledger With Mark'!S296&gt;=10),"C",IF(AND('[1]Ledger With Mark'!S296&gt;=7.5),"D+",IF(AND('[1]Ledger With Mark'!S296&gt;=5),"D",IF(AND('[1]Ledger With Mark'!S296&gt;=1),"E","N")))))))))</f>
        <v>A</v>
      </c>
      <c r="T294" s="7" t="str">
        <f>IF(AND('[1]Ledger With Mark'!T296&gt;=90),"A+",IF(AND('[1]Ledger With Mark'!T296&gt;=80),"A",IF(AND('[1]Ledger With Mark'!T296&gt;=70),"B+",IF(AND('[1]Ledger With Mark'!T296&gt;=60),"B",IF(AND('[1]Ledger With Mark'!T296&gt;=50),"C+",IF(AND('[1]Ledger With Mark'!T296&gt;=40),"C",IF(AND('[1]Ledger With Mark'!T296&gt;=30),"D+",IF(AND('[1]Ledger With Mark'!T296&gt;=20),"D",IF(AND('[1]Ledger With Mark'!T296&gt;=1),"E","N")))))))))</f>
        <v>C+</v>
      </c>
      <c r="U294" s="13">
        <f t="shared" si="43"/>
        <v>2.4</v>
      </c>
      <c r="V294" s="7" t="str">
        <f>IF(AND('[1]Ledger With Mark'!V296&gt;=67.5),"A+",IF(AND('[1]Ledger With Mark'!V296&gt;=60),"A",IF(AND('[1]Ledger With Mark'!V296&gt;=52.5),"B+",IF(AND('[1]Ledger With Mark'!V296&gt;=45),"B",IF(AND('[1]Ledger With Mark'!V296&gt;=37.5),"C+",IF(AND('[1]Ledger With Mark'!V296&gt;=30),"C",IF(AND('[1]Ledger With Mark'!V296&gt;=22.5),"D+",IF(AND('[1]Ledger With Mark'!V296&gt;=15),"D",IF(AND('[1]Ledger With Mark'!V296&gt;=1),"E","N")))))))))</f>
        <v>C</v>
      </c>
      <c r="W294" s="7" t="str">
        <f>IF(AND('[1]Ledger With Mark'!W296&gt;=22.5),"A+",IF(AND('[1]Ledger With Mark'!W296&gt;=20),"A",IF(AND('[1]Ledger With Mark'!W296&gt;=17.5),"B+",IF(AND('[1]Ledger With Mark'!W296&gt;=15),"B",IF(AND('[1]Ledger With Mark'!W296&gt;=12.5),"C+",IF(AND('[1]Ledger With Mark'!W296&gt;=10),"C",IF(AND('[1]Ledger With Mark'!W296&gt;=7.5),"D+",IF(AND('[1]Ledger With Mark'!W296&gt;=5),"D",IF(AND('[1]Ledger With Mark'!W296&gt;=1),"E","N")))))))))</f>
        <v>B</v>
      </c>
      <c r="X294" s="7" t="str">
        <f>IF(AND('[1]Ledger With Mark'!X296&gt;=90),"A+",IF(AND('[1]Ledger With Mark'!X296&gt;=80),"A",IF(AND('[1]Ledger With Mark'!X296&gt;=70),"B+",IF(AND('[1]Ledger With Mark'!X296&gt;=60),"B",IF(AND('[1]Ledger With Mark'!X296&gt;=50),"C+",IF(AND('[1]Ledger With Mark'!X296&gt;=40),"C",IF(AND('[1]Ledger With Mark'!X296&gt;=30),"D+",IF(AND('[1]Ledger With Mark'!X296&gt;=20),"D",IF(AND('[1]Ledger With Mark'!X296&gt;=1),"E","N")))))))))</f>
        <v>C</v>
      </c>
      <c r="Y294" s="13">
        <f t="shared" si="44"/>
        <v>2</v>
      </c>
      <c r="Z294" s="7" t="str">
        <f>IF(AND('[1]Ledger With Mark'!Z296&gt;=27),"A+",IF(AND('[1]Ledger With Mark'!Z296&gt;=24),"A",IF(AND('[1]Ledger With Mark'!Z296&gt;=21),"B+",IF(AND('[1]Ledger With Mark'!Z296&gt;=18),"B",IF(AND('[1]Ledger With Mark'!Z296&gt;=15),"C+",IF(AND('[1]Ledger With Mark'!Z296&gt;=12),"C",IF(AND('[1]Ledger With Mark'!Z296&gt;=9),"D+",IF(AND('[1]Ledger With Mark'!Z296&gt;=6),"D",IF(AND('[1]Ledger With Mark'!Z296&gt;=1),"E","N")))))))))</f>
        <v>A+</v>
      </c>
      <c r="AA294" s="7" t="str">
        <f>IF(AND('[1]Ledger With Mark'!AA296&gt;=18),"A+",IF(AND('[1]Ledger With Mark'!AA296&gt;=16),"A",IF(AND('[1]Ledger With Mark'!AA296&gt;=14),"B+",IF(AND('[1]Ledger With Mark'!AA296&gt;=12),"B",IF(AND('[1]Ledger With Mark'!AA296&gt;=10),"C+",IF(AND('[1]Ledger With Mark'!AA296&gt;=8),"C",IF(AND('[1]Ledger With Mark'!AA296&gt;=6),"D+",IF(AND('[1]Ledger With Mark'!AA296&gt;=4),"D",IF(AND('[1]Ledger With Mark'!AA296&gt;=1),"E","N")))))))))</f>
        <v>A+</v>
      </c>
      <c r="AB294" s="7" t="str">
        <f>IF(AND('[1]Ledger With Mark'!AB296&gt;=45),"A+",IF(AND('[1]Ledger With Mark'!AB296&gt;=40),"A",IF(AND('[1]Ledger With Mark'!AB296&gt;=35),"B+",IF(AND('[1]Ledger With Mark'!AB296&gt;=30),"B",IF(AND('[1]Ledger With Mark'!AB296&gt;=25),"C+",IF(AND('[1]Ledger With Mark'!AB296&gt;=20),"C",IF(AND('[1]Ledger With Mark'!AB296&gt;=15),"D+",IF(AND('[1]Ledger With Mark'!AB296&gt;=10),"D",IF(AND('[1]Ledger With Mark'!AB296&gt;=1),"E","N")))))))))</f>
        <v>A+</v>
      </c>
      <c r="AC294" s="13">
        <f t="shared" si="45"/>
        <v>2</v>
      </c>
      <c r="AD294" s="7" t="str">
        <f>IF(AND('[1]Ledger With Mark'!AD296&gt;=22.5),"A+",IF(AND('[1]Ledger With Mark'!AD296&gt;=20),"A",IF(AND('[1]Ledger With Mark'!AD296&gt;=17.5),"B+",IF(AND('[1]Ledger With Mark'!AD296&gt;=15),"B",IF(AND('[1]Ledger With Mark'!AD296&gt;=12.5),"C+",IF(AND('[1]Ledger With Mark'!AD296&gt;=10),"C",IF(AND('[1]Ledger With Mark'!AD296&gt;=7.5),"D+",IF(AND('[1]Ledger With Mark'!AD296&gt;=5),"D",IF(AND('[1]Ledger With Mark'!AD296&gt;=1),"E","N")))))))))</f>
        <v>C</v>
      </c>
      <c r="AE294" s="7" t="str">
        <f>IF(AND('[1]Ledger With Mark'!AE296&gt;=22.5),"A+",IF(AND('[1]Ledger With Mark'!AE296&gt;=20),"A",IF(AND('[1]Ledger With Mark'!AE296&gt;=17.5),"B+",IF(AND('[1]Ledger With Mark'!AE296&gt;=15),"B",IF(AND('[1]Ledger With Mark'!AE296&gt;=12.5),"C+",IF(AND('[1]Ledger With Mark'!AE296&gt;=10),"C",IF(AND('[1]Ledger With Mark'!AE296&gt;=7.5),"D+",IF(AND('[1]Ledger With Mark'!AE296&gt;=5),"D",IF(AND('[1]Ledger With Mark'!AE296&gt;=1),"E","N")))))))))</f>
        <v>C+</v>
      </c>
      <c r="AF294" s="7" t="str">
        <f>IF(AND('[1]Ledger With Mark'!AF296&gt;=45),"A+",IF(AND('[1]Ledger With Mark'!AF296&gt;=40),"A",IF(AND('[1]Ledger With Mark'!AF296&gt;=35),"B+",IF(AND('[1]Ledger With Mark'!AF296&gt;=30),"B",IF(AND('[1]Ledger With Mark'!AF296&gt;=25),"C+",IF(AND('[1]Ledger With Mark'!AF296&gt;=20),"C",IF(AND('[1]Ledger With Mark'!AF296&gt;=15),"D+",IF(AND('[1]Ledger With Mark'!AF296&gt;=10),"D",IF(AND('[1]Ledger With Mark'!AF296&gt;=1),"E","N")))))))))</f>
        <v>C</v>
      </c>
      <c r="AG294" s="13">
        <f t="shared" si="46"/>
        <v>1</v>
      </c>
      <c r="AH294" s="7" t="str">
        <f>IF(AND('[1]Ledger With Mark'!AH296&gt;=45),"A+",IF(AND('[1]Ledger With Mark'!AH296&gt;=40),"A",IF(AND('[1]Ledger With Mark'!AH296&gt;=35),"B+",IF(AND('[1]Ledger With Mark'!AH296&gt;=30),"B",IF(AND('[1]Ledger With Mark'!AH296&gt;=25),"C+",IF(AND('[1]Ledger With Mark'!AH296&gt;=20),"C",IF(AND('[1]Ledger With Mark'!AH296&gt;=15),"D+",IF(AND('[1]Ledger With Mark'!AH296&gt;=10),"D",IF(AND('[1]Ledger With Mark'!AH296&gt;=1),"E","N")))))))))</f>
        <v>C</v>
      </c>
      <c r="AI294" s="7" t="str">
        <f>IF(AND('[1]Ledger With Mark'!AI296&gt;=45),"A+",IF(AND('[1]Ledger With Mark'!AI296&gt;=40),"A",IF(AND('[1]Ledger With Mark'!AI296&gt;=35),"B+",IF(AND('[1]Ledger With Mark'!AI296&gt;=30),"B",IF(AND('[1]Ledger With Mark'!AI296&gt;=25),"C+",IF(AND('[1]Ledger With Mark'!AI296&gt;=20),"C",IF(AND('[1]Ledger With Mark'!AI296&gt;=15),"D+",IF(AND('[1]Ledger With Mark'!AI296&gt;=10),"D",IF(AND('[1]Ledger With Mark'!AI296&gt;=1),"E","N")))))))))</f>
        <v>A</v>
      </c>
      <c r="AJ294" s="7" t="str">
        <f>IF(AND('[1]Ledger With Mark'!AJ296&gt;=90),"A+",IF(AND('[1]Ledger With Mark'!AJ296&gt;=80),"A",IF(AND('[1]Ledger With Mark'!AJ296&gt;=70),"B+",IF(AND('[1]Ledger With Mark'!AJ296&gt;=60),"B",IF(AND('[1]Ledger With Mark'!AJ296&gt;=50),"C+",IF(AND('[1]Ledger With Mark'!AJ296&gt;=40),"C",IF(AND('[1]Ledger With Mark'!AJ296&gt;=30),"D+",IF(AND('[1]Ledger With Mark'!AJ296&gt;=20),"D",IF(AND('[1]Ledger With Mark'!AJ296&gt;=1),"E","N")))))))))</f>
        <v>B</v>
      </c>
      <c r="AK294" s="13">
        <f t="shared" si="47"/>
        <v>2.8</v>
      </c>
      <c r="AL294" s="7" t="str">
        <f>IF(AND('[1]Ledger With Mark'!AL296&gt;=45),"A+",IF(AND('[1]Ledger With Mark'!AL296&gt;=40),"A",IF(AND('[1]Ledger With Mark'!AL296&gt;=35),"B+",IF(AND('[1]Ledger With Mark'!AL296&gt;=30),"B",IF(AND('[1]Ledger With Mark'!AL296&gt;=25),"C+",IF(AND('[1]Ledger With Mark'!AL296&gt;=20),"C",IF(AND('[1]Ledger With Mark'!AL296&gt;=15),"D+",IF(AND('[1]Ledger With Mark'!AL296&gt;=10),"D",IF(AND('[1]Ledger With Mark'!AL296&gt;=1),"E","N")))))))))</f>
        <v>C</v>
      </c>
      <c r="AM294" s="7" t="str">
        <f>IF(AND('[1]Ledger With Mark'!AM296&gt;=45),"A+",IF(AND('[1]Ledger With Mark'!AM296&gt;=40),"A",IF(AND('[1]Ledger With Mark'!AM296&gt;=35),"B+",IF(AND('[1]Ledger With Mark'!AM296&gt;=30),"B",IF(AND('[1]Ledger With Mark'!AM296&gt;=25),"C+",IF(AND('[1]Ledger With Mark'!AM296&gt;=20),"C",IF(AND('[1]Ledger With Mark'!AM296&gt;=15),"D+",IF(AND('[1]Ledger With Mark'!AM296&gt;=10),"D",IF(AND('[1]Ledger With Mark'!AM296&gt;=1),"E","N")))))))))</f>
        <v>A</v>
      </c>
      <c r="AN294" s="7" t="str">
        <f>IF(AND('[1]Ledger With Mark'!AN296&gt;=90),"A+",IF(AND('[1]Ledger With Mark'!AN296&gt;=80),"A",IF(AND('[1]Ledger With Mark'!AN296&gt;=70),"B+",IF(AND('[1]Ledger With Mark'!AN296&gt;=60),"B",IF(AND('[1]Ledger With Mark'!AN296&gt;=50),"C+",IF(AND('[1]Ledger With Mark'!AN296&gt;=40),"C",IF(AND('[1]Ledger With Mark'!AN296&gt;=30),"D+",IF(AND('[1]Ledger With Mark'!AN296&gt;=20),"D",IF(AND('[1]Ledger With Mark'!AN296&gt;=1),"E","N")))))))))</f>
        <v>B</v>
      </c>
      <c r="AO294" s="13">
        <f t="shared" si="48"/>
        <v>2.8</v>
      </c>
      <c r="AP294" s="14">
        <f t="shared" si="49"/>
        <v>2.5249999999999999</v>
      </c>
      <c r="AQ294" s="7"/>
      <c r="AR294" s="15" t="s">
        <v>251</v>
      </c>
      <c r="BB294" s="17">
        <v>300</v>
      </c>
    </row>
    <row r="295" spans="1:54" ht="15">
      <c r="A295" s="7">
        <f>'[1]Ledger With Mark'!A297</f>
        <v>294</v>
      </c>
      <c r="B295" s="8">
        <f>'[1]Ledger With Mark'!B297</f>
        <v>752294</v>
      </c>
      <c r="C295" s="9" t="str">
        <f>'[1]Ledger With Mark'!C297</f>
        <v>HISILA KHADKA</v>
      </c>
      <c r="D295" s="10" t="str">
        <f>'[1]Ledger With Mark'!D297</f>
        <v>2060/10/17</v>
      </c>
      <c r="E295" s="11" t="str">
        <f>'[1]Ledger With Mark'!E297</f>
        <v>SHYAM BIKRAM KHADKA</v>
      </c>
      <c r="F295" s="11" t="str">
        <f>'[1]Ledger With Mark'!F297</f>
        <v>BHABANA KHADKA</v>
      </c>
      <c r="G295" s="12" t="str">
        <f>'[1]Ledger With Mark'!G297</f>
        <v>BHUME 9 RUKUM EAST</v>
      </c>
      <c r="H295" s="7" t="str">
        <f>IF(AND('[1]Ledger With Mark'!H297&gt;=67.5),"A+",IF(AND('[1]Ledger With Mark'!H297&gt;=60),"A",IF(AND('[1]Ledger With Mark'!H297&gt;=52.5),"B+",IF(AND('[1]Ledger With Mark'!H297&gt;=45),"B",IF(AND('[1]Ledger With Mark'!H297&gt;=37.5),"C+",IF(AND('[1]Ledger With Mark'!H297&gt;=30),"C",IF(AND('[1]Ledger With Mark'!H297&gt;=22.5),"D+",IF(AND('[1]Ledger With Mark'!H297&gt;=15),"D",IF(AND('[1]Ledger With Mark'!H297&gt;=1),"E","N")))))))))</f>
        <v>C+</v>
      </c>
      <c r="I295" s="7" t="str">
        <f>IF(AND('[1]Ledger With Mark'!I297&gt;=22.5),"A+",IF(AND('[1]Ledger With Mark'!I297&gt;=20),"A",IF(AND('[1]Ledger With Mark'!I297&gt;=17.5),"B+",IF(AND('[1]Ledger With Mark'!I297&gt;=15),"B",IF(AND('[1]Ledger With Mark'!I297&gt;=12.5),"C+",IF(AND('[1]Ledger With Mark'!I297&gt;=10),"C",IF(AND('[1]Ledger With Mark'!I297&gt;=7.5),"D+",IF(AND('[1]Ledger With Mark'!I297&gt;=5),"D",IF(AND('[1]Ledger With Mark'!I297&gt;=1),"E","N")))))))))</f>
        <v>B+</v>
      </c>
      <c r="J295" s="7" t="str">
        <f>IF(AND('[1]Ledger With Mark'!J297&gt;=90),"A+",IF(AND('[1]Ledger With Mark'!J297&gt;=80),"A",IF(AND('[1]Ledger With Mark'!J297&gt;=70),"B+",IF(AND('[1]Ledger With Mark'!J297&gt;=60),"B",IF(AND('[1]Ledger With Mark'!J297&gt;=50),"C+",IF(AND('[1]Ledger With Mark'!J297&gt;=40),"C",IF(AND('[1]Ledger With Mark'!J297&gt;=30),"D+",IF(AND('[1]Ledger With Mark'!J297&gt;=20),"D",IF(AND('[1]Ledger With Mark'!J297&gt;=1),"E","N")))))))))</f>
        <v>C+</v>
      </c>
      <c r="K295" s="13">
        <f t="shared" si="40"/>
        <v>2.4</v>
      </c>
      <c r="L295" s="7" t="str">
        <f>IF(AND('[1]Ledger With Mark'!L297&gt;=67.5),"A+",IF(AND('[1]Ledger With Mark'!L297&gt;=60),"A",IF(AND('[1]Ledger With Mark'!L297&gt;=52.5),"B+",IF(AND('[1]Ledger With Mark'!L297&gt;=45),"B",IF(AND('[1]Ledger With Mark'!L297&gt;=37.5),"C+",IF(AND('[1]Ledger With Mark'!L297&gt;=30),"C",IF(AND('[1]Ledger With Mark'!L297&gt;=22.5),"D+",IF(AND('[1]Ledger With Mark'!L297&gt;=15),"D",IF(AND('[1]Ledger With Mark'!L297&gt;=1),"E","N")))))))))</f>
        <v>C</v>
      </c>
      <c r="M295" s="7" t="str">
        <f>IF(AND('[1]Ledger With Mark'!M297&gt;=22.5),"A+",IF(AND('[1]Ledger With Mark'!M297&gt;=20),"A",IF(AND('[1]Ledger With Mark'!M297&gt;=17.5),"B+",IF(AND('[1]Ledger With Mark'!M297&gt;=15),"B",IF(AND('[1]Ledger With Mark'!M297&gt;=12.5),"C+",IF(AND('[1]Ledger With Mark'!M297&gt;=10),"C",IF(AND('[1]Ledger With Mark'!M297&gt;=7.5),"D+",IF(AND('[1]Ledger With Mark'!M297&gt;=5),"D",IF(AND('[1]Ledger With Mark'!M297&gt;=1),"E","N")))))))))</f>
        <v>A</v>
      </c>
      <c r="N295" s="7" t="str">
        <f>IF(AND('[1]Ledger With Mark'!N297&gt;=90),"A+",IF(AND('[1]Ledger With Mark'!N297&gt;=80),"A",IF(AND('[1]Ledger With Mark'!N297&gt;=70),"B+",IF(AND('[1]Ledger With Mark'!N297&gt;=60),"B",IF(AND('[1]Ledger With Mark'!N297&gt;=50),"C+",IF(AND('[1]Ledger With Mark'!N297&gt;=40),"C",IF(AND('[1]Ledger With Mark'!N297&gt;=30),"D+",IF(AND('[1]Ledger With Mark'!N297&gt;=20),"D",IF(AND('[1]Ledger With Mark'!N297&gt;=1),"E","N")))))))))</f>
        <v>C+</v>
      </c>
      <c r="O295" s="13">
        <f t="shared" si="41"/>
        <v>2.4</v>
      </c>
      <c r="P295" s="7" t="str">
        <f>IF(AND('[1]Ledger With Mark'!P297&gt;=90),"A+",IF(AND('[1]Ledger With Mark'!P297&gt;=80),"A",IF(AND('[1]Ledger With Mark'!P297&gt;=70),"B+",IF(AND('[1]Ledger With Mark'!P297&gt;=60),"B",IF(AND('[1]Ledger With Mark'!P297&gt;=50),"C+",IF(AND('[1]Ledger With Mark'!P297&gt;=40),"C",IF(AND('[1]Ledger With Mark'!P297&gt;=30),"D+",IF(AND('[1]Ledger With Mark'!P297&gt;=20),"D",IF(AND('[1]Ledger With Mark'!P297&gt;=1),"E","N")))))))))</f>
        <v>C</v>
      </c>
      <c r="Q295" s="13">
        <f t="shared" si="42"/>
        <v>2</v>
      </c>
      <c r="R295" s="7" t="str">
        <f>IF(AND('[1]Ledger With Mark'!R297&gt;=67.5),"A+",IF(AND('[1]Ledger With Mark'!R297&gt;=60),"A",IF(AND('[1]Ledger With Mark'!R297&gt;=52.5),"B+",IF(AND('[1]Ledger With Mark'!R297&gt;=45),"B",IF(AND('[1]Ledger With Mark'!R297&gt;=37.5),"C+",IF(AND('[1]Ledger With Mark'!R297&gt;=30),"C",IF(AND('[1]Ledger With Mark'!R297&gt;=22.5),"D+",IF(AND('[1]Ledger With Mark'!R297&gt;=15),"D",IF(AND('[1]Ledger With Mark'!R297&gt;=1),"E","N")))))))))</f>
        <v>C</v>
      </c>
      <c r="S295" s="7" t="str">
        <f>IF(AND('[1]Ledger With Mark'!S297&gt;=22.5),"A+",IF(AND('[1]Ledger With Mark'!S297&gt;=20),"A",IF(AND('[1]Ledger With Mark'!S297&gt;=17.5),"B+",IF(AND('[1]Ledger With Mark'!S297&gt;=15),"B",IF(AND('[1]Ledger With Mark'!S297&gt;=12.5),"C+",IF(AND('[1]Ledger With Mark'!S297&gt;=10),"C",IF(AND('[1]Ledger With Mark'!S297&gt;=7.5),"D+",IF(AND('[1]Ledger With Mark'!S297&gt;=5),"D",IF(AND('[1]Ledger With Mark'!S297&gt;=1),"E","N")))))))))</f>
        <v>A</v>
      </c>
      <c r="T295" s="7" t="str">
        <f>IF(AND('[1]Ledger With Mark'!T297&gt;=90),"A+",IF(AND('[1]Ledger With Mark'!T297&gt;=80),"A",IF(AND('[1]Ledger With Mark'!T297&gt;=70),"B+",IF(AND('[1]Ledger With Mark'!T297&gt;=60),"B",IF(AND('[1]Ledger With Mark'!T297&gt;=50),"C+",IF(AND('[1]Ledger With Mark'!T297&gt;=40),"C",IF(AND('[1]Ledger With Mark'!T297&gt;=30),"D+",IF(AND('[1]Ledger With Mark'!T297&gt;=20),"D",IF(AND('[1]Ledger With Mark'!T297&gt;=1),"E","N")))))))))</f>
        <v>C+</v>
      </c>
      <c r="U295" s="13">
        <f t="shared" si="43"/>
        <v>2.4</v>
      </c>
      <c r="V295" s="7" t="str">
        <f>IF(AND('[1]Ledger With Mark'!V297&gt;=67.5),"A+",IF(AND('[1]Ledger With Mark'!V297&gt;=60),"A",IF(AND('[1]Ledger With Mark'!V297&gt;=52.5),"B+",IF(AND('[1]Ledger With Mark'!V297&gt;=45),"B",IF(AND('[1]Ledger With Mark'!V297&gt;=37.5),"C+",IF(AND('[1]Ledger With Mark'!V297&gt;=30),"C",IF(AND('[1]Ledger With Mark'!V297&gt;=22.5),"D+",IF(AND('[1]Ledger With Mark'!V297&gt;=15),"D",IF(AND('[1]Ledger With Mark'!V297&gt;=1),"E","N")))))))))</f>
        <v>C</v>
      </c>
      <c r="W295" s="7" t="str">
        <f>IF(AND('[1]Ledger With Mark'!W297&gt;=22.5),"A+",IF(AND('[1]Ledger With Mark'!W297&gt;=20),"A",IF(AND('[1]Ledger With Mark'!W297&gt;=17.5),"B+",IF(AND('[1]Ledger With Mark'!W297&gt;=15),"B",IF(AND('[1]Ledger With Mark'!W297&gt;=12.5),"C+",IF(AND('[1]Ledger With Mark'!W297&gt;=10),"C",IF(AND('[1]Ledger With Mark'!W297&gt;=7.5),"D+",IF(AND('[1]Ledger With Mark'!W297&gt;=5),"D",IF(AND('[1]Ledger With Mark'!W297&gt;=1),"E","N")))))))))</f>
        <v>B</v>
      </c>
      <c r="X295" s="7" t="str">
        <f>IF(AND('[1]Ledger With Mark'!X297&gt;=90),"A+",IF(AND('[1]Ledger With Mark'!X297&gt;=80),"A",IF(AND('[1]Ledger With Mark'!X297&gt;=70),"B+",IF(AND('[1]Ledger With Mark'!X297&gt;=60),"B",IF(AND('[1]Ledger With Mark'!X297&gt;=50),"C+",IF(AND('[1]Ledger With Mark'!X297&gt;=40),"C",IF(AND('[1]Ledger With Mark'!X297&gt;=30),"D+",IF(AND('[1]Ledger With Mark'!X297&gt;=20),"D",IF(AND('[1]Ledger With Mark'!X297&gt;=1),"E","N")))))))))</f>
        <v>C</v>
      </c>
      <c r="Y295" s="13">
        <f t="shared" si="44"/>
        <v>2</v>
      </c>
      <c r="Z295" s="7" t="str">
        <f>IF(AND('[1]Ledger With Mark'!Z297&gt;=27),"A+",IF(AND('[1]Ledger With Mark'!Z297&gt;=24),"A",IF(AND('[1]Ledger With Mark'!Z297&gt;=21),"B+",IF(AND('[1]Ledger With Mark'!Z297&gt;=18),"B",IF(AND('[1]Ledger With Mark'!Z297&gt;=15),"C+",IF(AND('[1]Ledger With Mark'!Z297&gt;=12),"C",IF(AND('[1]Ledger With Mark'!Z297&gt;=9),"D+",IF(AND('[1]Ledger With Mark'!Z297&gt;=6),"D",IF(AND('[1]Ledger With Mark'!Z297&gt;=1),"E","N")))))))))</f>
        <v>B</v>
      </c>
      <c r="AA295" s="7" t="str">
        <f>IF(AND('[1]Ledger With Mark'!AA297&gt;=18),"A+",IF(AND('[1]Ledger With Mark'!AA297&gt;=16),"A",IF(AND('[1]Ledger With Mark'!AA297&gt;=14),"B+",IF(AND('[1]Ledger With Mark'!AA297&gt;=12),"B",IF(AND('[1]Ledger With Mark'!AA297&gt;=10),"C+",IF(AND('[1]Ledger With Mark'!AA297&gt;=8),"C",IF(AND('[1]Ledger With Mark'!AA297&gt;=6),"D+",IF(AND('[1]Ledger With Mark'!AA297&gt;=4),"D",IF(AND('[1]Ledger With Mark'!AA297&gt;=1),"E","N")))))))))</f>
        <v>A</v>
      </c>
      <c r="AB295" s="7" t="str">
        <f>IF(AND('[1]Ledger With Mark'!AB297&gt;=45),"A+",IF(AND('[1]Ledger With Mark'!AB297&gt;=40),"A",IF(AND('[1]Ledger With Mark'!AB297&gt;=35),"B+",IF(AND('[1]Ledger With Mark'!AB297&gt;=30),"B",IF(AND('[1]Ledger With Mark'!AB297&gt;=25),"C+",IF(AND('[1]Ledger With Mark'!AB297&gt;=20),"C",IF(AND('[1]Ledger With Mark'!AB297&gt;=15),"D+",IF(AND('[1]Ledger With Mark'!AB297&gt;=10),"D",IF(AND('[1]Ledger With Mark'!AB297&gt;=1),"E","N")))))))))</f>
        <v>B+</v>
      </c>
      <c r="AC295" s="13">
        <f t="shared" si="45"/>
        <v>1.6</v>
      </c>
      <c r="AD295" s="7" t="str">
        <f>IF(AND('[1]Ledger With Mark'!AD297&gt;=22.5),"A+",IF(AND('[1]Ledger With Mark'!AD297&gt;=20),"A",IF(AND('[1]Ledger With Mark'!AD297&gt;=17.5),"B+",IF(AND('[1]Ledger With Mark'!AD297&gt;=15),"B",IF(AND('[1]Ledger With Mark'!AD297&gt;=12.5),"C+",IF(AND('[1]Ledger With Mark'!AD297&gt;=10),"C",IF(AND('[1]Ledger With Mark'!AD297&gt;=7.5),"D+",IF(AND('[1]Ledger With Mark'!AD297&gt;=5),"D",IF(AND('[1]Ledger With Mark'!AD297&gt;=1),"E","N")))))))))</f>
        <v>C+</v>
      </c>
      <c r="AE295" s="7" t="str">
        <f>IF(AND('[1]Ledger With Mark'!AE297&gt;=22.5),"A+",IF(AND('[1]Ledger With Mark'!AE297&gt;=20),"A",IF(AND('[1]Ledger With Mark'!AE297&gt;=17.5),"B+",IF(AND('[1]Ledger With Mark'!AE297&gt;=15),"B",IF(AND('[1]Ledger With Mark'!AE297&gt;=12.5),"C+",IF(AND('[1]Ledger With Mark'!AE297&gt;=10),"C",IF(AND('[1]Ledger With Mark'!AE297&gt;=7.5),"D+",IF(AND('[1]Ledger With Mark'!AE297&gt;=5),"D",IF(AND('[1]Ledger With Mark'!AE297&gt;=1),"E","N")))))))))</f>
        <v>B</v>
      </c>
      <c r="AF295" s="7" t="str">
        <f>IF(AND('[1]Ledger With Mark'!AF297&gt;=45),"A+",IF(AND('[1]Ledger With Mark'!AF297&gt;=40),"A",IF(AND('[1]Ledger With Mark'!AF297&gt;=35),"B+",IF(AND('[1]Ledger With Mark'!AF297&gt;=30),"B",IF(AND('[1]Ledger With Mark'!AF297&gt;=25),"C+",IF(AND('[1]Ledger With Mark'!AF297&gt;=20),"C",IF(AND('[1]Ledger With Mark'!AF297&gt;=15),"D+",IF(AND('[1]Ledger With Mark'!AF297&gt;=10),"D",IF(AND('[1]Ledger With Mark'!AF297&gt;=1),"E","N")))))))))</f>
        <v>B</v>
      </c>
      <c r="AG295" s="13">
        <f t="shared" si="46"/>
        <v>1.4</v>
      </c>
      <c r="AH295" s="7" t="str">
        <f>IF(AND('[1]Ledger With Mark'!AH297&gt;=45),"A+",IF(AND('[1]Ledger With Mark'!AH297&gt;=40),"A",IF(AND('[1]Ledger With Mark'!AH297&gt;=35),"B+",IF(AND('[1]Ledger With Mark'!AH297&gt;=30),"B",IF(AND('[1]Ledger With Mark'!AH297&gt;=25),"C+",IF(AND('[1]Ledger With Mark'!AH297&gt;=20),"C",IF(AND('[1]Ledger With Mark'!AH297&gt;=15),"D+",IF(AND('[1]Ledger With Mark'!AH297&gt;=10),"D",IF(AND('[1]Ledger With Mark'!AH297&gt;=1),"E","N")))))))))</f>
        <v>C</v>
      </c>
      <c r="AI295" s="7" t="str">
        <f>IF(AND('[1]Ledger With Mark'!AI297&gt;=45),"A+",IF(AND('[1]Ledger With Mark'!AI297&gt;=40),"A",IF(AND('[1]Ledger With Mark'!AI297&gt;=35),"B+",IF(AND('[1]Ledger With Mark'!AI297&gt;=30),"B",IF(AND('[1]Ledger With Mark'!AI297&gt;=25),"C+",IF(AND('[1]Ledger With Mark'!AI297&gt;=20),"C",IF(AND('[1]Ledger With Mark'!AI297&gt;=15),"D+",IF(AND('[1]Ledger With Mark'!AI297&gt;=10),"D",IF(AND('[1]Ledger With Mark'!AI297&gt;=1),"E","N")))))))))</f>
        <v>A</v>
      </c>
      <c r="AJ295" s="7" t="str">
        <f>IF(AND('[1]Ledger With Mark'!AJ297&gt;=90),"A+",IF(AND('[1]Ledger With Mark'!AJ297&gt;=80),"A",IF(AND('[1]Ledger With Mark'!AJ297&gt;=70),"B+",IF(AND('[1]Ledger With Mark'!AJ297&gt;=60),"B",IF(AND('[1]Ledger With Mark'!AJ297&gt;=50),"C+",IF(AND('[1]Ledger With Mark'!AJ297&gt;=40),"C",IF(AND('[1]Ledger With Mark'!AJ297&gt;=30),"D+",IF(AND('[1]Ledger With Mark'!AJ297&gt;=20),"D",IF(AND('[1]Ledger With Mark'!AJ297&gt;=1),"E","N")))))))))</f>
        <v>B</v>
      </c>
      <c r="AK295" s="13">
        <f t="shared" si="47"/>
        <v>2.8</v>
      </c>
      <c r="AL295" s="7" t="str">
        <f>IF(AND('[1]Ledger With Mark'!AL297&gt;=45),"A+",IF(AND('[1]Ledger With Mark'!AL297&gt;=40),"A",IF(AND('[1]Ledger With Mark'!AL297&gt;=35),"B+",IF(AND('[1]Ledger With Mark'!AL297&gt;=30),"B",IF(AND('[1]Ledger With Mark'!AL297&gt;=25),"C+",IF(AND('[1]Ledger With Mark'!AL297&gt;=20),"C",IF(AND('[1]Ledger With Mark'!AL297&gt;=15),"D+",IF(AND('[1]Ledger With Mark'!AL297&gt;=10),"D",IF(AND('[1]Ledger With Mark'!AL297&gt;=1),"E","N")))))))))</f>
        <v>C</v>
      </c>
      <c r="AM295" s="7" t="str">
        <f>IF(AND('[1]Ledger With Mark'!AM297&gt;=45),"A+",IF(AND('[1]Ledger With Mark'!AM297&gt;=40),"A",IF(AND('[1]Ledger With Mark'!AM297&gt;=35),"B+",IF(AND('[1]Ledger With Mark'!AM297&gt;=30),"B",IF(AND('[1]Ledger With Mark'!AM297&gt;=25),"C+",IF(AND('[1]Ledger With Mark'!AM297&gt;=20),"C",IF(AND('[1]Ledger With Mark'!AM297&gt;=15),"D+",IF(AND('[1]Ledger With Mark'!AM297&gt;=10),"D",IF(AND('[1]Ledger With Mark'!AM297&gt;=1),"E","N")))))))))</f>
        <v>A+</v>
      </c>
      <c r="AN295" s="7" t="str">
        <f>IF(AND('[1]Ledger With Mark'!AN297&gt;=90),"A+",IF(AND('[1]Ledger With Mark'!AN297&gt;=80),"A",IF(AND('[1]Ledger With Mark'!AN297&gt;=70),"B+",IF(AND('[1]Ledger With Mark'!AN297&gt;=60),"B",IF(AND('[1]Ledger With Mark'!AN297&gt;=50),"C+",IF(AND('[1]Ledger With Mark'!AN297&gt;=40),"C",IF(AND('[1]Ledger With Mark'!AN297&gt;=30),"D+",IF(AND('[1]Ledger With Mark'!AN297&gt;=20),"D",IF(AND('[1]Ledger With Mark'!AN297&gt;=1),"E","N")))))))))</f>
        <v>B</v>
      </c>
      <c r="AO295" s="13">
        <f t="shared" si="48"/>
        <v>2.8</v>
      </c>
      <c r="AP295" s="14">
        <f t="shared" si="49"/>
        <v>2.4750000000000001</v>
      </c>
      <c r="AQ295" s="7"/>
      <c r="AR295" s="15" t="s">
        <v>251</v>
      </c>
      <c r="BB295" s="17">
        <v>301</v>
      </c>
    </row>
    <row r="296" spans="1:54" ht="15">
      <c r="A296" s="7">
        <f>'[1]Ledger With Mark'!A298</f>
        <v>295</v>
      </c>
      <c r="B296" s="8">
        <f>'[1]Ledger With Mark'!B298</f>
        <v>752295</v>
      </c>
      <c r="C296" s="9" t="str">
        <f>'[1]Ledger With Mark'!C298</f>
        <v>HUKUM PARIYAR</v>
      </c>
      <c r="D296" s="10" t="str">
        <f>'[1]Ledger With Mark'!D298</f>
        <v>2060/03/08</v>
      </c>
      <c r="E296" s="11" t="str">
        <f>'[1]Ledger With Mark'!E298</f>
        <v>SARBAJIT DAMAI</v>
      </c>
      <c r="F296" s="11" t="str">
        <f>'[1]Ledger With Mark'!F298</f>
        <v>BISHNU DAMAI</v>
      </c>
      <c r="G296" s="12" t="str">
        <f>'[1]Ledger With Mark'!G298</f>
        <v>BHUME 9 RUKUM EAST</v>
      </c>
      <c r="H296" s="7" t="str">
        <f>IF(AND('[1]Ledger With Mark'!H298&gt;=67.5),"A+",IF(AND('[1]Ledger With Mark'!H298&gt;=60),"A",IF(AND('[1]Ledger With Mark'!H298&gt;=52.5),"B+",IF(AND('[1]Ledger With Mark'!H298&gt;=45),"B",IF(AND('[1]Ledger With Mark'!H298&gt;=37.5),"C+",IF(AND('[1]Ledger With Mark'!H298&gt;=30),"C",IF(AND('[1]Ledger With Mark'!H298&gt;=22.5),"D+",IF(AND('[1]Ledger With Mark'!H298&gt;=15),"D",IF(AND('[1]Ledger With Mark'!H298&gt;=1),"E","N")))))))))</f>
        <v>C</v>
      </c>
      <c r="I296" s="7" t="str">
        <f>IF(AND('[1]Ledger With Mark'!I298&gt;=22.5),"A+",IF(AND('[1]Ledger With Mark'!I298&gt;=20),"A",IF(AND('[1]Ledger With Mark'!I298&gt;=17.5),"B+",IF(AND('[1]Ledger With Mark'!I298&gt;=15),"B",IF(AND('[1]Ledger With Mark'!I298&gt;=12.5),"C+",IF(AND('[1]Ledger With Mark'!I298&gt;=10),"C",IF(AND('[1]Ledger With Mark'!I298&gt;=7.5),"D+",IF(AND('[1]Ledger With Mark'!I298&gt;=5),"D",IF(AND('[1]Ledger With Mark'!I298&gt;=1),"E","N")))))))))</f>
        <v>B</v>
      </c>
      <c r="J296" s="7" t="str">
        <f>IF(AND('[1]Ledger With Mark'!J298&gt;=90),"A+",IF(AND('[1]Ledger With Mark'!J298&gt;=80),"A",IF(AND('[1]Ledger With Mark'!J298&gt;=70),"B+",IF(AND('[1]Ledger With Mark'!J298&gt;=60),"B",IF(AND('[1]Ledger With Mark'!J298&gt;=50),"C+",IF(AND('[1]Ledger With Mark'!J298&gt;=40),"C",IF(AND('[1]Ledger With Mark'!J298&gt;=30),"D+",IF(AND('[1]Ledger With Mark'!J298&gt;=20),"D",IF(AND('[1]Ledger With Mark'!J298&gt;=1),"E","N")))))))))</f>
        <v>C+</v>
      </c>
      <c r="K296" s="13">
        <f t="shared" si="40"/>
        <v>2.4</v>
      </c>
      <c r="L296" s="7" t="str">
        <f>IF(AND('[1]Ledger With Mark'!L298&gt;=67.5),"A+",IF(AND('[1]Ledger With Mark'!L298&gt;=60),"A",IF(AND('[1]Ledger With Mark'!L298&gt;=52.5),"B+",IF(AND('[1]Ledger With Mark'!L298&gt;=45),"B",IF(AND('[1]Ledger With Mark'!L298&gt;=37.5),"C+",IF(AND('[1]Ledger With Mark'!L298&gt;=30),"C",IF(AND('[1]Ledger With Mark'!L298&gt;=22.5),"D+",IF(AND('[1]Ledger With Mark'!L298&gt;=15),"D",IF(AND('[1]Ledger With Mark'!L298&gt;=1),"E","N")))))))))</f>
        <v>C+</v>
      </c>
      <c r="M296" s="7" t="str">
        <f>IF(AND('[1]Ledger With Mark'!M298&gt;=22.5),"A+",IF(AND('[1]Ledger With Mark'!M298&gt;=20),"A",IF(AND('[1]Ledger With Mark'!M298&gt;=17.5),"B+",IF(AND('[1]Ledger With Mark'!M298&gt;=15),"B",IF(AND('[1]Ledger With Mark'!M298&gt;=12.5),"C+",IF(AND('[1]Ledger With Mark'!M298&gt;=10),"C",IF(AND('[1]Ledger With Mark'!M298&gt;=7.5),"D+",IF(AND('[1]Ledger With Mark'!M298&gt;=5),"D",IF(AND('[1]Ledger With Mark'!M298&gt;=1),"E","N")))))))))</f>
        <v>A</v>
      </c>
      <c r="N296" s="7" t="str">
        <f>IF(AND('[1]Ledger With Mark'!N298&gt;=90),"A+",IF(AND('[1]Ledger With Mark'!N298&gt;=80),"A",IF(AND('[1]Ledger With Mark'!N298&gt;=70),"B+",IF(AND('[1]Ledger With Mark'!N298&gt;=60),"B",IF(AND('[1]Ledger With Mark'!N298&gt;=50),"C+",IF(AND('[1]Ledger With Mark'!N298&gt;=40),"C",IF(AND('[1]Ledger With Mark'!N298&gt;=30),"D+",IF(AND('[1]Ledger With Mark'!N298&gt;=20),"D",IF(AND('[1]Ledger With Mark'!N298&gt;=1),"E","N")))))))))</f>
        <v>B</v>
      </c>
      <c r="O296" s="13">
        <f t="shared" si="41"/>
        <v>2.8</v>
      </c>
      <c r="P296" s="7" t="str">
        <f>IF(AND('[1]Ledger With Mark'!P298&gt;=90),"A+",IF(AND('[1]Ledger With Mark'!P298&gt;=80),"A",IF(AND('[1]Ledger With Mark'!P298&gt;=70),"B+",IF(AND('[1]Ledger With Mark'!P298&gt;=60),"B",IF(AND('[1]Ledger With Mark'!P298&gt;=50),"C+",IF(AND('[1]Ledger With Mark'!P298&gt;=40),"C",IF(AND('[1]Ledger With Mark'!P298&gt;=30),"D+",IF(AND('[1]Ledger With Mark'!P298&gt;=20),"D",IF(AND('[1]Ledger With Mark'!P298&gt;=1),"E","N")))))))))</f>
        <v>C</v>
      </c>
      <c r="Q296" s="13">
        <f t="shared" si="42"/>
        <v>2</v>
      </c>
      <c r="R296" s="7" t="str">
        <f>IF(AND('[1]Ledger With Mark'!R298&gt;=67.5),"A+",IF(AND('[1]Ledger With Mark'!R298&gt;=60),"A",IF(AND('[1]Ledger With Mark'!R298&gt;=52.5),"B+",IF(AND('[1]Ledger With Mark'!R298&gt;=45),"B",IF(AND('[1]Ledger With Mark'!R298&gt;=37.5),"C+",IF(AND('[1]Ledger With Mark'!R298&gt;=30),"C",IF(AND('[1]Ledger With Mark'!R298&gt;=22.5),"D+",IF(AND('[1]Ledger With Mark'!R298&gt;=15),"D",IF(AND('[1]Ledger With Mark'!R298&gt;=1),"E","N")))))))))</f>
        <v>C</v>
      </c>
      <c r="S296" s="7" t="str">
        <f>IF(AND('[1]Ledger With Mark'!S298&gt;=22.5),"A+",IF(AND('[1]Ledger With Mark'!S298&gt;=20),"A",IF(AND('[1]Ledger With Mark'!S298&gt;=17.5),"B+",IF(AND('[1]Ledger With Mark'!S298&gt;=15),"B",IF(AND('[1]Ledger With Mark'!S298&gt;=12.5),"C+",IF(AND('[1]Ledger With Mark'!S298&gt;=10),"C",IF(AND('[1]Ledger With Mark'!S298&gt;=7.5),"D+",IF(AND('[1]Ledger With Mark'!S298&gt;=5),"D",IF(AND('[1]Ledger With Mark'!S298&gt;=1),"E","N")))))))))</f>
        <v>A</v>
      </c>
      <c r="T296" s="7" t="str">
        <f>IF(AND('[1]Ledger With Mark'!T298&gt;=90),"A+",IF(AND('[1]Ledger With Mark'!T298&gt;=80),"A",IF(AND('[1]Ledger With Mark'!T298&gt;=70),"B+",IF(AND('[1]Ledger With Mark'!T298&gt;=60),"B",IF(AND('[1]Ledger With Mark'!T298&gt;=50),"C+",IF(AND('[1]Ledger With Mark'!T298&gt;=40),"C",IF(AND('[1]Ledger With Mark'!T298&gt;=30),"D+",IF(AND('[1]Ledger With Mark'!T298&gt;=20),"D",IF(AND('[1]Ledger With Mark'!T298&gt;=1),"E","N")))))))))</f>
        <v>C+</v>
      </c>
      <c r="U296" s="13">
        <f t="shared" si="43"/>
        <v>2.4</v>
      </c>
      <c r="V296" s="7" t="str">
        <f>IF(AND('[1]Ledger With Mark'!V298&gt;=67.5),"A+",IF(AND('[1]Ledger With Mark'!V298&gt;=60),"A",IF(AND('[1]Ledger With Mark'!V298&gt;=52.5),"B+",IF(AND('[1]Ledger With Mark'!V298&gt;=45),"B",IF(AND('[1]Ledger With Mark'!V298&gt;=37.5),"C+",IF(AND('[1]Ledger With Mark'!V298&gt;=30),"C",IF(AND('[1]Ledger With Mark'!V298&gt;=22.5),"D+",IF(AND('[1]Ledger With Mark'!V298&gt;=15),"D",IF(AND('[1]Ledger With Mark'!V298&gt;=1),"E","N")))))))))</f>
        <v>C</v>
      </c>
      <c r="W296" s="7" t="str">
        <f>IF(AND('[1]Ledger With Mark'!W298&gt;=22.5),"A+",IF(AND('[1]Ledger With Mark'!W298&gt;=20),"A",IF(AND('[1]Ledger With Mark'!W298&gt;=17.5),"B+",IF(AND('[1]Ledger With Mark'!W298&gt;=15),"B",IF(AND('[1]Ledger With Mark'!W298&gt;=12.5),"C+",IF(AND('[1]Ledger With Mark'!W298&gt;=10),"C",IF(AND('[1]Ledger With Mark'!W298&gt;=7.5),"D+",IF(AND('[1]Ledger With Mark'!W298&gt;=5),"D",IF(AND('[1]Ledger With Mark'!W298&gt;=1),"E","N")))))))))</f>
        <v>C</v>
      </c>
      <c r="X296" s="7" t="str">
        <f>IF(AND('[1]Ledger With Mark'!X298&gt;=90),"A+",IF(AND('[1]Ledger With Mark'!X298&gt;=80),"A",IF(AND('[1]Ledger With Mark'!X298&gt;=70),"B+",IF(AND('[1]Ledger With Mark'!X298&gt;=60),"B",IF(AND('[1]Ledger With Mark'!X298&gt;=50),"C+",IF(AND('[1]Ledger With Mark'!X298&gt;=40),"C",IF(AND('[1]Ledger With Mark'!X298&gt;=30),"D+",IF(AND('[1]Ledger With Mark'!X298&gt;=20),"D",IF(AND('[1]Ledger With Mark'!X298&gt;=1),"E","N")))))))))</f>
        <v>C</v>
      </c>
      <c r="Y296" s="13">
        <f t="shared" si="44"/>
        <v>2</v>
      </c>
      <c r="Z296" s="7" t="str">
        <f>IF(AND('[1]Ledger With Mark'!Z298&gt;=27),"A+",IF(AND('[1]Ledger With Mark'!Z298&gt;=24),"A",IF(AND('[1]Ledger With Mark'!Z298&gt;=21),"B+",IF(AND('[1]Ledger With Mark'!Z298&gt;=18),"B",IF(AND('[1]Ledger With Mark'!Z298&gt;=15),"C+",IF(AND('[1]Ledger With Mark'!Z298&gt;=12),"C",IF(AND('[1]Ledger With Mark'!Z298&gt;=9),"D+",IF(AND('[1]Ledger With Mark'!Z298&gt;=6),"D",IF(AND('[1]Ledger With Mark'!Z298&gt;=1),"E","N")))))))))</f>
        <v>C+</v>
      </c>
      <c r="AA296" s="7" t="str">
        <f>IF(AND('[1]Ledger With Mark'!AA298&gt;=18),"A+",IF(AND('[1]Ledger With Mark'!AA298&gt;=16),"A",IF(AND('[1]Ledger With Mark'!AA298&gt;=14),"B+",IF(AND('[1]Ledger With Mark'!AA298&gt;=12),"B",IF(AND('[1]Ledger With Mark'!AA298&gt;=10),"C+",IF(AND('[1]Ledger With Mark'!AA298&gt;=8),"C",IF(AND('[1]Ledger With Mark'!AA298&gt;=6),"D+",IF(AND('[1]Ledger With Mark'!AA298&gt;=4),"D",IF(AND('[1]Ledger With Mark'!AA298&gt;=1),"E","N")))))))))</f>
        <v>B</v>
      </c>
      <c r="AB296" s="7" t="str">
        <f>IF(AND('[1]Ledger With Mark'!AB298&gt;=45),"A+",IF(AND('[1]Ledger With Mark'!AB298&gt;=40),"A",IF(AND('[1]Ledger With Mark'!AB298&gt;=35),"B+",IF(AND('[1]Ledger With Mark'!AB298&gt;=30),"B",IF(AND('[1]Ledger With Mark'!AB298&gt;=25),"C+",IF(AND('[1]Ledger With Mark'!AB298&gt;=20),"C",IF(AND('[1]Ledger With Mark'!AB298&gt;=15),"D+",IF(AND('[1]Ledger With Mark'!AB298&gt;=10),"D",IF(AND('[1]Ledger With Mark'!AB298&gt;=1),"E","N")))))))))</f>
        <v>C+</v>
      </c>
      <c r="AC296" s="13">
        <f t="shared" si="45"/>
        <v>1.2</v>
      </c>
      <c r="AD296" s="7" t="str">
        <f>IF(AND('[1]Ledger With Mark'!AD298&gt;=22.5),"A+",IF(AND('[1]Ledger With Mark'!AD298&gt;=20),"A",IF(AND('[1]Ledger With Mark'!AD298&gt;=17.5),"B+",IF(AND('[1]Ledger With Mark'!AD298&gt;=15),"B",IF(AND('[1]Ledger With Mark'!AD298&gt;=12.5),"C+",IF(AND('[1]Ledger With Mark'!AD298&gt;=10),"C",IF(AND('[1]Ledger With Mark'!AD298&gt;=7.5),"D+",IF(AND('[1]Ledger With Mark'!AD298&gt;=5),"D",IF(AND('[1]Ledger With Mark'!AD298&gt;=1),"E","N")))))))))</f>
        <v>C</v>
      </c>
      <c r="AE296" s="7" t="str">
        <f>IF(AND('[1]Ledger With Mark'!AE298&gt;=22.5),"A+",IF(AND('[1]Ledger With Mark'!AE298&gt;=20),"A",IF(AND('[1]Ledger With Mark'!AE298&gt;=17.5),"B+",IF(AND('[1]Ledger With Mark'!AE298&gt;=15),"B",IF(AND('[1]Ledger With Mark'!AE298&gt;=12.5),"C+",IF(AND('[1]Ledger With Mark'!AE298&gt;=10),"C",IF(AND('[1]Ledger With Mark'!AE298&gt;=7.5),"D+",IF(AND('[1]Ledger With Mark'!AE298&gt;=5),"D",IF(AND('[1]Ledger With Mark'!AE298&gt;=1),"E","N")))))))))</f>
        <v>C+</v>
      </c>
      <c r="AF296" s="7" t="str">
        <f>IF(AND('[1]Ledger With Mark'!AF298&gt;=45),"A+",IF(AND('[1]Ledger With Mark'!AF298&gt;=40),"A",IF(AND('[1]Ledger With Mark'!AF298&gt;=35),"B+",IF(AND('[1]Ledger With Mark'!AF298&gt;=30),"B",IF(AND('[1]Ledger With Mark'!AF298&gt;=25),"C+",IF(AND('[1]Ledger With Mark'!AF298&gt;=20),"C",IF(AND('[1]Ledger With Mark'!AF298&gt;=15),"D+",IF(AND('[1]Ledger With Mark'!AF298&gt;=10),"D",IF(AND('[1]Ledger With Mark'!AF298&gt;=1),"E","N")))))))))</f>
        <v>C+</v>
      </c>
      <c r="AG296" s="13">
        <f t="shared" si="46"/>
        <v>1.2</v>
      </c>
      <c r="AH296" s="7" t="str">
        <f>IF(AND('[1]Ledger With Mark'!AH298&gt;=45),"A+",IF(AND('[1]Ledger With Mark'!AH298&gt;=40),"A",IF(AND('[1]Ledger With Mark'!AH298&gt;=35),"B+",IF(AND('[1]Ledger With Mark'!AH298&gt;=30),"B",IF(AND('[1]Ledger With Mark'!AH298&gt;=25),"C+",IF(AND('[1]Ledger With Mark'!AH298&gt;=20),"C",IF(AND('[1]Ledger With Mark'!AH298&gt;=15),"D+",IF(AND('[1]Ledger With Mark'!AH298&gt;=10),"D",IF(AND('[1]Ledger With Mark'!AH298&gt;=1),"E","N")))))))))</f>
        <v>C</v>
      </c>
      <c r="AI296" s="7" t="str">
        <f>IF(AND('[1]Ledger With Mark'!AI298&gt;=45),"A+",IF(AND('[1]Ledger With Mark'!AI298&gt;=40),"A",IF(AND('[1]Ledger With Mark'!AI298&gt;=35),"B+",IF(AND('[1]Ledger With Mark'!AI298&gt;=30),"B",IF(AND('[1]Ledger With Mark'!AI298&gt;=25),"C+",IF(AND('[1]Ledger With Mark'!AI298&gt;=20),"C",IF(AND('[1]Ledger With Mark'!AI298&gt;=15),"D+",IF(AND('[1]Ledger With Mark'!AI298&gt;=10),"D",IF(AND('[1]Ledger With Mark'!AI298&gt;=1),"E","N")))))))))</f>
        <v>A</v>
      </c>
      <c r="AJ296" s="7" t="str">
        <f>IF(AND('[1]Ledger With Mark'!AJ298&gt;=90),"A+",IF(AND('[1]Ledger With Mark'!AJ298&gt;=80),"A",IF(AND('[1]Ledger With Mark'!AJ298&gt;=70),"B+",IF(AND('[1]Ledger With Mark'!AJ298&gt;=60),"B",IF(AND('[1]Ledger With Mark'!AJ298&gt;=50),"C+",IF(AND('[1]Ledger With Mark'!AJ298&gt;=40),"C",IF(AND('[1]Ledger With Mark'!AJ298&gt;=30),"D+",IF(AND('[1]Ledger With Mark'!AJ298&gt;=20),"D",IF(AND('[1]Ledger With Mark'!AJ298&gt;=1),"E","N")))))))))</f>
        <v>B</v>
      </c>
      <c r="AK296" s="13">
        <f t="shared" si="47"/>
        <v>2.8</v>
      </c>
      <c r="AL296" s="7" t="str">
        <f>IF(AND('[1]Ledger With Mark'!AL298&gt;=45),"A+",IF(AND('[1]Ledger With Mark'!AL298&gt;=40),"A",IF(AND('[1]Ledger With Mark'!AL298&gt;=35),"B+",IF(AND('[1]Ledger With Mark'!AL298&gt;=30),"B",IF(AND('[1]Ledger With Mark'!AL298&gt;=25),"C+",IF(AND('[1]Ledger With Mark'!AL298&gt;=20),"C",IF(AND('[1]Ledger With Mark'!AL298&gt;=15),"D+",IF(AND('[1]Ledger With Mark'!AL298&gt;=10),"D",IF(AND('[1]Ledger With Mark'!AL298&gt;=1),"E","N")))))))))</f>
        <v>C</v>
      </c>
      <c r="AM296" s="7" t="str">
        <f>IF(AND('[1]Ledger With Mark'!AM298&gt;=45),"A+",IF(AND('[1]Ledger With Mark'!AM298&gt;=40),"A",IF(AND('[1]Ledger With Mark'!AM298&gt;=35),"B+",IF(AND('[1]Ledger With Mark'!AM298&gt;=30),"B",IF(AND('[1]Ledger With Mark'!AM298&gt;=25),"C+",IF(AND('[1]Ledger With Mark'!AM298&gt;=20),"C",IF(AND('[1]Ledger With Mark'!AM298&gt;=15),"D+",IF(AND('[1]Ledger With Mark'!AM298&gt;=10),"D",IF(AND('[1]Ledger With Mark'!AM298&gt;=1),"E","N")))))))))</f>
        <v>A</v>
      </c>
      <c r="AN296" s="7" t="str">
        <f>IF(AND('[1]Ledger With Mark'!AN298&gt;=90),"A+",IF(AND('[1]Ledger With Mark'!AN298&gt;=80),"A",IF(AND('[1]Ledger With Mark'!AN298&gt;=70),"B+",IF(AND('[1]Ledger With Mark'!AN298&gt;=60),"B",IF(AND('[1]Ledger With Mark'!AN298&gt;=50),"C+",IF(AND('[1]Ledger With Mark'!AN298&gt;=40),"C",IF(AND('[1]Ledger With Mark'!AN298&gt;=30),"D+",IF(AND('[1]Ledger With Mark'!AN298&gt;=20),"D",IF(AND('[1]Ledger With Mark'!AN298&gt;=1),"E","N")))))))))</f>
        <v>B</v>
      </c>
      <c r="AO296" s="13">
        <f t="shared" si="48"/>
        <v>2.8</v>
      </c>
      <c r="AP296" s="14">
        <f t="shared" si="49"/>
        <v>2.4499999999999997</v>
      </c>
      <c r="AQ296" s="7"/>
      <c r="AR296" s="15" t="s">
        <v>251</v>
      </c>
      <c r="BB296" s="17">
        <v>302</v>
      </c>
    </row>
    <row r="297" spans="1:54" ht="15">
      <c r="A297" s="7">
        <f>'[1]Ledger With Mark'!A299</f>
        <v>296</v>
      </c>
      <c r="B297" s="8">
        <f>'[1]Ledger With Mark'!B299</f>
        <v>752296</v>
      </c>
      <c r="C297" s="9" t="str">
        <f>'[1]Ledger With Mark'!C299</f>
        <v>JANAK B.K.</v>
      </c>
      <c r="D297" s="10" t="str">
        <f>'[1]Ledger With Mark'!D299</f>
        <v>2059/03/17</v>
      </c>
      <c r="E297" s="11" t="str">
        <f>'[1]Ledger With Mark'!E299</f>
        <v>ASPUR KAMI</v>
      </c>
      <c r="F297" s="11" t="str">
        <f>'[1]Ledger With Mark'!F299</f>
        <v>BHEUMATI KAMI</v>
      </c>
      <c r="G297" s="12" t="str">
        <f>'[1]Ledger With Mark'!G299</f>
        <v>BHUME 9 RUKUM EAST</v>
      </c>
      <c r="H297" s="7" t="str">
        <f>IF(AND('[1]Ledger With Mark'!H299&gt;=67.5),"A+",IF(AND('[1]Ledger With Mark'!H299&gt;=60),"A",IF(AND('[1]Ledger With Mark'!H299&gt;=52.5),"B+",IF(AND('[1]Ledger With Mark'!H299&gt;=45),"B",IF(AND('[1]Ledger With Mark'!H299&gt;=37.5),"C+",IF(AND('[1]Ledger With Mark'!H299&gt;=30),"C",IF(AND('[1]Ledger With Mark'!H299&gt;=22.5),"D+",IF(AND('[1]Ledger With Mark'!H299&gt;=15),"D",IF(AND('[1]Ledger With Mark'!H299&gt;=1),"E","N")))))))))</f>
        <v>C</v>
      </c>
      <c r="I297" s="7" t="str">
        <f>IF(AND('[1]Ledger With Mark'!I299&gt;=22.5),"A+",IF(AND('[1]Ledger With Mark'!I299&gt;=20),"A",IF(AND('[1]Ledger With Mark'!I299&gt;=17.5),"B+",IF(AND('[1]Ledger With Mark'!I299&gt;=15),"B",IF(AND('[1]Ledger With Mark'!I299&gt;=12.5),"C+",IF(AND('[1]Ledger With Mark'!I299&gt;=10),"C",IF(AND('[1]Ledger With Mark'!I299&gt;=7.5),"D+",IF(AND('[1]Ledger With Mark'!I299&gt;=5),"D",IF(AND('[1]Ledger With Mark'!I299&gt;=1),"E","N")))))))))</f>
        <v>B</v>
      </c>
      <c r="J297" s="7" t="str">
        <f>IF(AND('[1]Ledger With Mark'!J299&gt;=90),"A+",IF(AND('[1]Ledger With Mark'!J299&gt;=80),"A",IF(AND('[1]Ledger With Mark'!J299&gt;=70),"B+",IF(AND('[1]Ledger With Mark'!J299&gt;=60),"B",IF(AND('[1]Ledger With Mark'!J299&gt;=50),"C+",IF(AND('[1]Ledger With Mark'!J299&gt;=40),"C",IF(AND('[1]Ledger With Mark'!J299&gt;=30),"D+",IF(AND('[1]Ledger With Mark'!J299&gt;=20),"D",IF(AND('[1]Ledger With Mark'!J299&gt;=1),"E","N")))))))))</f>
        <v>C</v>
      </c>
      <c r="K297" s="13">
        <f t="shared" si="40"/>
        <v>2</v>
      </c>
      <c r="L297" s="7" t="str">
        <f>IF(AND('[1]Ledger With Mark'!L299&gt;=67.5),"A+",IF(AND('[1]Ledger With Mark'!L299&gt;=60),"A",IF(AND('[1]Ledger With Mark'!L299&gt;=52.5),"B+",IF(AND('[1]Ledger With Mark'!L299&gt;=45),"B",IF(AND('[1]Ledger With Mark'!L299&gt;=37.5),"C+",IF(AND('[1]Ledger With Mark'!L299&gt;=30),"C",IF(AND('[1]Ledger With Mark'!L299&gt;=22.5),"D+",IF(AND('[1]Ledger With Mark'!L299&gt;=15),"D",IF(AND('[1]Ledger With Mark'!L299&gt;=1),"E","N")))))))))</f>
        <v>C</v>
      </c>
      <c r="M297" s="7" t="str">
        <f>IF(AND('[1]Ledger With Mark'!M299&gt;=22.5),"A+",IF(AND('[1]Ledger With Mark'!M299&gt;=20),"A",IF(AND('[1]Ledger With Mark'!M299&gt;=17.5),"B+",IF(AND('[1]Ledger With Mark'!M299&gt;=15),"B",IF(AND('[1]Ledger With Mark'!M299&gt;=12.5),"C+",IF(AND('[1]Ledger With Mark'!M299&gt;=10),"C",IF(AND('[1]Ledger With Mark'!M299&gt;=7.5),"D+",IF(AND('[1]Ledger With Mark'!M299&gt;=5),"D",IF(AND('[1]Ledger With Mark'!M299&gt;=1),"E","N")))))))))</f>
        <v>A</v>
      </c>
      <c r="N297" s="7" t="str">
        <f>IF(AND('[1]Ledger With Mark'!N299&gt;=90),"A+",IF(AND('[1]Ledger With Mark'!N299&gt;=80),"A",IF(AND('[1]Ledger With Mark'!N299&gt;=70),"B+",IF(AND('[1]Ledger With Mark'!N299&gt;=60),"B",IF(AND('[1]Ledger With Mark'!N299&gt;=50),"C+",IF(AND('[1]Ledger With Mark'!N299&gt;=40),"C",IF(AND('[1]Ledger With Mark'!N299&gt;=30),"D+",IF(AND('[1]Ledger With Mark'!N299&gt;=20),"D",IF(AND('[1]Ledger With Mark'!N299&gt;=1),"E","N")))))))))</f>
        <v>C+</v>
      </c>
      <c r="O297" s="13">
        <f t="shared" si="41"/>
        <v>2.4</v>
      </c>
      <c r="P297" s="7" t="str">
        <f>IF(AND('[1]Ledger With Mark'!P299&gt;=90),"A+",IF(AND('[1]Ledger With Mark'!P299&gt;=80),"A",IF(AND('[1]Ledger With Mark'!P299&gt;=70),"B+",IF(AND('[1]Ledger With Mark'!P299&gt;=60),"B",IF(AND('[1]Ledger With Mark'!P299&gt;=50),"C+",IF(AND('[1]Ledger With Mark'!P299&gt;=40),"C",IF(AND('[1]Ledger With Mark'!P299&gt;=30),"D+",IF(AND('[1]Ledger With Mark'!P299&gt;=20),"D",IF(AND('[1]Ledger With Mark'!P299&gt;=1),"E","N")))))))))</f>
        <v>C</v>
      </c>
      <c r="Q297" s="13">
        <f t="shared" si="42"/>
        <v>2</v>
      </c>
      <c r="R297" s="7" t="str">
        <f>IF(AND('[1]Ledger With Mark'!R299&gt;=67.5),"A+",IF(AND('[1]Ledger With Mark'!R299&gt;=60),"A",IF(AND('[1]Ledger With Mark'!R299&gt;=52.5),"B+",IF(AND('[1]Ledger With Mark'!R299&gt;=45),"B",IF(AND('[1]Ledger With Mark'!R299&gt;=37.5),"C+",IF(AND('[1]Ledger With Mark'!R299&gt;=30),"C",IF(AND('[1]Ledger With Mark'!R299&gt;=22.5),"D+",IF(AND('[1]Ledger With Mark'!R299&gt;=15),"D",IF(AND('[1]Ledger With Mark'!R299&gt;=1),"E","N")))))))))</f>
        <v>C</v>
      </c>
      <c r="S297" s="7" t="str">
        <f>IF(AND('[1]Ledger With Mark'!S299&gt;=22.5),"A+",IF(AND('[1]Ledger With Mark'!S299&gt;=20),"A",IF(AND('[1]Ledger With Mark'!S299&gt;=17.5),"B+",IF(AND('[1]Ledger With Mark'!S299&gt;=15),"B",IF(AND('[1]Ledger With Mark'!S299&gt;=12.5),"C+",IF(AND('[1]Ledger With Mark'!S299&gt;=10),"C",IF(AND('[1]Ledger With Mark'!S299&gt;=7.5),"D+",IF(AND('[1]Ledger With Mark'!S299&gt;=5),"D",IF(AND('[1]Ledger With Mark'!S299&gt;=1),"E","N")))))))))</f>
        <v>A</v>
      </c>
      <c r="T297" s="7" t="str">
        <f>IF(AND('[1]Ledger With Mark'!T299&gt;=90),"A+",IF(AND('[1]Ledger With Mark'!T299&gt;=80),"A",IF(AND('[1]Ledger With Mark'!T299&gt;=70),"B+",IF(AND('[1]Ledger With Mark'!T299&gt;=60),"B",IF(AND('[1]Ledger With Mark'!T299&gt;=50),"C+",IF(AND('[1]Ledger With Mark'!T299&gt;=40),"C",IF(AND('[1]Ledger With Mark'!T299&gt;=30),"D+",IF(AND('[1]Ledger With Mark'!T299&gt;=20),"D",IF(AND('[1]Ledger With Mark'!T299&gt;=1),"E","N")))))))))</f>
        <v>C+</v>
      </c>
      <c r="U297" s="13">
        <f t="shared" si="43"/>
        <v>2.4</v>
      </c>
      <c r="V297" s="7" t="str">
        <f>IF(AND('[1]Ledger With Mark'!V299&gt;=67.5),"A+",IF(AND('[1]Ledger With Mark'!V299&gt;=60),"A",IF(AND('[1]Ledger With Mark'!V299&gt;=52.5),"B+",IF(AND('[1]Ledger With Mark'!V299&gt;=45),"B",IF(AND('[1]Ledger With Mark'!V299&gt;=37.5),"C+",IF(AND('[1]Ledger With Mark'!V299&gt;=30),"C",IF(AND('[1]Ledger With Mark'!V299&gt;=22.5),"D+",IF(AND('[1]Ledger With Mark'!V299&gt;=15),"D",IF(AND('[1]Ledger With Mark'!V299&gt;=1),"E","N")))))))))</f>
        <v>C</v>
      </c>
      <c r="W297" s="7" t="str">
        <f>IF(AND('[1]Ledger With Mark'!W299&gt;=22.5),"A+",IF(AND('[1]Ledger With Mark'!W299&gt;=20),"A",IF(AND('[1]Ledger With Mark'!W299&gt;=17.5),"B+",IF(AND('[1]Ledger With Mark'!W299&gt;=15),"B",IF(AND('[1]Ledger With Mark'!W299&gt;=12.5),"C+",IF(AND('[1]Ledger With Mark'!W299&gt;=10),"C",IF(AND('[1]Ledger With Mark'!W299&gt;=7.5),"D+",IF(AND('[1]Ledger With Mark'!W299&gt;=5),"D",IF(AND('[1]Ledger With Mark'!W299&gt;=1),"E","N")))))))))</f>
        <v>C</v>
      </c>
      <c r="X297" s="7" t="str">
        <f>IF(AND('[1]Ledger With Mark'!X299&gt;=90),"A+",IF(AND('[1]Ledger With Mark'!X299&gt;=80),"A",IF(AND('[1]Ledger With Mark'!X299&gt;=70),"B+",IF(AND('[1]Ledger With Mark'!X299&gt;=60),"B",IF(AND('[1]Ledger With Mark'!X299&gt;=50),"C+",IF(AND('[1]Ledger With Mark'!X299&gt;=40),"C",IF(AND('[1]Ledger With Mark'!X299&gt;=30),"D+",IF(AND('[1]Ledger With Mark'!X299&gt;=20),"D",IF(AND('[1]Ledger With Mark'!X299&gt;=1),"E","N")))))))))</f>
        <v>C</v>
      </c>
      <c r="Y297" s="13">
        <f t="shared" si="44"/>
        <v>2</v>
      </c>
      <c r="Z297" s="7" t="str">
        <f>IF(AND('[1]Ledger With Mark'!Z299&gt;=27),"A+",IF(AND('[1]Ledger With Mark'!Z299&gt;=24),"A",IF(AND('[1]Ledger With Mark'!Z299&gt;=21),"B+",IF(AND('[1]Ledger With Mark'!Z299&gt;=18),"B",IF(AND('[1]Ledger With Mark'!Z299&gt;=15),"C+",IF(AND('[1]Ledger With Mark'!Z299&gt;=12),"C",IF(AND('[1]Ledger With Mark'!Z299&gt;=9),"D+",IF(AND('[1]Ledger With Mark'!Z299&gt;=6),"D",IF(AND('[1]Ledger With Mark'!Z299&gt;=1),"E","N")))))))))</f>
        <v>B</v>
      </c>
      <c r="AA297" s="7" t="str">
        <f>IF(AND('[1]Ledger With Mark'!AA299&gt;=18),"A+",IF(AND('[1]Ledger With Mark'!AA299&gt;=16),"A",IF(AND('[1]Ledger With Mark'!AA299&gt;=14),"B+",IF(AND('[1]Ledger With Mark'!AA299&gt;=12),"B",IF(AND('[1]Ledger With Mark'!AA299&gt;=10),"C+",IF(AND('[1]Ledger With Mark'!AA299&gt;=8),"C",IF(AND('[1]Ledger With Mark'!AA299&gt;=6),"D+",IF(AND('[1]Ledger With Mark'!AA299&gt;=4),"D",IF(AND('[1]Ledger With Mark'!AA299&gt;=1),"E","N")))))))))</f>
        <v>B</v>
      </c>
      <c r="AB297" s="7" t="str">
        <f>IF(AND('[1]Ledger With Mark'!AB299&gt;=45),"A+",IF(AND('[1]Ledger With Mark'!AB299&gt;=40),"A",IF(AND('[1]Ledger With Mark'!AB299&gt;=35),"B+",IF(AND('[1]Ledger With Mark'!AB299&gt;=30),"B",IF(AND('[1]Ledger With Mark'!AB299&gt;=25),"C+",IF(AND('[1]Ledger With Mark'!AB299&gt;=20),"C",IF(AND('[1]Ledger With Mark'!AB299&gt;=15),"D+",IF(AND('[1]Ledger With Mark'!AB299&gt;=10),"D",IF(AND('[1]Ledger With Mark'!AB299&gt;=1),"E","N")))))))))</f>
        <v>B</v>
      </c>
      <c r="AC297" s="13">
        <f t="shared" si="45"/>
        <v>1.4</v>
      </c>
      <c r="AD297" s="7" t="str">
        <f>IF(AND('[1]Ledger With Mark'!AD299&gt;=22.5),"A+",IF(AND('[1]Ledger With Mark'!AD299&gt;=20),"A",IF(AND('[1]Ledger With Mark'!AD299&gt;=17.5),"B+",IF(AND('[1]Ledger With Mark'!AD299&gt;=15),"B",IF(AND('[1]Ledger With Mark'!AD299&gt;=12.5),"C+",IF(AND('[1]Ledger With Mark'!AD299&gt;=10),"C",IF(AND('[1]Ledger With Mark'!AD299&gt;=7.5),"D+",IF(AND('[1]Ledger With Mark'!AD299&gt;=5),"D",IF(AND('[1]Ledger With Mark'!AD299&gt;=1),"E","N")))))))))</f>
        <v>C</v>
      </c>
      <c r="AE297" s="7" t="str">
        <f>IF(AND('[1]Ledger With Mark'!AE299&gt;=22.5),"A+",IF(AND('[1]Ledger With Mark'!AE299&gt;=20),"A",IF(AND('[1]Ledger With Mark'!AE299&gt;=17.5),"B+",IF(AND('[1]Ledger With Mark'!AE299&gt;=15),"B",IF(AND('[1]Ledger With Mark'!AE299&gt;=12.5),"C+",IF(AND('[1]Ledger With Mark'!AE299&gt;=10),"C",IF(AND('[1]Ledger With Mark'!AE299&gt;=7.5),"D+",IF(AND('[1]Ledger With Mark'!AE299&gt;=5),"D",IF(AND('[1]Ledger With Mark'!AE299&gt;=1),"E","N")))))))))</f>
        <v>B</v>
      </c>
      <c r="AF297" s="7" t="str">
        <f>IF(AND('[1]Ledger With Mark'!AF299&gt;=45),"A+",IF(AND('[1]Ledger With Mark'!AF299&gt;=40),"A",IF(AND('[1]Ledger With Mark'!AF299&gt;=35),"B+",IF(AND('[1]Ledger With Mark'!AF299&gt;=30),"B",IF(AND('[1]Ledger With Mark'!AF299&gt;=25),"C+",IF(AND('[1]Ledger With Mark'!AF299&gt;=20),"C",IF(AND('[1]Ledger With Mark'!AF299&gt;=15),"D+",IF(AND('[1]Ledger With Mark'!AF299&gt;=10),"D",IF(AND('[1]Ledger With Mark'!AF299&gt;=1),"E","N")))))))))</f>
        <v>C+</v>
      </c>
      <c r="AG297" s="13">
        <f t="shared" si="46"/>
        <v>1.2</v>
      </c>
      <c r="AH297" s="7" t="str">
        <f>IF(AND('[1]Ledger With Mark'!AH299&gt;=45),"A+",IF(AND('[1]Ledger With Mark'!AH299&gt;=40),"A",IF(AND('[1]Ledger With Mark'!AH299&gt;=35),"B+",IF(AND('[1]Ledger With Mark'!AH299&gt;=30),"B",IF(AND('[1]Ledger With Mark'!AH299&gt;=25),"C+",IF(AND('[1]Ledger With Mark'!AH299&gt;=20),"C",IF(AND('[1]Ledger With Mark'!AH299&gt;=15),"D+",IF(AND('[1]Ledger With Mark'!AH299&gt;=10),"D",IF(AND('[1]Ledger With Mark'!AH299&gt;=1),"E","N")))))))))</f>
        <v>C</v>
      </c>
      <c r="AI297" s="7" t="str">
        <f>IF(AND('[1]Ledger With Mark'!AI299&gt;=45),"A+",IF(AND('[1]Ledger With Mark'!AI299&gt;=40),"A",IF(AND('[1]Ledger With Mark'!AI299&gt;=35),"B+",IF(AND('[1]Ledger With Mark'!AI299&gt;=30),"B",IF(AND('[1]Ledger With Mark'!AI299&gt;=25),"C+",IF(AND('[1]Ledger With Mark'!AI299&gt;=20),"C",IF(AND('[1]Ledger With Mark'!AI299&gt;=15),"D+",IF(AND('[1]Ledger With Mark'!AI299&gt;=10),"D",IF(AND('[1]Ledger With Mark'!AI299&gt;=1),"E","N")))))))))</f>
        <v>B+</v>
      </c>
      <c r="AJ297" s="7" t="str">
        <f>IF(AND('[1]Ledger With Mark'!AJ299&gt;=90),"A+",IF(AND('[1]Ledger With Mark'!AJ299&gt;=80),"A",IF(AND('[1]Ledger With Mark'!AJ299&gt;=70),"B+",IF(AND('[1]Ledger With Mark'!AJ299&gt;=60),"B",IF(AND('[1]Ledger With Mark'!AJ299&gt;=50),"C+",IF(AND('[1]Ledger With Mark'!AJ299&gt;=40),"C",IF(AND('[1]Ledger With Mark'!AJ299&gt;=30),"D+",IF(AND('[1]Ledger With Mark'!AJ299&gt;=20),"D",IF(AND('[1]Ledger With Mark'!AJ299&gt;=1),"E","N")))))))))</f>
        <v>C+</v>
      </c>
      <c r="AK297" s="13">
        <f t="shared" si="47"/>
        <v>2.4</v>
      </c>
      <c r="AL297" s="7" t="str">
        <f>IF(AND('[1]Ledger With Mark'!AL299&gt;=45),"A+",IF(AND('[1]Ledger With Mark'!AL299&gt;=40),"A",IF(AND('[1]Ledger With Mark'!AL299&gt;=35),"B+",IF(AND('[1]Ledger With Mark'!AL299&gt;=30),"B",IF(AND('[1]Ledger With Mark'!AL299&gt;=25),"C+",IF(AND('[1]Ledger With Mark'!AL299&gt;=20),"C",IF(AND('[1]Ledger With Mark'!AL299&gt;=15),"D+",IF(AND('[1]Ledger With Mark'!AL299&gt;=10),"D",IF(AND('[1]Ledger With Mark'!AL299&gt;=1),"E","N")))))))))</f>
        <v>C</v>
      </c>
      <c r="AM297" s="7" t="str">
        <f>IF(AND('[1]Ledger With Mark'!AM299&gt;=45),"A+",IF(AND('[1]Ledger With Mark'!AM299&gt;=40),"A",IF(AND('[1]Ledger With Mark'!AM299&gt;=35),"B+",IF(AND('[1]Ledger With Mark'!AM299&gt;=30),"B",IF(AND('[1]Ledger With Mark'!AM299&gt;=25),"C+",IF(AND('[1]Ledger With Mark'!AM299&gt;=20),"C",IF(AND('[1]Ledger With Mark'!AM299&gt;=15),"D+",IF(AND('[1]Ledger With Mark'!AM299&gt;=10),"D",IF(AND('[1]Ledger With Mark'!AM299&gt;=1),"E","N")))))))))</f>
        <v>A+</v>
      </c>
      <c r="AN297" s="7" t="str">
        <f>IF(AND('[1]Ledger With Mark'!AN299&gt;=90),"A+",IF(AND('[1]Ledger With Mark'!AN299&gt;=80),"A",IF(AND('[1]Ledger With Mark'!AN299&gt;=70),"B+",IF(AND('[1]Ledger With Mark'!AN299&gt;=60),"B",IF(AND('[1]Ledger With Mark'!AN299&gt;=50),"C+",IF(AND('[1]Ledger With Mark'!AN299&gt;=40),"C",IF(AND('[1]Ledger With Mark'!AN299&gt;=30),"D+",IF(AND('[1]Ledger With Mark'!AN299&gt;=20),"D",IF(AND('[1]Ledger With Mark'!AN299&gt;=1),"E","N")))))))))</f>
        <v>B</v>
      </c>
      <c r="AO297" s="13">
        <f t="shared" si="48"/>
        <v>2.8</v>
      </c>
      <c r="AP297" s="14">
        <f t="shared" si="49"/>
        <v>2.3250000000000002</v>
      </c>
      <c r="AQ297" s="7"/>
      <c r="AR297" s="15" t="s">
        <v>251</v>
      </c>
      <c r="BB297" s="17">
        <v>303</v>
      </c>
    </row>
    <row r="298" spans="1:54" ht="15">
      <c r="A298" s="7">
        <f>'[1]Ledger With Mark'!A300</f>
        <v>297</v>
      </c>
      <c r="B298" s="8">
        <f>'[1]Ledger With Mark'!B300</f>
        <v>752297</v>
      </c>
      <c r="C298" s="9" t="str">
        <f>'[1]Ledger With Mark'!C300</f>
        <v>JANAKI MAHAR</v>
      </c>
      <c r="D298" s="10" t="str">
        <f>'[1]Ledger With Mark'!D300</f>
        <v>2061/02/01</v>
      </c>
      <c r="E298" s="11" t="str">
        <f>'[1]Ledger With Mark'!E300</f>
        <v>MOTIRAM KAMI</v>
      </c>
      <c r="F298" s="11" t="str">
        <f>'[1]Ledger With Mark'!F300</f>
        <v>MAN KUMARI KAMI</v>
      </c>
      <c r="G298" s="12" t="str">
        <f>'[1]Ledger With Mark'!G300</f>
        <v>BHUME 9 RUKUM EAST</v>
      </c>
      <c r="H298" s="7" t="str">
        <f>IF(AND('[1]Ledger With Mark'!H300&gt;=67.5),"A+",IF(AND('[1]Ledger With Mark'!H300&gt;=60),"A",IF(AND('[1]Ledger With Mark'!H300&gt;=52.5),"B+",IF(AND('[1]Ledger With Mark'!H300&gt;=45),"B",IF(AND('[1]Ledger With Mark'!H300&gt;=37.5),"C+",IF(AND('[1]Ledger With Mark'!H300&gt;=30),"C",IF(AND('[1]Ledger With Mark'!H300&gt;=22.5),"D+",IF(AND('[1]Ledger With Mark'!H300&gt;=15),"D",IF(AND('[1]Ledger With Mark'!H300&gt;=1),"E","N")))))))))</f>
        <v>C</v>
      </c>
      <c r="I298" s="7" t="str">
        <f>IF(AND('[1]Ledger With Mark'!I300&gt;=22.5),"A+",IF(AND('[1]Ledger With Mark'!I300&gt;=20),"A",IF(AND('[1]Ledger With Mark'!I300&gt;=17.5),"B+",IF(AND('[1]Ledger With Mark'!I300&gt;=15),"B",IF(AND('[1]Ledger With Mark'!I300&gt;=12.5),"C+",IF(AND('[1]Ledger With Mark'!I300&gt;=10),"C",IF(AND('[1]Ledger With Mark'!I300&gt;=7.5),"D+",IF(AND('[1]Ledger With Mark'!I300&gt;=5),"D",IF(AND('[1]Ledger With Mark'!I300&gt;=1),"E","N")))))))))</f>
        <v>B</v>
      </c>
      <c r="J298" s="7" t="str">
        <f>IF(AND('[1]Ledger With Mark'!J300&gt;=90),"A+",IF(AND('[1]Ledger With Mark'!J300&gt;=80),"A",IF(AND('[1]Ledger With Mark'!J300&gt;=70),"B+",IF(AND('[1]Ledger With Mark'!J300&gt;=60),"B",IF(AND('[1]Ledger With Mark'!J300&gt;=50),"C+",IF(AND('[1]Ledger With Mark'!J300&gt;=40),"C",IF(AND('[1]Ledger With Mark'!J300&gt;=30),"D+",IF(AND('[1]Ledger With Mark'!J300&gt;=20),"D",IF(AND('[1]Ledger With Mark'!J300&gt;=1),"E","N")))))))))</f>
        <v>C+</v>
      </c>
      <c r="K298" s="13">
        <f t="shared" si="40"/>
        <v>2.4</v>
      </c>
      <c r="L298" s="7" t="str">
        <f>IF(AND('[1]Ledger With Mark'!L300&gt;=67.5),"A+",IF(AND('[1]Ledger With Mark'!L300&gt;=60),"A",IF(AND('[1]Ledger With Mark'!L300&gt;=52.5),"B+",IF(AND('[1]Ledger With Mark'!L300&gt;=45),"B",IF(AND('[1]Ledger With Mark'!L300&gt;=37.5),"C+",IF(AND('[1]Ledger With Mark'!L300&gt;=30),"C",IF(AND('[1]Ledger With Mark'!L300&gt;=22.5),"D+",IF(AND('[1]Ledger With Mark'!L300&gt;=15),"D",IF(AND('[1]Ledger With Mark'!L300&gt;=1),"E","N")))))))))</f>
        <v>C</v>
      </c>
      <c r="M298" s="7" t="str">
        <f>IF(AND('[1]Ledger With Mark'!M300&gt;=22.5),"A+",IF(AND('[1]Ledger With Mark'!M300&gt;=20),"A",IF(AND('[1]Ledger With Mark'!M300&gt;=17.5),"B+",IF(AND('[1]Ledger With Mark'!M300&gt;=15),"B",IF(AND('[1]Ledger With Mark'!M300&gt;=12.5),"C+",IF(AND('[1]Ledger With Mark'!M300&gt;=10),"C",IF(AND('[1]Ledger With Mark'!M300&gt;=7.5),"D+",IF(AND('[1]Ledger With Mark'!M300&gt;=5),"D",IF(AND('[1]Ledger With Mark'!M300&gt;=1),"E","N")))))))))</f>
        <v>B</v>
      </c>
      <c r="N298" s="7" t="str">
        <f>IF(AND('[1]Ledger With Mark'!N300&gt;=90),"A+",IF(AND('[1]Ledger With Mark'!N300&gt;=80),"A",IF(AND('[1]Ledger With Mark'!N300&gt;=70),"B+",IF(AND('[1]Ledger With Mark'!N300&gt;=60),"B",IF(AND('[1]Ledger With Mark'!N300&gt;=50),"C+",IF(AND('[1]Ledger With Mark'!N300&gt;=40),"C",IF(AND('[1]Ledger With Mark'!N300&gt;=30),"D+",IF(AND('[1]Ledger With Mark'!N300&gt;=20),"D",IF(AND('[1]Ledger With Mark'!N300&gt;=1),"E","N")))))))))</f>
        <v>C</v>
      </c>
      <c r="O298" s="13">
        <f t="shared" si="41"/>
        <v>2</v>
      </c>
      <c r="P298" s="7" t="str">
        <f>IF(AND('[1]Ledger With Mark'!P300&gt;=90),"A+",IF(AND('[1]Ledger With Mark'!P300&gt;=80),"A",IF(AND('[1]Ledger With Mark'!P300&gt;=70),"B+",IF(AND('[1]Ledger With Mark'!P300&gt;=60),"B",IF(AND('[1]Ledger With Mark'!P300&gt;=50),"C+",IF(AND('[1]Ledger With Mark'!P300&gt;=40),"C",IF(AND('[1]Ledger With Mark'!P300&gt;=30),"D+",IF(AND('[1]Ledger With Mark'!P300&gt;=20),"D",IF(AND('[1]Ledger With Mark'!P300&gt;=1),"E","N")))))))))</f>
        <v>C</v>
      </c>
      <c r="Q298" s="13">
        <f t="shared" si="42"/>
        <v>2</v>
      </c>
      <c r="R298" s="7" t="str">
        <f>IF(AND('[1]Ledger With Mark'!R300&gt;=67.5),"A+",IF(AND('[1]Ledger With Mark'!R300&gt;=60),"A",IF(AND('[1]Ledger With Mark'!R300&gt;=52.5),"B+",IF(AND('[1]Ledger With Mark'!R300&gt;=45),"B",IF(AND('[1]Ledger With Mark'!R300&gt;=37.5),"C+",IF(AND('[1]Ledger With Mark'!R300&gt;=30),"C",IF(AND('[1]Ledger With Mark'!R300&gt;=22.5),"D+",IF(AND('[1]Ledger With Mark'!R300&gt;=15),"D",IF(AND('[1]Ledger With Mark'!R300&gt;=1),"E","N")))))))))</f>
        <v>C</v>
      </c>
      <c r="S298" s="7" t="str">
        <f>IF(AND('[1]Ledger With Mark'!S300&gt;=22.5),"A+",IF(AND('[1]Ledger With Mark'!S300&gt;=20),"A",IF(AND('[1]Ledger With Mark'!S300&gt;=17.5),"B+",IF(AND('[1]Ledger With Mark'!S300&gt;=15),"B",IF(AND('[1]Ledger With Mark'!S300&gt;=12.5),"C+",IF(AND('[1]Ledger With Mark'!S300&gt;=10),"C",IF(AND('[1]Ledger With Mark'!S300&gt;=7.5),"D+",IF(AND('[1]Ledger With Mark'!S300&gt;=5),"D",IF(AND('[1]Ledger With Mark'!S300&gt;=1),"E","N")))))))))</f>
        <v>A</v>
      </c>
      <c r="T298" s="7" t="str">
        <f>IF(AND('[1]Ledger With Mark'!T300&gt;=90),"A+",IF(AND('[1]Ledger With Mark'!T300&gt;=80),"A",IF(AND('[1]Ledger With Mark'!T300&gt;=70),"B+",IF(AND('[1]Ledger With Mark'!T300&gt;=60),"B",IF(AND('[1]Ledger With Mark'!T300&gt;=50),"C+",IF(AND('[1]Ledger With Mark'!T300&gt;=40),"C",IF(AND('[1]Ledger With Mark'!T300&gt;=30),"D+",IF(AND('[1]Ledger With Mark'!T300&gt;=20),"D",IF(AND('[1]Ledger With Mark'!T300&gt;=1),"E","N")))))))))</f>
        <v>C+</v>
      </c>
      <c r="U298" s="13">
        <f t="shared" si="43"/>
        <v>2.4</v>
      </c>
      <c r="V298" s="7" t="str">
        <f>IF(AND('[1]Ledger With Mark'!V300&gt;=67.5),"A+",IF(AND('[1]Ledger With Mark'!V300&gt;=60),"A",IF(AND('[1]Ledger With Mark'!V300&gt;=52.5),"B+",IF(AND('[1]Ledger With Mark'!V300&gt;=45),"B",IF(AND('[1]Ledger With Mark'!V300&gt;=37.5),"C+",IF(AND('[1]Ledger With Mark'!V300&gt;=30),"C",IF(AND('[1]Ledger With Mark'!V300&gt;=22.5),"D+",IF(AND('[1]Ledger With Mark'!V300&gt;=15),"D",IF(AND('[1]Ledger With Mark'!V300&gt;=1),"E","N")))))))))</f>
        <v>C</v>
      </c>
      <c r="W298" s="7" t="str">
        <f>IF(AND('[1]Ledger With Mark'!W300&gt;=22.5),"A+",IF(AND('[1]Ledger With Mark'!W300&gt;=20),"A",IF(AND('[1]Ledger With Mark'!W300&gt;=17.5),"B+",IF(AND('[1]Ledger With Mark'!W300&gt;=15),"B",IF(AND('[1]Ledger With Mark'!W300&gt;=12.5),"C+",IF(AND('[1]Ledger With Mark'!W300&gt;=10),"C",IF(AND('[1]Ledger With Mark'!W300&gt;=7.5),"D+",IF(AND('[1]Ledger With Mark'!W300&gt;=5),"D",IF(AND('[1]Ledger With Mark'!W300&gt;=1),"E","N")))))))))</f>
        <v>C</v>
      </c>
      <c r="X298" s="7" t="str">
        <f>IF(AND('[1]Ledger With Mark'!X300&gt;=90),"A+",IF(AND('[1]Ledger With Mark'!X300&gt;=80),"A",IF(AND('[1]Ledger With Mark'!X300&gt;=70),"B+",IF(AND('[1]Ledger With Mark'!X300&gt;=60),"B",IF(AND('[1]Ledger With Mark'!X300&gt;=50),"C+",IF(AND('[1]Ledger With Mark'!X300&gt;=40),"C",IF(AND('[1]Ledger With Mark'!X300&gt;=30),"D+",IF(AND('[1]Ledger With Mark'!X300&gt;=20),"D",IF(AND('[1]Ledger With Mark'!X300&gt;=1),"E","N")))))))))</f>
        <v>C</v>
      </c>
      <c r="Y298" s="13">
        <f t="shared" si="44"/>
        <v>2</v>
      </c>
      <c r="Z298" s="7" t="str">
        <f>IF(AND('[1]Ledger With Mark'!Z300&gt;=27),"A+",IF(AND('[1]Ledger With Mark'!Z300&gt;=24),"A",IF(AND('[1]Ledger With Mark'!Z300&gt;=21),"B+",IF(AND('[1]Ledger With Mark'!Z300&gt;=18),"B",IF(AND('[1]Ledger With Mark'!Z300&gt;=15),"C+",IF(AND('[1]Ledger With Mark'!Z300&gt;=12),"C",IF(AND('[1]Ledger With Mark'!Z300&gt;=9),"D+",IF(AND('[1]Ledger With Mark'!Z300&gt;=6),"D",IF(AND('[1]Ledger With Mark'!Z300&gt;=1),"E","N")))))))))</f>
        <v>B</v>
      </c>
      <c r="AA298" s="7" t="str">
        <f>IF(AND('[1]Ledger With Mark'!AA300&gt;=18),"A+",IF(AND('[1]Ledger With Mark'!AA300&gt;=16),"A",IF(AND('[1]Ledger With Mark'!AA300&gt;=14),"B+",IF(AND('[1]Ledger With Mark'!AA300&gt;=12),"B",IF(AND('[1]Ledger With Mark'!AA300&gt;=10),"C+",IF(AND('[1]Ledger With Mark'!AA300&gt;=8),"C",IF(AND('[1]Ledger With Mark'!AA300&gt;=6),"D+",IF(AND('[1]Ledger With Mark'!AA300&gt;=4),"D",IF(AND('[1]Ledger With Mark'!AA300&gt;=1),"E","N")))))))))</f>
        <v>B</v>
      </c>
      <c r="AB298" s="7" t="str">
        <f>IF(AND('[1]Ledger With Mark'!AB300&gt;=45),"A+",IF(AND('[1]Ledger With Mark'!AB300&gt;=40),"A",IF(AND('[1]Ledger With Mark'!AB300&gt;=35),"B+",IF(AND('[1]Ledger With Mark'!AB300&gt;=30),"B",IF(AND('[1]Ledger With Mark'!AB300&gt;=25),"C+",IF(AND('[1]Ledger With Mark'!AB300&gt;=20),"C",IF(AND('[1]Ledger With Mark'!AB300&gt;=15),"D+",IF(AND('[1]Ledger With Mark'!AB300&gt;=10),"D",IF(AND('[1]Ledger With Mark'!AB300&gt;=1),"E","N")))))))))</f>
        <v>B</v>
      </c>
      <c r="AC298" s="13">
        <f t="shared" si="45"/>
        <v>1.4</v>
      </c>
      <c r="AD298" s="7" t="str">
        <f>IF(AND('[1]Ledger With Mark'!AD300&gt;=22.5),"A+",IF(AND('[1]Ledger With Mark'!AD300&gt;=20),"A",IF(AND('[1]Ledger With Mark'!AD300&gt;=17.5),"B+",IF(AND('[1]Ledger With Mark'!AD300&gt;=15),"B",IF(AND('[1]Ledger With Mark'!AD300&gt;=12.5),"C+",IF(AND('[1]Ledger With Mark'!AD300&gt;=10),"C",IF(AND('[1]Ledger With Mark'!AD300&gt;=7.5),"D+",IF(AND('[1]Ledger With Mark'!AD300&gt;=5),"D",IF(AND('[1]Ledger With Mark'!AD300&gt;=1),"E","N")))))))))</f>
        <v>C</v>
      </c>
      <c r="AE298" s="7" t="str">
        <f>IF(AND('[1]Ledger With Mark'!AE300&gt;=22.5),"A+",IF(AND('[1]Ledger With Mark'!AE300&gt;=20),"A",IF(AND('[1]Ledger With Mark'!AE300&gt;=17.5),"B+",IF(AND('[1]Ledger With Mark'!AE300&gt;=15),"B",IF(AND('[1]Ledger With Mark'!AE300&gt;=12.5),"C+",IF(AND('[1]Ledger With Mark'!AE300&gt;=10),"C",IF(AND('[1]Ledger With Mark'!AE300&gt;=7.5),"D+",IF(AND('[1]Ledger With Mark'!AE300&gt;=5),"D",IF(AND('[1]Ledger With Mark'!AE300&gt;=1),"E","N")))))))))</f>
        <v>B</v>
      </c>
      <c r="AF298" s="7" t="str">
        <f>IF(AND('[1]Ledger With Mark'!AF300&gt;=45),"A+",IF(AND('[1]Ledger With Mark'!AF300&gt;=40),"A",IF(AND('[1]Ledger With Mark'!AF300&gt;=35),"B+",IF(AND('[1]Ledger With Mark'!AF300&gt;=30),"B",IF(AND('[1]Ledger With Mark'!AF300&gt;=25),"C+",IF(AND('[1]Ledger With Mark'!AF300&gt;=20),"C",IF(AND('[1]Ledger With Mark'!AF300&gt;=15),"D+",IF(AND('[1]Ledger With Mark'!AF300&gt;=10),"D",IF(AND('[1]Ledger With Mark'!AF300&gt;=1),"E","N")))))))))</f>
        <v>C+</v>
      </c>
      <c r="AG298" s="13">
        <f t="shared" si="46"/>
        <v>1.2</v>
      </c>
      <c r="AH298" s="7" t="str">
        <f>IF(AND('[1]Ledger With Mark'!AH300&gt;=45),"A+",IF(AND('[1]Ledger With Mark'!AH300&gt;=40),"A",IF(AND('[1]Ledger With Mark'!AH300&gt;=35),"B+",IF(AND('[1]Ledger With Mark'!AH300&gt;=30),"B",IF(AND('[1]Ledger With Mark'!AH300&gt;=25),"C+",IF(AND('[1]Ledger With Mark'!AH300&gt;=20),"C",IF(AND('[1]Ledger With Mark'!AH300&gt;=15),"D+",IF(AND('[1]Ledger With Mark'!AH300&gt;=10),"D",IF(AND('[1]Ledger With Mark'!AH300&gt;=1),"E","N")))))))))</f>
        <v>C</v>
      </c>
      <c r="AI298" s="7" t="str">
        <f>IF(AND('[1]Ledger With Mark'!AI300&gt;=45),"A+",IF(AND('[1]Ledger With Mark'!AI300&gt;=40),"A",IF(AND('[1]Ledger With Mark'!AI300&gt;=35),"B+",IF(AND('[1]Ledger With Mark'!AI300&gt;=30),"B",IF(AND('[1]Ledger With Mark'!AI300&gt;=25),"C+",IF(AND('[1]Ledger With Mark'!AI300&gt;=20),"C",IF(AND('[1]Ledger With Mark'!AI300&gt;=15),"D+",IF(AND('[1]Ledger With Mark'!AI300&gt;=10),"D",IF(AND('[1]Ledger With Mark'!AI300&gt;=1),"E","N")))))))))</f>
        <v>A</v>
      </c>
      <c r="AJ298" s="7" t="str">
        <f>IF(AND('[1]Ledger With Mark'!AJ300&gt;=90),"A+",IF(AND('[1]Ledger With Mark'!AJ300&gt;=80),"A",IF(AND('[1]Ledger With Mark'!AJ300&gt;=70),"B+",IF(AND('[1]Ledger With Mark'!AJ300&gt;=60),"B",IF(AND('[1]Ledger With Mark'!AJ300&gt;=50),"C+",IF(AND('[1]Ledger With Mark'!AJ300&gt;=40),"C",IF(AND('[1]Ledger With Mark'!AJ300&gt;=30),"D+",IF(AND('[1]Ledger With Mark'!AJ300&gt;=20),"D",IF(AND('[1]Ledger With Mark'!AJ300&gt;=1),"E","N")))))))))</f>
        <v>B</v>
      </c>
      <c r="AK298" s="13">
        <f t="shared" si="47"/>
        <v>2.8</v>
      </c>
      <c r="AL298" s="7" t="str">
        <f>IF(AND('[1]Ledger With Mark'!AL300&gt;=45),"A+",IF(AND('[1]Ledger With Mark'!AL300&gt;=40),"A",IF(AND('[1]Ledger With Mark'!AL300&gt;=35),"B+",IF(AND('[1]Ledger With Mark'!AL300&gt;=30),"B",IF(AND('[1]Ledger With Mark'!AL300&gt;=25),"C+",IF(AND('[1]Ledger With Mark'!AL300&gt;=20),"C",IF(AND('[1]Ledger With Mark'!AL300&gt;=15),"D+",IF(AND('[1]Ledger With Mark'!AL300&gt;=10),"D",IF(AND('[1]Ledger With Mark'!AL300&gt;=1),"E","N")))))))))</f>
        <v>C</v>
      </c>
      <c r="AM298" s="7" t="str">
        <f>IF(AND('[1]Ledger With Mark'!AM300&gt;=45),"A+",IF(AND('[1]Ledger With Mark'!AM300&gt;=40),"A",IF(AND('[1]Ledger With Mark'!AM300&gt;=35),"B+",IF(AND('[1]Ledger With Mark'!AM300&gt;=30),"B",IF(AND('[1]Ledger With Mark'!AM300&gt;=25),"C+",IF(AND('[1]Ledger With Mark'!AM300&gt;=20),"C",IF(AND('[1]Ledger With Mark'!AM300&gt;=15),"D+",IF(AND('[1]Ledger With Mark'!AM300&gt;=10),"D",IF(AND('[1]Ledger With Mark'!AM300&gt;=1),"E","N")))))))))</f>
        <v>A</v>
      </c>
      <c r="AN298" s="7" t="str">
        <f>IF(AND('[1]Ledger With Mark'!AN300&gt;=90),"A+",IF(AND('[1]Ledger With Mark'!AN300&gt;=80),"A",IF(AND('[1]Ledger With Mark'!AN300&gt;=70),"B+",IF(AND('[1]Ledger With Mark'!AN300&gt;=60),"B",IF(AND('[1]Ledger With Mark'!AN300&gt;=50),"C+",IF(AND('[1]Ledger With Mark'!AN300&gt;=40),"C",IF(AND('[1]Ledger With Mark'!AN300&gt;=30),"D+",IF(AND('[1]Ledger With Mark'!AN300&gt;=20),"D",IF(AND('[1]Ledger With Mark'!AN300&gt;=1),"E","N")))))))))</f>
        <v>B</v>
      </c>
      <c r="AO298" s="13">
        <f t="shared" si="48"/>
        <v>2.8</v>
      </c>
      <c r="AP298" s="14">
        <f t="shared" si="49"/>
        <v>2.375</v>
      </c>
      <c r="AQ298" s="7"/>
      <c r="AR298" s="15" t="s">
        <v>251</v>
      </c>
      <c r="BB298" s="17">
        <v>304</v>
      </c>
    </row>
    <row r="299" spans="1:54" ht="15">
      <c r="A299" s="7">
        <f>'[1]Ledger With Mark'!A301</f>
        <v>298</v>
      </c>
      <c r="B299" s="8">
        <f>'[1]Ledger With Mark'!B301</f>
        <v>752298</v>
      </c>
      <c r="C299" s="9" t="str">
        <f>'[1]Ledger With Mark'!C301</f>
        <v>JUNMALI ROKA MAGAR</v>
      </c>
      <c r="D299" s="10" t="str">
        <f>'[1]Ledger With Mark'!D301</f>
        <v>2058/03/15</v>
      </c>
      <c r="E299" s="11" t="str">
        <f>'[1]Ledger With Mark'!E301</f>
        <v>DHANLAL ROKA</v>
      </c>
      <c r="F299" s="11" t="str">
        <f>'[1]Ledger With Mark'!F301</f>
        <v>LALITA ROKA</v>
      </c>
      <c r="G299" s="12" t="str">
        <f>'[1]Ledger With Mark'!G301</f>
        <v>BHUME 9 RUKUM EAST</v>
      </c>
      <c r="H299" s="7" t="str">
        <f>IF(AND('[1]Ledger With Mark'!H301&gt;=67.5),"A+",IF(AND('[1]Ledger With Mark'!H301&gt;=60),"A",IF(AND('[1]Ledger With Mark'!H301&gt;=52.5),"B+",IF(AND('[1]Ledger With Mark'!H301&gt;=45),"B",IF(AND('[1]Ledger With Mark'!H301&gt;=37.5),"C+",IF(AND('[1]Ledger With Mark'!H301&gt;=30),"C",IF(AND('[1]Ledger With Mark'!H301&gt;=22.5),"D+",IF(AND('[1]Ledger With Mark'!H301&gt;=15),"D",IF(AND('[1]Ledger With Mark'!H301&gt;=1),"E","N")))))))))</f>
        <v>C</v>
      </c>
      <c r="I299" s="7" t="str">
        <f>IF(AND('[1]Ledger With Mark'!I301&gt;=22.5),"A+",IF(AND('[1]Ledger With Mark'!I301&gt;=20),"A",IF(AND('[1]Ledger With Mark'!I301&gt;=17.5),"B+",IF(AND('[1]Ledger With Mark'!I301&gt;=15),"B",IF(AND('[1]Ledger With Mark'!I301&gt;=12.5),"C+",IF(AND('[1]Ledger With Mark'!I301&gt;=10),"C",IF(AND('[1]Ledger With Mark'!I301&gt;=7.5),"D+",IF(AND('[1]Ledger With Mark'!I301&gt;=5),"D",IF(AND('[1]Ledger With Mark'!I301&gt;=1),"E","N")))))))))</f>
        <v>B+</v>
      </c>
      <c r="J299" s="7" t="str">
        <f>IF(AND('[1]Ledger With Mark'!J301&gt;=90),"A+",IF(AND('[1]Ledger With Mark'!J301&gt;=80),"A",IF(AND('[1]Ledger With Mark'!J301&gt;=70),"B+",IF(AND('[1]Ledger With Mark'!J301&gt;=60),"B",IF(AND('[1]Ledger With Mark'!J301&gt;=50),"C+",IF(AND('[1]Ledger With Mark'!J301&gt;=40),"C",IF(AND('[1]Ledger With Mark'!J301&gt;=30),"D+",IF(AND('[1]Ledger With Mark'!J301&gt;=20),"D",IF(AND('[1]Ledger With Mark'!J301&gt;=1),"E","N")))))))))</f>
        <v>C</v>
      </c>
      <c r="K299" s="13">
        <f t="shared" si="40"/>
        <v>2</v>
      </c>
      <c r="L299" s="7" t="str">
        <f>IF(AND('[1]Ledger With Mark'!L301&gt;=67.5),"A+",IF(AND('[1]Ledger With Mark'!L301&gt;=60),"A",IF(AND('[1]Ledger With Mark'!L301&gt;=52.5),"B+",IF(AND('[1]Ledger With Mark'!L301&gt;=45),"B",IF(AND('[1]Ledger With Mark'!L301&gt;=37.5),"C+",IF(AND('[1]Ledger With Mark'!L301&gt;=30),"C",IF(AND('[1]Ledger With Mark'!L301&gt;=22.5),"D+",IF(AND('[1]Ledger With Mark'!L301&gt;=15),"D",IF(AND('[1]Ledger With Mark'!L301&gt;=1),"E","N")))))))))</f>
        <v>C</v>
      </c>
      <c r="M299" s="7" t="str">
        <f>IF(AND('[1]Ledger With Mark'!M301&gt;=22.5),"A+",IF(AND('[1]Ledger With Mark'!M301&gt;=20),"A",IF(AND('[1]Ledger With Mark'!M301&gt;=17.5),"B+",IF(AND('[1]Ledger With Mark'!M301&gt;=15),"B",IF(AND('[1]Ledger With Mark'!M301&gt;=12.5),"C+",IF(AND('[1]Ledger With Mark'!M301&gt;=10),"C",IF(AND('[1]Ledger With Mark'!M301&gt;=7.5),"D+",IF(AND('[1]Ledger With Mark'!M301&gt;=5),"D",IF(AND('[1]Ledger With Mark'!M301&gt;=1),"E","N")))))))))</f>
        <v>A</v>
      </c>
      <c r="N299" s="7" t="str">
        <f>IF(AND('[1]Ledger With Mark'!N301&gt;=90),"A+",IF(AND('[1]Ledger With Mark'!N301&gt;=80),"A",IF(AND('[1]Ledger With Mark'!N301&gt;=70),"B+",IF(AND('[1]Ledger With Mark'!N301&gt;=60),"B",IF(AND('[1]Ledger With Mark'!N301&gt;=50),"C+",IF(AND('[1]Ledger With Mark'!N301&gt;=40),"C",IF(AND('[1]Ledger With Mark'!N301&gt;=30),"D+",IF(AND('[1]Ledger With Mark'!N301&gt;=20),"D",IF(AND('[1]Ledger With Mark'!N301&gt;=1),"E","N")))))))))</f>
        <v>C+</v>
      </c>
      <c r="O299" s="13">
        <f t="shared" si="41"/>
        <v>2.4</v>
      </c>
      <c r="P299" s="7" t="str">
        <f>IF(AND('[1]Ledger With Mark'!P301&gt;=90),"A+",IF(AND('[1]Ledger With Mark'!P301&gt;=80),"A",IF(AND('[1]Ledger With Mark'!P301&gt;=70),"B+",IF(AND('[1]Ledger With Mark'!P301&gt;=60),"B",IF(AND('[1]Ledger With Mark'!P301&gt;=50),"C+",IF(AND('[1]Ledger With Mark'!P301&gt;=40),"C",IF(AND('[1]Ledger With Mark'!P301&gt;=30),"D+",IF(AND('[1]Ledger With Mark'!P301&gt;=20),"D",IF(AND('[1]Ledger With Mark'!P301&gt;=1),"E","N")))))))))</f>
        <v>C</v>
      </c>
      <c r="Q299" s="13">
        <f t="shared" si="42"/>
        <v>2</v>
      </c>
      <c r="R299" s="7" t="str">
        <f>IF(AND('[1]Ledger With Mark'!R301&gt;=67.5),"A+",IF(AND('[1]Ledger With Mark'!R301&gt;=60),"A",IF(AND('[1]Ledger With Mark'!R301&gt;=52.5),"B+",IF(AND('[1]Ledger With Mark'!R301&gt;=45),"B",IF(AND('[1]Ledger With Mark'!R301&gt;=37.5),"C+",IF(AND('[1]Ledger With Mark'!R301&gt;=30),"C",IF(AND('[1]Ledger With Mark'!R301&gt;=22.5),"D+",IF(AND('[1]Ledger With Mark'!R301&gt;=15),"D",IF(AND('[1]Ledger With Mark'!R301&gt;=1),"E","N")))))))))</f>
        <v>C</v>
      </c>
      <c r="S299" s="7" t="str">
        <f>IF(AND('[1]Ledger With Mark'!S301&gt;=22.5),"A+",IF(AND('[1]Ledger With Mark'!S301&gt;=20),"A",IF(AND('[1]Ledger With Mark'!S301&gt;=17.5),"B+",IF(AND('[1]Ledger With Mark'!S301&gt;=15),"B",IF(AND('[1]Ledger With Mark'!S301&gt;=12.5),"C+",IF(AND('[1]Ledger With Mark'!S301&gt;=10),"C",IF(AND('[1]Ledger With Mark'!S301&gt;=7.5),"D+",IF(AND('[1]Ledger With Mark'!S301&gt;=5),"D",IF(AND('[1]Ledger With Mark'!S301&gt;=1),"E","N")))))))))</f>
        <v>A</v>
      </c>
      <c r="T299" s="7" t="str">
        <f>IF(AND('[1]Ledger With Mark'!T301&gt;=90),"A+",IF(AND('[1]Ledger With Mark'!T301&gt;=80),"A",IF(AND('[1]Ledger With Mark'!T301&gt;=70),"B+",IF(AND('[1]Ledger With Mark'!T301&gt;=60),"B",IF(AND('[1]Ledger With Mark'!T301&gt;=50),"C+",IF(AND('[1]Ledger With Mark'!T301&gt;=40),"C",IF(AND('[1]Ledger With Mark'!T301&gt;=30),"D+",IF(AND('[1]Ledger With Mark'!T301&gt;=20),"D",IF(AND('[1]Ledger With Mark'!T301&gt;=1),"E","N")))))))))</f>
        <v>C+</v>
      </c>
      <c r="U299" s="13">
        <f t="shared" si="43"/>
        <v>2.4</v>
      </c>
      <c r="V299" s="7" t="str">
        <f>IF(AND('[1]Ledger With Mark'!V301&gt;=67.5),"A+",IF(AND('[1]Ledger With Mark'!V301&gt;=60),"A",IF(AND('[1]Ledger With Mark'!V301&gt;=52.5),"B+",IF(AND('[1]Ledger With Mark'!V301&gt;=45),"B",IF(AND('[1]Ledger With Mark'!V301&gt;=37.5),"C+",IF(AND('[1]Ledger With Mark'!V301&gt;=30),"C",IF(AND('[1]Ledger With Mark'!V301&gt;=22.5),"D+",IF(AND('[1]Ledger With Mark'!V301&gt;=15),"D",IF(AND('[1]Ledger With Mark'!V301&gt;=1),"E","N")))))))))</f>
        <v>C</v>
      </c>
      <c r="W299" s="7" t="str">
        <f>IF(AND('[1]Ledger With Mark'!W301&gt;=22.5),"A+",IF(AND('[1]Ledger With Mark'!W301&gt;=20),"A",IF(AND('[1]Ledger With Mark'!W301&gt;=17.5),"B+",IF(AND('[1]Ledger With Mark'!W301&gt;=15),"B",IF(AND('[1]Ledger With Mark'!W301&gt;=12.5),"C+",IF(AND('[1]Ledger With Mark'!W301&gt;=10),"C",IF(AND('[1]Ledger With Mark'!W301&gt;=7.5),"D+",IF(AND('[1]Ledger With Mark'!W301&gt;=5),"D",IF(AND('[1]Ledger With Mark'!W301&gt;=1),"E","N")))))))))</f>
        <v>C</v>
      </c>
      <c r="X299" s="7" t="str">
        <f>IF(AND('[1]Ledger With Mark'!X301&gt;=90),"A+",IF(AND('[1]Ledger With Mark'!X301&gt;=80),"A",IF(AND('[1]Ledger With Mark'!X301&gt;=70),"B+",IF(AND('[1]Ledger With Mark'!X301&gt;=60),"B",IF(AND('[1]Ledger With Mark'!X301&gt;=50),"C+",IF(AND('[1]Ledger With Mark'!X301&gt;=40),"C",IF(AND('[1]Ledger With Mark'!X301&gt;=30),"D+",IF(AND('[1]Ledger With Mark'!X301&gt;=20),"D",IF(AND('[1]Ledger With Mark'!X301&gt;=1),"E","N")))))))))</f>
        <v>C</v>
      </c>
      <c r="Y299" s="13">
        <f t="shared" si="44"/>
        <v>2</v>
      </c>
      <c r="Z299" s="7" t="str">
        <f>IF(AND('[1]Ledger With Mark'!Z301&gt;=27),"A+",IF(AND('[1]Ledger With Mark'!Z301&gt;=24),"A",IF(AND('[1]Ledger With Mark'!Z301&gt;=21),"B+",IF(AND('[1]Ledger With Mark'!Z301&gt;=18),"B",IF(AND('[1]Ledger With Mark'!Z301&gt;=15),"C+",IF(AND('[1]Ledger With Mark'!Z301&gt;=12),"C",IF(AND('[1]Ledger With Mark'!Z301&gt;=9),"D+",IF(AND('[1]Ledger With Mark'!Z301&gt;=6),"D",IF(AND('[1]Ledger With Mark'!Z301&gt;=1),"E","N")))))))))</f>
        <v>B</v>
      </c>
      <c r="AA299" s="7" t="str">
        <f>IF(AND('[1]Ledger With Mark'!AA301&gt;=18),"A+",IF(AND('[1]Ledger With Mark'!AA301&gt;=16),"A",IF(AND('[1]Ledger With Mark'!AA301&gt;=14),"B+",IF(AND('[1]Ledger With Mark'!AA301&gt;=12),"B",IF(AND('[1]Ledger With Mark'!AA301&gt;=10),"C+",IF(AND('[1]Ledger With Mark'!AA301&gt;=8),"C",IF(AND('[1]Ledger With Mark'!AA301&gt;=6),"D+",IF(AND('[1]Ledger With Mark'!AA301&gt;=4),"D",IF(AND('[1]Ledger With Mark'!AA301&gt;=1),"E","N")))))))))</f>
        <v>B</v>
      </c>
      <c r="AB299" s="7" t="str">
        <f>IF(AND('[1]Ledger With Mark'!AB301&gt;=45),"A+",IF(AND('[1]Ledger With Mark'!AB301&gt;=40),"A",IF(AND('[1]Ledger With Mark'!AB301&gt;=35),"B+",IF(AND('[1]Ledger With Mark'!AB301&gt;=30),"B",IF(AND('[1]Ledger With Mark'!AB301&gt;=25),"C+",IF(AND('[1]Ledger With Mark'!AB301&gt;=20),"C",IF(AND('[1]Ledger With Mark'!AB301&gt;=15),"D+",IF(AND('[1]Ledger With Mark'!AB301&gt;=10),"D",IF(AND('[1]Ledger With Mark'!AB301&gt;=1),"E","N")))))))))</f>
        <v>B</v>
      </c>
      <c r="AC299" s="13">
        <f t="shared" si="45"/>
        <v>1.4</v>
      </c>
      <c r="AD299" s="7" t="str">
        <f>IF(AND('[1]Ledger With Mark'!AD301&gt;=22.5),"A+",IF(AND('[1]Ledger With Mark'!AD301&gt;=20),"A",IF(AND('[1]Ledger With Mark'!AD301&gt;=17.5),"B+",IF(AND('[1]Ledger With Mark'!AD301&gt;=15),"B",IF(AND('[1]Ledger With Mark'!AD301&gt;=12.5),"C+",IF(AND('[1]Ledger With Mark'!AD301&gt;=10),"C",IF(AND('[1]Ledger With Mark'!AD301&gt;=7.5),"D+",IF(AND('[1]Ledger With Mark'!AD301&gt;=5),"D",IF(AND('[1]Ledger With Mark'!AD301&gt;=1),"E","N")))))))))</f>
        <v>C</v>
      </c>
      <c r="AE299" s="7" t="str">
        <f>IF(AND('[1]Ledger With Mark'!AE301&gt;=22.5),"A+",IF(AND('[1]Ledger With Mark'!AE301&gt;=20),"A",IF(AND('[1]Ledger With Mark'!AE301&gt;=17.5),"B+",IF(AND('[1]Ledger With Mark'!AE301&gt;=15),"B",IF(AND('[1]Ledger With Mark'!AE301&gt;=12.5),"C+",IF(AND('[1]Ledger With Mark'!AE301&gt;=10),"C",IF(AND('[1]Ledger With Mark'!AE301&gt;=7.5),"D+",IF(AND('[1]Ledger With Mark'!AE301&gt;=5),"D",IF(AND('[1]Ledger With Mark'!AE301&gt;=1),"E","N")))))))))</f>
        <v>B</v>
      </c>
      <c r="AF299" s="7" t="str">
        <f>IF(AND('[1]Ledger With Mark'!AF301&gt;=45),"A+",IF(AND('[1]Ledger With Mark'!AF301&gt;=40),"A",IF(AND('[1]Ledger With Mark'!AF301&gt;=35),"B+",IF(AND('[1]Ledger With Mark'!AF301&gt;=30),"B",IF(AND('[1]Ledger With Mark'!AF301&gt;=25),"C+",IF(AND('[1]Ledger With Mark'!AF301&gt;=20),"C",IF(AND('[1]Ledger With Mark'!AF301&gt;=15),"D+",IF(AND('[1]Ledger With Mark'!AF301&gt;=10),"D",IF(AND('[1]Ledger With Mark'!AF301&gt;=1),"E","N")))))))))</f>
        <v>C+</v>
      </c>
      <c r="AG299" s="13">
        <f t="shared" si="46"/>
        <v>1.2</v>
      </c>
      <c r="AH299" s="7" t="str">
        <f>IF(AND('[1]Ledger With Mark'!AH301&gt;=45),"A+",IF(AND('[1]Ledger With Mark'!AH301&gt;=40),"A",IF(AND('[1]Ledger With Mark'!AH301&gt;=35),"B+",IF(AND('[1]Ledger With Mark'!AH301&gt;=30),"B",IF(AND('[1]Ledger With Mark'!AH301&gt;=25),"C+",IF(AND('[1]Ledger With Mark'!AH301&gt;=20),"C",IF(AND('[1]Ledger With Mark'!AH301&gt;=15),"D+",IF(AND('[1]Ledger With Mark'!AH301&gt;=10),"D",IF(AND('[1]Ledger With Mark'!AH301&gt;=1),"E","N")))))))))</f>
        <v>C</v>
      </c>
      <c r="AI299" s="7" t="str">
        <f>IF(AND('[1]Ledger With Mark'!AI301&gt;=45),"A+",IF(AND('[1]Ledger With Mark'!AI301&gt;=40),"A",IF(AND('[1]Ledger With Mark'!AI301&gt;=35),"B+",IF(AND('[1]Ledger With Mark'!AI301&gt;=30),"B",IF(AND('[1]Ledger With Mark'!AI301&gt;=25),"C+",IF(AND('[1]Ledger With Mark'!AI301&gt;=20),"C",IF(AND('[1]Ledger With Mark'!AI301&gt;=15),"D+",IF(AND('[1]Ledger With Mark'!AI301&gt;=10),"D",IF(AND('[1]Ledger With Mark'!AI301&gt;=1),"E","N")))))))))</f>
        <v>A</v>
      </c>
      <c r="AJ299" s="7" t="str">
        <f>IF(AND('[1]Ledger With Mark'!AJ301&gt;=90),"A+",IF(AND('[1]Ledger With Mark'!AJ301&gt;=80),"A",IF(AND('[1]Ledger With Mark'!AJ301&gt;=70),"B+",IF(AND('[1]Ledger With Mark'!AJ301&gt;=60),"B",IF(AND('[1]Ledger With Mark'!AJ301&gt;=50),"C+",IF(AND('[1]Ledger With Mark'!AJ301&gt;=40),"C",IF(AND('[1]Ledger With Mark'!AJ301&gt;=30),"D+",IF(AND('[1]Ledger With Mark'!AJ301&gt;=20),"D",IF(AND('[1]Ledger With Mark'!AJ301&gt;=1),"E","N")))))))))</f>
        <v>B</v>
      </c>
      <c r="AK299" s="13">
        <f t="shared" si="47"/>
        <v>2.8</v>
      </c>
      <c r="AL299" s="7" t="str">
        <f>IF(AND('[1]Ledger With Mark'!AL301&gt;=45),"A+",IF(AND('[1]Ledger With Mark'!AL301&gt;=40),"A",IF(AND('[1]Ledger With Mark'!AL301&gt;=35),"B+",IF(AND('[1]Ledger With Mark'!AL301&gt;=30),"B",IF(AND('[1]Ledger With Mark'!AL301&gt;=25),"C+",IF(AND('[1]Ledger With Mark'!AL301&gt;=20),"C",IF(AND('[1]Ledger With Mark'!AL301&gt;=15),"D+",IF(AND('[1]Ledger With Mark'!AL301&gt;=10),"D",IF(AND('[1]Ledger With Mark'!AL301&gt;=1),"E","N")))))))))</f>
        <v>C</v>
      </c>
      <c r="AM299" s="7" t="str">
        <f>IF(AND('[1]Ledger With Mark'!AM301&gt;=45),"A+",IF(AND('[1]Ledger With Mark'!AM301&gt;=40),"A",IF(AND('[1]Ledger With Mark'!AM301&gt;=35),"B+",IF(AND('[1]Ledger With Mark'!AM301&gt;=30),"B",IF(AND('[1]Ledger With Mark'!AM301&gt;=25),"C+",IF(AND('[1]Ledger With Mark'!AM301&gt;=20),"C",IF(AND('[1]Ledger With Mark'!AM301&gt;=15),"D+",IF(AND('[1]Ledger With Mark'!AM301&gt;=10),"D",IF(AND('[1]Ledger With Mark'!AM301&gt;=1),"E","N")))))))))</f>
        <v>A</v>
      </c>
      <c r="AN299" s="7" t="str">
        <f>IF(AND('[1]Ledger With Mark'!AN301&gt;=90),"A+",IF(AND('[1]Ledger With Mark'!AN301&gt;=80),"A",IF(AND('[1]Ledger With Mark'!AN301&gt;=70),"B+",IF(AND('[1]Ledger With Mark'!AN301&gt;=60),"B",IF(AND('[1]Ledger With Mark'!AN301&gt;=50),"C+",IF(AND('[1]Ledger With Mark'!AN301&gt;=40),"C",IF(AND('[1]Ledger With Mark'!AN301&gt;=30),"D+",IF(AND('[1]Ledger With Mark'!AN301&gt;=20),"D",IF(AND('[1]Ledger With Mark'!AN301&gt;=1),"E","N")))))))))</f>
        <v>B</v>
      </c>
      <c r="AO299" s="13">
        <f t="shared" si="48"/>
        <v>2.8</v>
      </c>
      <c r="AP299" s="14">
        <f t="shared" si="49"/>
        <v>2.375</v>
      </c>
      <c r="AQ299" s="7"/>
      <c r="AR299" s="15" t="s">
        <v>251</v>
      </c>
      <c r="BB299" s="17">
        <v>305</v>
      </c>
    </row>
    <row r="300" spans="1:54" ht="15">
      <c r="A300" s="7">
        <f>'[1]Ledger With Mark'!A302</f>
        <v>299</v>
      </c>
      <c r="B300" s="8">
        <f>'[1]Ledger With Mark'!B302</f>
        <v>752299</v>
      </c>
      <c r="C300" s="9" t="str">
        <f>'[1]Ledger With Mark'!C302</f>
        <v>KAMAL PUN MAGAR</v>
      </c>
      <c r="D300" s="10" t="str">
        <f>'[1]Ledger With Mark'!D302</f>
        <v>2060/09/06</v>
      </c>
      <c r="E300" s="11" t="str">
        <f>'[1]Ledger With Mark'!E302</f>
        <v>DEURAM PUN</v>
      </c>
      <c r="F300" s="11" t="str">
        <f>'[1]Ledger With Mark'!F302</f>
        <v>DHULU PUN</v>
      </c>
      <c r="G300" s="12" t="str">
        <f>'[1]Ledger With Mark'!G302</f>
        <v>BHUME 9 RUKUM EAST</v>
      </c>
      <c r="H300" s="7" t="str">
        <f>IF(AND('[1]Ledger With Mark'!H302&gt;=67.5),"A+",IF(AND('[1]Ledger With Mark'!H302&gt;=60),"A",IF(AND('[1]Ledger With Mark'!H302&gt;=52.5),"B+",IF(AND('[1]Ledger With Mark'!H302&gt;=45),"B",IF(AND('[1]Ledger With Mark'!H302&gt;=37.5),"C+",IF(AND('[1]Ledger With Mark'!H302&gt;=30),"C",IF(AND('[1]Ledger With Mark'!H302&gt;=22.5),"D+",IF(AND('[1]Ledger With Mark'!H302&gt;=15),"D",IF(AND('[1]Ledger With Mark'!H302&gt;=1),"E","N")))))))))</f>
        <v>C</v>
      </c>
      <c r="I300" s="7" t="str">
        <f>IF(AND('[1]Ledger With Mark'!I302&gt;=22.5),"A+",IF(AND('[1]Ledger With Mark'!I302&gt;=20),"A",IF(AND('[1]Ledger With Mark'!I302&gt;=17.5),"B+",IF(AND('[1]Ledger With Mark'!I302&gt;=15),"B",IF(AND('[1]Ledger With Mark'!I302&gt;=12.5),"C+",IF(AND('[1]Ledger With Mark'!I302&gt;=10),"C",IF(AND('[1]Ledger With Mark'!I302&gt;=7.5),"D+",IF(AND('[1]Ledger With Mark'!I302&gt;=5),"D",IF(AND('[1]Ledger With Mark'!I302&gt;=1),"E","N")))))))))</f>
        <v>B+</v>
      </c>
      <c r="J300" s="7" t="str">
        <f>IF(AND('[1]Ledger With Mark'!J302&gt;=90),"A+",IF(AND('[1]Ledger With Mark'!J302&gt;=80),"A",IF(AND('[1]Ledger With Mark'!J302&gt;=70),"B+",IF(AND('[1]Ledger With Mark'!J302&gt;=60),"B",IF(AND('[1]Ledger With Mark'!J302&gt;=50),"C+",IF(AND('[1]Ledger With Mark'!J302&gt;=40),"C",IF(AND('[1]Ledger With Mark'!J302&gt;=30),"D+",IF(AND('[1]Ledger With Mark'!J302&gt;=20),"D",IF(AND('[1]Ledger With Mark'!J302&gt;=1),"E","N")))))))))</f>
        <v>C</v>
      </c>
      <c r="K300" s="13">
        <f t="shared" si="40"/>
        <v>2</v>
      </c>
      <c r="L300" s="7" t="str">
        <f>IF(AND('[1]Ledger With Mark'!L302&gt;=67.5),"A+",IF(AND('[1]Ledger With Mark'!L302&gt;=60),"A",IF(AND('[1]Ledger With Mark'!L302&gt;=52.5),"B+",IF(AND('[1]Ledger With Mark'!L302&gt;=45),"B",IF(AND('[1]Ledger With Mark'!L302&gt;=37.5),"C+",IF(AND('[1]Ledger With Mark'!L302&gt;=30),"C",IF(AND('[1]Ledger With Mark'!L302&gt;=22.5),"D+",IF(AND('[1]Ledger With Mark'!L302&gt;=15),"D",IF(AND('[1]Ledger With Mark'!L302&gt;=1),"E","N")))))))))</f>
        <v>C</v>
      </c>
      <c r="M300" s="7" t="str">
        <f>IF(AND('[1]Ledger With Mark'!M302&gt;=22.5),"A+",IF(AND('[1]Ledger With Mark'!M302&gt;=20),"A",IF(AND('[1]Ledger With Mark'!M302&gt;=17.5),"B+",IF(AND('[1]Ledger With Mark'!M302&gt;=15),"B",IF(AND('[1]Ledger With Mark'!M302&gt;=12.5),"C+",IF(AND('[1]Ledger With Mark'!M302&gt;=10),"C",IF(AND('[1]Ledger With Mark'!M302&gt;=7.5),"D+",IF(AND('[1]Ledger With Mark'!M302&gt;=5),"D",IF(AND('[1]Ledger With Mark'!M302&gt;=1),"E","N")))))))))</f>
        <v>A</v>
      </c>
      <c r="N300" s="7" t="str">
        <f>IF(AND('[1]Ledger With Mark'!N302&gt;=90),"A+",IF(AND('[1]Ledger With Mark'!N302&gt;=80),"A",IF(AND('[1]Ledger With Mark'!N302&gt;=70),"B+",IF(AND('[1]Ledger With Mark'!N302&gt;=60),"B",IF(AND('[1]Ledger With Mark'!N302&gt;=50),"C+",IF(AND('[1]Ledger With Mark'!N302&gt;=40),"C",IF(AND('[1]Ledger With Mark'!N302&gt;=30),"D+",IF(AND('[1]Ledger With Mark'!N302&gt;=20),"D",IF(AND('[1]Ledger With Mark'!N302&gt;=1),"E","N")))))))))</f>
        <v>C+</v>
      </c>
      <c r="O300" s="13">
        <f t="shared" si="41"/>
        <v>2.4</v>
      </c>
      <c r="P300" s="7" t="str">
        <f>IF(AND('[1]Ledger With Mark'!P302&gt;=90),"A+",IF(AND('[1]Ledger With Mark'!P302&gt;=80),"A",IF(AND('[1]Ledger With Mark'!P302&gt;=70),"B+",IF(AND('[1]Ledger With Mark'!P302&gt;=60),"B",IF(AND('[1]Ledger With Mark'!P302&gt;=50),"C+",IF(AND('[1]Ledger With Mark'!P302&gt;=40),"C",IF(AND('[1]Ledger With Mark'!P302&gt;=30),"D+",IF(AND('[1]Ledger With Mark'!P302&gt;=20),"D",IF(AND('[1]Ledger With Mark'!P302&gt;=1),"E","N")))))))))</f>
        <v>C</v>
      </c>
      <c r="Q300" s="13">
        <f t="shared" si="42"/>
        <v>2</v>
      </c>
      <c r="R300" s="7" t="str">
        <f>IF(AND('[1]Ledger With Mark'!R302&gt;=67.5),"A+",IF(AND('[1]Ledger With Mark'!R302&gt;=60),"A",IF(AND('[1]Ledger With Mark'!R302&gt;=52.5),"B+",IF(AND('[1]Ledger With Mark'!R302&gt;=45),"B",IF(AND('[1]Ledger With Mark'!R302&gt;=37.5),"C+",IF(AND('[1]Ledger With Mark'!R302&gt;=30),"C",IF(AND('[1]Ledger With Mark'!R302&gt;=22.5),"D+",IF(AND('[1]Ledger With Mark'!R302&gt;=15),"D",IF(AND('[1]Ledger With Mark'!R302&gt;=1),"E","N")))))))))</f>
        <v>C</v>
      </c>
      <c r="S300" s="7" t="str">
        <f>IF(AND('[1]Ledger With Mark'!S302&gt;=22.5),"A+",IF(AND('[1]Ledger With Mark'!S302&gt;=20),"A",IF(AND('[1]Ledger With Mark'!S302&gt;=17.5),"B+",IF(AND('[1]Ledger With Mark'!S302&gt;=15),"B",IF(AND('[1]Ledger With Mark'!S302&gt;=12.5),"C+",IF(AND('[1]Ledger With Mark'!S302&gt;=10),"C",IF(AND('[1]Ledger With Mark'!S302&gt;=7.5),"D+",IF(AND('[1]Ledger With Mark'!S302&gt;=5),"D",IF(AND('[1]Ledger With Mark'!S302&gt;=1),"E","N")))))))))</f>
        <v>A</v>
      </c>
      <c r="T300" s="7" t="str">
        <f>IF(AND('[1]Ledger With Mark'!T302&gt;=90),"A+",IF(AND('[1]Ledger With Mark'!T302&gt;=80),"A",IF(AND('[1]Ledger With Mark'!T302&gt;=70),"B+",IF(AND('[1]Ledger With Mark'!T302&gt;=60),"B",IF(AND('[1]Ledger With Mark'!T302&gt;=50),"C+",IF(AND('[1]Ledger With Mark'!T302&gt;=40),"C",IF(AND('[1]Ledger With Mark'!T302&gt;=30),"D+",IF(AND('[1]Ledger With Mark'!T302&gt;=20),"D",IF(AND('[1]Ledger With Mark'!T302&gt;=1),"E","N")))))))))</f>
        <v>C+</v>
      </c>
      <c r="U300" s="13">
        <f t="shared" si="43"/>
        <v>2.4</v>
      </c>
      <c r="V300" s="7" t="str">
        <f>IF(AND('[1]Ledger With Mark'!V302&gt;=67.5),"A+",IF(AND('[1]Ledger With Mark'!V302&gt;=60),"A",IF(AND('[1]Ledger With Mark'!V302&gt;=52.5),"B+",IF(AND('[1]Ledger With Mark'!V302&gt;=45),"B",IF(AND('[1]Ledger With Mark'!V302&gt;=37.5),"C+",IF(AND('[1]Ledger With Mark'!V302&gt;=30),"C",IF(AND('[1]Ledger With Mark'!V302&gt;=22.5),"D+",IF(AND('[1]Ledger With Mark'!V302&gt;=15),"D",IF(AND('[1]Ledger With Mark'!V302&gt;=1),"E","N")))))))))</f>
        <v>C</v>
      </c>
      <c r="W300" s="7" t="str">
        <f>IF(AND('[1]Ledger With Mark'!W302&gt;=22.5),"A+",IF(AND('[1]Ledger With Mark'!W302&gt;=20),"A",IF(AND('[1]Ledger With Mark'!W302&gt;=17.5),"B+",IF(AND('[1]Ledger With Mark'!W302&gt;=15),"B",IF(AND('[1]Ledger With Mark'!W302&gt;=12.5),"C+",IF(AND('[1]Ledger With Mark'!W302&gt;=10),"C",IF(AND('[1]Ledger With Mark'!W302&gt;=7.5),"D+",IF(AND('[1]Ledger With Mark'!W302&gt;=5),"D",IF(AND('[1]Ledger With Mark'!W302&gt;=1),"E","N")))))))))</f>
        <v>C</v>
      </c>
      <c r="X300" s="7" t="str">
        <f>IF(AND('[1]Ledger With Mark'!X302&gt;=90),"A+",IF(AND('[1]Ledger With Mark'!X302&gt;=80),"A",IF(AND('[1]Ledger With Mark'!X302&gt;=70),"B+",IF(AND('[1]Ledger With Mark'!X302&gt;=60),"B",IF(AND('[1]Ledger With Mark'!X302&gt;=50),"C+",IF(AND('[1]Ledger With Mark'!X302&gt;=40),"C",IF(AND('[1]Ledger With Mark'!X302&gt;=30),"D+",IF(AND('[1]Ledger With Mark'!X302&gt;=20),"D",IF(AND('[1]Ledger With Mark'!X302&gt;=1),"E","N")))))))))</f>
        <v>C</v>
      </c>
      <c r="Y300" s="13">
        <f t="shared" si="44"/>
        <v>2</v>
      </c>
      <c r="Z300" s="7" t="str">
        <f>IF(AND('[1]Ledger With Mark'!Z302&gt;=27),"A+",IF(AND('[1]Ledger With Mark'!Z302&gt;=24),"A",IF(AND('[1]Ledger With Mark'!Z302&gt;=21),"B+",IF(AND('[1]Ledger With Mark'!Z302&gt;=18),"B",IF(AND('[1]Ledger With Mark'!Z302&gt;=15),"C+",IF(AND('[1]Ledger With Mark'!Z302&gt;=12),"C",IF(AND('[1]Ledger With Mark'!Z302&gt;=9),"D+",IF(AND('[1]Ledger With Mark'!Z302&gt;=6),"D",IF(AND('[1]Ledger With Mark'!Z302&gt;=1),"E","N")))))))))</f>
        <v>C</v>
      </c>
      <c r="AA300" s="7" t="str">
        <f>IF(AND('[1]Ledger With Mark'!AA302&gt;=18),"A+",IF(AND('[1]Ledger With Mark'!AA302&gt;=16),"A",IF(AND('[1]Ledger With Mark'!AA302&gt;=14),"B+",IF(AND('[1]Ledger With Mark'!AA302&gt;=12),"B",IF(AND('[1]Ledger With Mark'!AA302&gt;=10),"C+",IF(AND('[1]Ledger With Mark'!AA302&gt;=8),"C",IF(AND('[1]Ledger With Mark'!AA302&gt;=6),"D+",IF(AND('[1]Ledger With Mark'!AA302&gt;=4),"D",IF(AND('[1]Ledger With Mark'!AA302&gt;=1),"E","N")))))))))</f>
        <v>C+</v>
      </c>
      <c r="AB300" s="7" t="str">
        <f>IF(AND('[1]Ledger With Mark'!AB302&gt;=45),"A+",IF(AND('[1]Ledger With Mark'!AB302&gt;=40),"A",IF(AND('[1]Ledger With Mark'!AB302&gt;=35),"B+",IF(AND('[1]Ledger With Mark'!AB302&gt;=30),"B",IF(AND('[1]Ledger With Mark'!AB302&gt;=25),"C+",IF(AND('[1]Ledger With Mark'!AB302&gt;=20),"C",IF(AND('[1]Ledger With Mark'!AB302&gt;=15),"D+",IF(AND('[1]Ledger With Mark'!AB302&gt;=10),"D",IF(AND('[1]Ledger With Mark'!AB302&gt;=1),"E","N")))))))))</f>
        <v>C+</v>
      </c>
      <c r="AC300" s="13">
        <f t="shared" si="45"/>
        <v>1.2</v>
      </c>
      <c r="AD300" s="7" t="str">
        <f>IF(AND('[1]Ledger With Mark'!AD302&gt;=22.5),"A+",IF(AND('[1]Ledger With Mark'!AD302&gt;=20),"A",IF(AND('[1]Ledger With Mark'!AD302&gt;=17.5),"B+",IF(AND('[1]Ledger With Mark'!AD302&gt;=15),"B",IF(AND('[1]Ledger With Mark'!AD302&gt;=12.5),"C+",IF(AND('[1]Ledger With Mark'!AD302&gt;=10),"C",IF(AND('[1]Ledger With Mark'!AD302&gt;=7.5),"D+",IF(AND('[1]Ledger With Mark'!AD302&gt;=5),"D",IF(AND('[1]Ledger With Mark'!AD302&gt;=1),"E","N")))))))))</f>
        <v>C</v>
      </c>
      <c r="AE300" s="7" t="str">
        <f>IF(AND('[1]Ledger With Mark'!AE302&gt;=22.5),"A+",IF(AND('[1]Ledger With Mark'!AE302&gt;=20),"A",IF(AND('[1]Ledger With Mark'!AE302&gt;=17.5),"B+",IF(AND('[1]Ledger With Mark'!AE302&gt;=15),"B",IF(AND('[1]Ledger With Mark'!AE302&gt;=12.5),"C+",IF(AND('[1]Ledger With Mark'!AE302&gt;=10),"C",IF(AND('[1]Ledger With Mark'!AE302&gt;=7.5),"D+",IF(AND('[1]Ledger With Mark'!AE302&gt;=5),"D",IF(AND('[1]Ledger With Mark'!AE302&gt;=1),"E","N")))))))))</f>
        <v>B</v>
      </c>
      <c r="AF300" s="7" t="str">
        <f>IF(AND('[1]Ledger With Mark'!AF302&gt;=45),"A+",IF(AND('[1]Ledger With Mark'!AF302&gt;=40),"A",IF(AND('[1]Ledger With Mark'!AF302&gt;=35),"B+",IF(AND('[1]Ledger With Mark'!AF302&gt;=30),"B",IF(AND('[1]Ledger With Mark'!AF302&gt;=25),"C+",IF(AND('[1]Ledger With Mark'!AF302&gt;=20),"C",IF(AND('[1]Ledger With Mark'!AF302&gt;=15),"D+",IF(AND('[1]Ledger With Mark'!AF302&gt;=10),"D",IF(AND('[1]Ledger With Mark'!AF302&gt;=1),"E","N")))))))))</f>
        <v>C+</v>
      </c>
      <c r="AG300" s="13">
        <f t="shared" si="46"/>
        <v>1.2</v>
      </c>
      <c r="AH300" s="7" t="str">
        <f>IF(AND('[1]Ledger With Mark'!AH302&gt;=45),"A+",IF(AND('[1]Ledger With Mark'!AH302&gt;=40),"A",IF(AND('[1]Ledger With Mark'!AH302&gt;=35),"B+",IF(AND('[1]Ledger With Mark'!AH302&gt;=30),"B",IF(AND('[1]Ledger With Mark'!AH302&gt;=25),"C+",IF(AND('[1]Ledger With Mark'!AH302&gt;=20),"C",IF(AND('[1]Ledger With Mark'!AH302&gt;=15),"D+",IF(AND('[1]Ledger With Mark'!AH302&gt;=10),"D",IF(AND('[1]Ledger With Mark'!AH302&gt;=1),"E","N")))))))))</f>
        <v>C</v>
      </c>
      <c r="AI300" s="7" t="str">
        <f>IF(AND('[1]Ledger With Mark'!AI302&gt;=45),"A+",IF(AND('[1]Ledger With Mark'!AI302&gt;=40),"A",IF(AND('[1]Ledger With Mark'!AI302&gt;=35),"B+",IF(AND('[1]Ledger With Mark'!AI302&gt;=30),"B",IF(AND('[1]Ledger With Mark'!AI302&gt;=25),"C+",IF(AND('[1]Ledger With Mark'!AI302&gt;=20),"C",IF(AND('[1]Ledger With Mark'!AI302&gt;=15),"D+",IF(AND('[1]Ledger With Mark'!AI302&gt;=10),"D",IF(AND('[1]Ledger With Mark'!AI302&gt;=1),"E","N")))))))))</f>
        <v>B+</v>
      </c>
      <c r="AJ300" s="7" t="str">
        <f>IF(AND('[1]Ledger With Mark'!AJ302&gt;=90),"A+",IF(AND('[1]Ledger With Mark'!AJ302&gt;=80),"A",IF(AND('[1]Ledger With Mark'!AJ302&gt;=70),"B+",IF(AND('[1]Ledger With Mark'!AJ302&gt;=60),"B",IF(AND('[1]Ledger With Mark'!AJ302&gt;=50),"C+",IF(AND('[1]Ledger With Mark'!AJ302&gt;=40),"C",IF(AND('[1]Ledger With Mark'!AJ302&gt;=30),"D+",IF(AND('[1]Ledger With Mark'!AJ302&gt;=20),"D",IF(AND('[1]Ledger With Mark'!AJ302&gt;=1),"E","N")))))))))</f>
        <v>C+</v>
      </c>
      <c r="AK300" s="13">
        <f t="shared" si="47"/>
        <v>2.4</v>
      </c>
      <c r="AL300" s="7" t="str">
        <f>IF(AND('[1]Ledger With Mark'!AL302&gt;=45),"A+",IF(AND('[1]Ledger With Mark'!AL302&gt;=40),"A",IF(AND('[1]Ledger With Mark'!AL302&gt;=35),"B+",IF(AND('[1]Ledger With Mark'!AL302&gt;=30),"B",IF(AND('[1]Ledger With Mark'!AL302&gt;=25),"C+",IF(AND('[1]Ledger With Mark'!AL302&gt;=20),"C",IF(AND('[1]Ledger With Mark'!AL302&gt;=15),"D+",IF(AND('[1]Ledger With Mark'!AL302&gt;=10),"D",IF(AND('[1]Ledger With Mark'!AL302&gt;=1),"E","N")))))))))</f>
        <v>C</v>
      </c>
      <c r="AM300" s="7" t="str">
        <f>IF(AND('[1]Ledger With Mark'!AM302&gt;=45),"A+",IF(AND('[1]Ledger With Mark'!AM302&gt;=40),"A",IF(AND('[1]Ledger With Mark'!AM302&gt;=35),"B+",IF(AND('[1]Ledger With Mark'!AM302&gt;=30),"B",IF(AND('[1]Ledger With Mark'!AM302&gt;=25),"C+",IF(AND('[1]Ledger With Mark'!AM302&gt;=20),"C",IF(AND('[1]Ledger With Mark'!AM302&gt;=15),"D+",IF(AND('[1]Ledger With Mark'!AM302&gt;=10),"D",IF(AND('[1]Ledger With Mark'!AM302&gt;=1),"E","N")))))))))</f>
        <v>A+</v>
      </c>
      <c r="AN300" s="7" t="str">
        <f>IF(AND('[1]Ledger With Mark'!AN302&gt;=90),"A+",IF(AND('[1]Ledger With Mark'!AN302&gt;=80),"A",IF(AND('[1]Ledger With Mark'!AN302&gt;=70),"B+",IF(AND('[1]Ledger With Mark'!AN302&gt;=60),"B",IF(AND('[1]Ledger With Mark'!AN302&gt;=50),"C+",IF(AND('[1]Ledger With Mark'!AN302&gt;=40),"C",IF(AND('[1]Ledger With Mark'!AN302&gt;=30),"D+",IF(AND('[1]Ledger With Mark'!AN302&gt;=20),"D",IF(AND('[1]Ledger With Mark'!AN302&gt;=1),"E","N")))))))))</f>
        <v>B</v>
      </c>
      <c r="AO300" s="13">
        <f t="shared" si="48"/>
        <v>2.8</v>
      </c>
      <c r="AP300" s="14">
        <f t="shared" si="49"/>
        <v>2.2999999999999998</v>
      </c>
      <c r="AQ300" s="7"/>
      <c r="AR300" s="15" t="s">
        <v>251</v>
      </c>
      <c r="BB300" s="17">
        <v>306</v>
      </c>
    </row>
    <row r="301" spans="1:54" ht="15">
      <c r="A301" s="7">
        <f>'[1]Ledger With Mark'!A303</f>
        <v>300</v>
      </c>
      <c r="B301" s="8">
        <f>'[1]Ledger With Mark'!B303</f>
        <v>752300</v>
      </c>
      <c r="C301" s="9" t="str">
        <f>'[1]Ledger With Mark'!C303</f>
        <v>KAMAL ROKA MAGAR</v>
      </c>
      <c r="D301" s="10" t="str">
        <f>'[1]Ledger With Mark'!D303</f>
        <v>2057/08/23</v>
      </c>
      <c r="E301" s="11" t="str">
        <f>'[1]Ledger With Mark'!E303</f>
        <v>KHARKRAJ ROKA</v>
      </c>
      <c r="F301" s="11" t="str">
        <f>'[1]Ledger With Mark'!F303</f>
        <v>JUNSARA ROKA</v>
      </c>
      <c r="G301" s="12" t="str">
        <f>'[1]Ledger With Mark'!G303</f>
        <v>BHUME 9 RUKUM EAST</v>
      </c>
      <c r="H301" s="7" t="str">
        <f>IF(AND('[1]Ledger With Mark'!H303&gt;=67.5),"A+",IF(AND('[1]Ledger With Mark'!H303&gt;=60),"A",IF(AND('[1]Ledger With Mark'!H303&gt;=52.5),"B+",IF(AND('[1]Ledger With Mark'!H303&gt;=45),"B",IF(AND('[1]Ledger With Mark'!H303&gt;=37.5),"C+",IF(AND('[1]Ledger With Mark'!H303&gt;=30),"C",IF(AND('[1]Ledger With Mark'!H303&gt;=22.5),"D+",IF(AND('[1]Ledger With Mark'!H303&gt;=15),"D",IF(AND('[1]Ledger With Mark'!H303&gt;=1),"E","N")))))))))</f>
        <v>C</v>
      </c>
      <c r="I301" s="7" t="str">
        <f>IF(AND('[1]Ledger With Mark'!I303&gt;=22.5),"A+",IF(AND('[1]Ledger With Mark'!I303&gt;=20),"A",IF(AND('[1]Ledger With Mark'!I303&gt;=17.5),"B+",IF(AND('[1]Ledger With Mark'!I303&gt;=15),"B",IF(AND('[1]Ledger With Mark'!I303&gt;=12.5),"C+",IF(AND('[1]Ledger With Mark'!I303&gt;=10),"C",IF(AND('[1]Ledger With Mark'!I303&gt;=7.5),"D+",IF(AND('[1]Ledger With Mark'!I303&gt;=5),"D",IF(AND('[1]Ledger With Mark'!I303&gt;=1),"E","N")))))))))</f>
        <v>B+</v>
      </c>
      <c r="J301" s="7" t="str">
        <f>IF(AND('[1]Ledger With Mark'!J303&gt;=90),"A+",IF(AND('[1]Ledger With Mark'!J303&gt;=80),"A",IF(AND('[1]Ledger With Mark'!J303&gt;=70),"B+",IF(AND('[1]Ledger With Mark'!J303&gt;=60),"B",IF(AND('[1]Ledger With Mark'!J303&gt;=50),"C+",IF(AND('[1]Ledger With Mark'!J303&gt;=40),"C",IF(AND('[1]Ledger With Mark'!J303&gt;=30),"D+",IF(AND('[1]Ledger With Mark'!J303&gt;=20),"D",IF(AND('[1]Ledger With Mark'!J303&gt;=1),"E","N")))))))))</f>
        <v>C</v>
      </c>
      <c r="K301" s="13">
        <f t="shared" si="40"/>
        <v>2</v>
      </c>
      <c r="L301" s="7" t="str">
        <f>IF(AND('[1]Ledger With Mark'!L303&gt;=67.5),"A+",IF(AND('[1]Ledger With Mark'!L303&gt;=60),"A",IF(AND('[1]Ledger With Mark'!L303&gt;=52.5),"B+",IF(AND('[1]Ledger With Mark'!L303&gt;=45),"B",IF(AND('[1]Ledger With Mark'!L303&gt;=37.5),"C+",IF(AND('[1]Ledger With Mark'!L303&gt;=30),"C",IF(AND('[1]Ledger With Mark'!L303&gt;=22.5),"D+",IF(AND('[1]Ledger With Mark'!L303&gt;=15),"D",IF(AND('[1]Ledger With Mark'!L303&gt;=1),"E","N")))))))))</f>
        <v>C</v>
      </c>
      <c r="M301" s="7" t="str">
        <f>IF(AND('[1]Ledger With Mark'!M303&gt;=22.5),"A+",IF(AND('[1]Ledger With Mark'!M303&gt;=20),"A",IF(AND('[1]Ledger With Mark'!M303&gt;=17.5),"B+",IF(AND('[1]Ledger With Mark'!M303&gt;=15),"B",IF(AND('[1]Ledger With Mark'!M303&gt;=12.5),"C+",IF(AND('[1]Ledger With Mark'!M303&gt;=10),"C",IF(AND('[1]Ledger With Mark'!M303&gt;=7.5),"D+",IF(AND('[1]Ledger With Mark'!M303&gt;=5),"D",IF(AND('[1]Ledger With Mark'!M303&gt;=1),"E","N")))))))))</f>
        <v>A</v>
      </c>
      <c r="N301" s="7" t="str">
        <f>IF(AND('[1]Ledger With Mark'!N303&gt;=90),"A+",IF(AND('[1]Ledger With Mark'!N303&gt;=80),"A",IF(AND('[1]Ledger With Mark'!N303&gt;=70),"B+",IF(AND('[1]Ledger With Mark'!N303&gt;=60),"B",IF(AND('[1]Ledger With Mark'!N303&gt;=50),"C+",IF(AND('[1]Ledger With Mark'!N303&gt;=40),"C",IF(AND('[1]Ledger With Mark'!N303&gt;=30),"D+",IF(AND('[1]Ledger With Mark'!N303&gt;=20),"D",IF(AND('[1]Ledger With Mark'!N303&gt;=1),"E","N")))))))))</f>
        <v>C+</v>
      </c>
      <c r="O301" s="13">
        <f t="shared" si="41"/>
        <v>2.4</v>
      </c>
      <c r="P301" s="7" t="str">
        <f>IF(AND('[1]Ledger With Mark'!P303&gt;=90),"A+",IF(AND('[1]Ledger With Mark'!P303&gt;=80),"A",IF(AND('[1]Ledger With Mark'!P303&gt;=70),"B+",IF(AND('[1]Ledger With Mark'!P303&gt;=60),"B",IF(AND('[1]Ledger With Mark'!P303&gt;=50),"C+",IF(AND('[1]Ledger With Mark'!P303&gt;=40),"C",IF(AND('[1]Ledger With Mark'!P303&gt;=30),"D+",IF(AND('[1]Ledger With Mark'!P303&gt;=20),"D",IF(AND('[1]Ledger With Mark'!P303&gt;=1),"E","N")))))))))</f>
        <v>C</v>
      </c>
      <c r="Q301" s="13">
        <f t="shared" si="42"/>
        <v>2</v>
      </c>
      <c r="R301" s="7" t="str">
        <f>IF(AND('[1]Ledger With Mark'!R303&gt;=67.5),"A+",IF(AND('[1]Ledger With Mark'!R303&gt;=60),"A",IF(AND('[1]Ledger With Mark'!R303&gt;=52.5),"B+",IF(AND('[1]Ledger With Mark'!R303&gt;=45),"B",IF(AND('[1]Ledger With Mark'!R303&gt;=37.5),"C+",IF(AND('[1]Ledger With Mark'!R303&gt;=30),"C",IF(AND('[1]Ledger With Mark'!R303&gt;=22.5),"D+",IF(AND('[1]Ledger With Mark'!R303&gt;=15),"D",IF(AND('[1]Ledger With Mark'!R303&gt;=1),"E","N")))))))))</f>
        <v>C</v>
      </c>
      <c r="S301" s="7" t="str">
        <f>IF(AND('[1]Ledger With Mark'!S303&gt;=22.5),"A+",IF(AND('[1]Ledger With Mark'!S303&gt;=20),"A",IF(AND('[1]Ledger With Mark'!S303&gt;=17.5),"B+",IF(AND('[1]Ledger With Mark'!S303&gt;=15),"B",IF(AND('[1]Ledger With Mark'!S303&gt;=12.5),"C+",IF(AND('[1]Ledger With Mark'!S303&gt;=10),"C",IF(AND('[1]Ledger With Mark'!S303&gt;=7.5),"D+",IF(AND('[1]Ledger With Mark'!S303&gt;=5),"D",IF(AND('[1]Ledger With Mark'!S303&gt;=1),"E","N")))))))))</f>
        <v>A+</v>
      </c>
      <c r="T301" s="7" t="str">
        <f>IF(AND('[1]Ledger With Mark'!T303&gt;=90),"A+",IF(AND('[1]Ledger With Mark'!T303&gt;=80),"A",IF(AND('[1]Ledger With Mark'!T303&gt;=70),"B+",IF(AND('[1]Ledger With Mark'!T303&gt;=60),"B",IF(AND('[1]Ledger With Mark'!T303&gt;=50),"C+",IF(AND('[1]Ledger With Mark'!T303&gt;=40),"C",IF(AND('[1]Ledger With Mark'!T303&gt;=30),"D+",IF(AND('[1]Ledger With Mark'!T303&gt;=20),"D",IF(AND('[1]Ledger With Mark'!T303&gt;=1),"E","N")))))))))</f>
        <v>C+</v>
      </c>
      <c r="U301" s="13">
        <f t="shared" si="43"/>
        <v>2.4</v>
      </c>
      <c r="V301" s="7" t="str">
        <f>IF(AND('[1]Ledger With Mark'!V303&gt;=67.5),"A+",IF(AND('[1]Ledger With Mark'!V303&gt;=60),"A",IF(AND('[1]Ledger With Mark'!V303&gt;=52.5),"B+",IF(AND('[1]Ledger With Mark'!V303&gt;=45),"B",IF(AND('[1]Ledger With Mark'!V303&gt;=37.5),"C+",IF(AND('[1]Ledger With Mark'!V303&gt;=30),"C",IF(AND('[1]Ledger With Mark'!V303&gt;=22.5),"D+",IF(AND('[1]Ledger With Mark'!V303&gt;=15),"D",IF(AND('[1]Ledger With Mark'!V303&gt;=1),"E","N")))))))))</f>
        <v>C</v>
      </c>
      <c r="W301" s="7" t="str">
        <f>IF(AND('[1]Ledger With Mark'!W303&gt;=22.5),"A+",IF(AND('[1]Ledger With Mark'!W303&gt;=20),"A",IF(AND('[1]Ledger With Mark'!W303&gt;=17.5),"B+",IF(AND('[1]Ledger With Mark'!W303&gt;=15),"B",IF(AND('[1]Ledger With Mark'!W303&gt;=12.5),"C+",IF(AND('[1]Ledger With Mark'!W303&gt;=10),"C",IF(AND('[1]Ledger With Mark'!W303&gt;=7.5),"D+",IF(AND('[1]Ledger With Mark'!W303&gt;=5),"D",IF(AND('[1]Ledger With Mark'!W303&gt;=1),"E","N")))))))))</f>
        <v>C+</v>
      </c>
      <c r="X301" s="7" t="str">
        <f>IF(AND('[1]Ledger With Mark'!X303&gt;=90),"A+",IF(AND('[1]Ledger With Mark'!X303&gt;=80),"A",IF(AND('[1]Ledger With Mark'!X303&gt;=70),"B+",IF(AND('[1]Ledger With Mark'!X303&gt;=60),"B",IF(AND('[1]Ledger With Mark'!X303&gt;=50),"C+",IF(AND('[1]Ledger With Mark'!X303&gt;=40),"C",IF(AND('[1]Ledger With Mark'!X303&gt;=30),"D+",IF(AND('[1]Ledger With Mark'!X303&gt;=20),"D",IF(AND('[1]Ledger With Mark'!X303&gt;=1),"E","N")))))))))</f>
        <v>C</v>
      </c>
      <c r="Y301" s="13">
        <f t="shared" si="44"/>
        <v>2</v>
      </c>
      <c r="Z301" s="7" t="str">
        <f>IF(AND('[1]Ledger With Mark'!Z303&gt;=27),"A+",IF(AND('[1]Ledger With Mark'!Z303&gt;=24),"A",IF(AND('[1]Ledger With Mark'!Z303&gt;=21),"B+",IF(AND('[1]Ledger With Mark'!Z303&gt;=18),"B",IF(AND('[1]Ledger With Mark'!Z303&gt;=15),"C+",IF(AND('[1]Ledger With Mark'!Z303&gt;=12),"C",IF(AND('[1]Ledger With Mark'!Z303&gt;=9),"D+",IF(AND('[1]Ledger With Mark'!Z303&gt;=6),"D",IF(AND('[1]Ledger With Mark'!Z303&gt;=1),"E","N")))))))))</f>
        <v>B</v>
      </c>
      <c r="AA301" s="7" t="str">
        <f>IF(AND('[1]Ledger With Mark'!AA303&gt;=18),"A+",IF(AND('[1]Ledger With Mark'!AA303&gt;=16),"A",IF(AND('[1]Ledger With Mark'!AA303&gt;=14),"B+",IF(AND('[1]Ledger With Mark'!AA303&gt;=12),"B",IF(AND('[1]Ledger With Mark'!AA303&gt;=10),"C+",IF(AND('[1]Ledger With Mark'!AA303&gt;=8),"C",IF(AND('[1]Ledger With Mark'!AA303&gt;=6),"D+",IF(AND('[1]Ledger With Mark'!AA303&gt;=4),"D",IF(AND('[1]Ledger With Mark'!AA303&gt;=1),"E","N")))))))))</f>
        <v>B</v>
      </c>
      <c r="AB301" s="7" t="str">
        <f>IF(AND('[1]Ledger With Mark'!AB303&gt;=45),"A+",IF(AND('[1]Ledger With Mark'!AB303&gt;=40),"A",IF(AND('[1]Ledger With Mark'!AB303&gt;=35),"B+",IF(AND('[1]Ledger With Mark'!AB303&gt;=30),"B",IF(AND('[1]Ledger With Mark'!AB303&gt;=25),"C+",IF(AND('[1]Ledger With Mark'!AB303&gt;=20),"C",IF(AND('[1]Ledger With Mark'!AB303&gt;=15),"D+",IF(AND('[1]Ledger With Mark'!AB303&gt;=10),"D",IF(AND('[1]Ledger With Mark'!AB303&gt;=1),"E","N")))))))))</f>
        <v>B</v>
      </c>
      <c r="AC301" s="13">
        <f t="shared" si="45"/>
        <v>1.4</v>
      </c>
      <c r="AD301" s="7" t="str">
        <f>IF(AND('[1]Ledger With Mark'!AD303&gt;=22.5),"A+",IF(AND('[1]Ledger With Mark'!AD303&gt;=20),"A",IF(AND('[1]Ledger With Mark'!AD303&gt;=17.5),"B+",IF(AND('[1]Ledger With Mark'!AD303&gt;=15),"B",IF(AND('[1]Ledger With Mark'!AD303&gt;=12.5),"C+",IF(AND('[1]Ledger With Mark'!AD303&gt;=10),"C",IF(AND('[1]Ledger With Mark'!AD303&gt;=7.5),"D+",IF(AND('[1]Ledger With Mark'!AD303&gt;=5),"D",IF(AND('[1]Ledger With Mark'!AD303&gt;=1),"E","N")))))))))</f>
        <v>C</v>
      </c>
      <c r="AE301" s="7" t="str">
        <f>IF(AND('[1]Ledger With Mark'!AE303&gt;=22.5),"A+",IF(AND('[1]Ledger With Mark'!AE303&gt;=20),"A",IF(AND('[1]Ledger With Mark'!AE303&gt;=17.5),"B+",IF(AND('[1]Ledger With Mark'!AE303&gt;=15),"B",IF(AND('[1]Ledger With Mark'!AE303&gt;=12.5),"C+",IF(AND('[1]Ledger With Mark'!AE303&gt;=10),"C",IF(AND('[1]Ledger With Mark'!AE303&gt;=7.5),"D+",IF(AND('[1]Ledger With Mark'!AE303&gt;=5),"D",IF(AND('[1]Ledger With Mark'!AE303&gt;=1),"E","N")))))))))</f>
        <v>B</v>
      </c>
      <c r="AF301" s="7" t="str">
        <f>IF(AND('[1]Ledger With Mark'!AF303&gt;=45),"A+",IF(AND('[1]Ledger With Mark'!AF303&gt;=40),"A",IF(AND('[1]Ledger With Mark'!AF303&gt;=35),"B+",IF(AND('[1]Ledger With Mark'!AF303&gt;=30),"B",IF(AND('[1]Ledger With Mark'!AF303&gt;=25),"C+",IF(AND('[1]Ledger With Mark'!AF303&gt;=20),"C",IF(AND('[1]Ledger With Mark'!AF303&gt;=15),"D+",IF(AND('[1]Ledger With Mark'!AF303&gt;=10),"D",IF(AND('[1]Ledger With Mark'!AF303&gt;=1),"E","N")))))))))</f>
        <v>C+</v>
      </c>
      <c r="AG301" s="13">
        <f t="shared" si="46"/>
        <v>1.2</v>
      </c>
      <c r="AH301" s="7" t="str">
        <f>IF(AND('[1]Ledger With Mark'!AH303&gt;=45),"A+",IF(AND('[1]Ledger With Mark'!AH303&gt;=40),"A",IF(AND('[1]Ledger With Mark'!AH303&gt;=35),"B+",IF(AND('[1]Ledger With Mark'!AH303&gt;=30),"B",IF(AND('[1]Ledger With Mark'!AH303&gt;=25),"C+",IF(AND('[1]Ledger With Mark'!AH303&gt;=20),"C",IF(AND('[1]Ledger With Mark'!AH303&gt;=15),"D+",IF(AND('[1]Ledger With Mark'!AH303&gt;=10),"D",IF(AND('[1]Ledger With Mark'!AH303&gt;=1),"E","N")))))))))</f>
        <v>C</v>
      </c>
      <c r="AI301" s="7" t="str">
        <f>IF(AND('[1]Ledger With Mark'!AI303&gt;=45),"A+",IF(AND('[1]Ledger With Mark'!AI303&gt;=40),"A",IF(AND('[1]Ledger With Mark'!AI303&gt;=35),"B+",IF(AND('[1]Ledger With Mark'!AI303&gt;=30),"B",IF(AND('[1]Ledger With Mark'!AI303&gt;=25),"C+",IF(AND('[1]Ledger With Mark'!AI303&gt;=20),"C",IF(AND('[1]Ledger With Mark'!AI303&gt;=15),"D+",IF(AND('[1]Ledger With Mark'!AI303&gt;=10),"D",IF(AND('[1]Ledger With Mark'!AI303&gt;=1),"E","N")))))))))</f>
        <v>B+</v>
      </c>
      <c r="AJ301" s="7" t="str">
        <f>IF(AND('[1]Ledger With Mark'!AJ303&gt;=90),"A+",IF(AND('[1]Ledger With Mark'!AJ303&gt;=80),"A",IF(AND('[1]Ledger With Mark'!AJ303&gt;=70),"B+",IF(AND('[1]Ledger With Mark'!AJ303&gt;=60),"B",IF(AND('[1]Ledger With Mark'!AJ303&gt;=50),"C+",IF(AND('[1]Ledger With Mark'!AJ303&gt;=40),"C",IF(AND('[1]Ledger With Mark'!AJ303&gt;=30),"D+",IF(AND('[1]Ledger With Mark'!AJ303&gt;=20),"D",IF(AND('[1]Ledger With Mark'!AJ303&gt;=1),"E","N")))))))))</f>
        <v>C+</v>
      </c>
      <c r="AK301" s="13">
        <f t="shared" si="47"/>
        <v>2.4</v>
      </c>
      <c r="AL301" s="7" t="str">
        <f>IF(AND('[1]Ledger With Mark'!AL303&gt;=45),"A+",IF(AND('[1]Ledger With Mark'!AL303&gt;=40),"A",IF(AND('[1]Ledger With Mark'!AL303&gt;=35),"B+",IF(AND('[1]Ledger With Mark'!AL303&gt;=30),"B",IF(AND('[1]Ledger With Mark'!AL303&gt;=25),"C+",IF(AND('[1]Ledger With Mark'!AL303&gt;=20),"C",IF(AND('[1]Ledger With Mark'!AL303&gt;=15),"D+",IF(AND('[1]Ledger With Mark'!AL303&gt;=10),"D",IF(AND('[1]Ledger With Mark'!AL303&gt;=1),"E","N")))))))))</f>
        <v>C</v>
      </c>
      <c r="AM301" s="7" t="str">
        <f>IF(AND('[1]Ledger With Mark'!AM303&gt;=45),"A+",IF(AND('[1]Ledger With Mark'!AM303&gt;=40),"A",IF(AND('[1]Ledger With Mark'!AM303&gt;=35),"B+",IF(AND('[1]Ledger With Mark'!AM303&gt;=30),"B",IF(AND('[1]Ledger With Mark'!AM303&gt;=25),"C+",IF(AND('[1]Ledger With Mark'!AM303&gt;=20),"C",IF(AND('[1]Ledger With Mark'!AM303&gt;=15),"D+",IF(AND('[1]Ledger With Mark'!AM303&gt;=10),"D",IF(AND('[1]Ledger With Mark'!AM303&gt;=1),"E","N")))))))))</f>
        <v>A</v>
      </c>
      <c r="AN301" s="7" t="str">
        <f>IF(AND('[1]Ledger With Mark'!AN303&gt;=90),"A+",IF(AND('[1]Ledger With Mark'!AN303&gt;=80),"A",IF(AND('[1]Ledger With Mark'!AN303&gt;=70),"B+",IF(AND('[1]Ledger With Mark'!AN303&gt;=60),"B",IF(AND('[1]Ledger With Mark'!AN303&gt;=50),"C+",IF(AND('[1]Ledger With Mark'!AN303&gt;=40),"C",IF(AND('[1]Ledger With Mark'!AN303&gt;=30),"D+",IF(AND('[1]Ledger With Mark'!AN303&gt;=20),"D",IF(AND('[1]Ledger With Mark'!AN303&gt;=1),"E","N")))))))))</f>
        <v>B</v>
      </c>
      <c r="AO301" s="13">
        <f t="shared" si="48"/>
        <v>2.8</v>
      </c>
      <c r="AP301" s="14">
        <f t="shared" si="49"/>
        <v>2.3250000000000002</v>
      </c>
      <c r="AQ301" s="7"/>
      <c r="AR301" s="15" t="s">
        <v>251</v>
      </c>
      <c r="BB301" s="17">
        <v>307</v>
      </c>
    </row>
    <row r="302" spans="1:54" ht="15">
      <c r="A302" s="7">
        <f>'[1]Ledger With Mark'!A304</f>
        <v>301</v>
      </c>
      <c r="B302" s="8">
        <f>'[1]Ledger With Mark'!B304</f>
        <v>752301</v>
      </c>
      <c r="C302" s="9" t="str">
        <f>'[1]Ledger With Mark'!C304</f>
        <v>KAMALA ROKA MAGAR</v>
      </c>
      <c r="D302" s="10" t="str">
        <f>'[1]Ledger With Mark'!D304</f>
        <v>2060/02/10</v>
      </c>
      <c r="E302" s="11" t="str">
        <f>'[1]Ledger With Mark'!E304</f>
        <v>HAST BAHADUR ROKA</v>
      </c>
      <c r="F302" s="11" t="str">
        <f>'[1]Ledger With Mark'!F304</f>
        <v>HASTIRA ROKA</v>
      </c>
      <c r="G302" s="12" t="str">
        <f>'[1]Ledger With Mark'!G304</f>
        <v>PARIBARTAN 4 ROLPA</v>
      </c>
      <c r="H302" s="7" t="str">
        <f>IF(AND('[1]Ledger With Mark'!H304&gt;=67.5),"A+",IF(AND('[1]Ledger With Mark'!H304&gt;=60),"A",IF(AND('[1]Ledger With Mark'!H304&gt;=52.5),"B+",IF(AND('[1]Ledger With Mark'!H304&gt;=45),"B",IF(AND('[1]Ledger With Mark'!H304&gt;=37.5),"C+",IF(AND('[1]Ledger With Mark'!H304&gt;=30),"C",IF(AND('[1]Ledger With Mark'!H304&gt;=22.5),"D+",IF(AND('[1]Ledger With Mark'!H304&gt;=15),"D",IF(AND('[1]Ledger With Mark'!H304&gt;=1),"E","N")))))))))</f>
        <v>C+</v>
      </c>
      <c r="I302" s="7" t="str">
        <f>IF(AND('[1]Ledger With Mark'!I304&gt;=22.5),"A+",IF(AND('[1]Ledger With Mark'!I304&gt;=20),"A",IF(AND('[1]Ledger With Mark'!I304&gt;=17.5),"B+",IF(AND('[1]Ledger With Mark'!I304&gt;=15),"B",IF(AND('[1]Ledger With Mark'!I304&gt;=12.5),"C+",IF(AND('[1]Ledger With Mark'!I304&gt;=10),"C",IF(AND('[1]Ledger With Mark'!I304&gt;=7.5),"D+",IF(AND('[1]Ledger With Mark'!I304&gt;=5),"D",IF(AND('[1]Ledger With Mark'!I304&gt;=1),"E","N")))))))))</f>
        <v>B+</v>
      </c>
      <c r="J302" s="7" t="str">
        <f>IF(AND('[1]Ledger With Mark'!J304&gt;=90),"A+",IF(AND('[1]Ledger With Mark'!J304&gt;=80),"A",IF(AND('[1]Ledger With Mark'!J304&gt;=70),"B+",IF(AND('[1]Ledger With Mark'!J304&gt;=60),"B",IF(AND('[1]Ledger With Mark'!J304&gt;=50),"C+",IF(AND('[1]Ledger With Mark'!J304&gt;=40),"C",IF(AND('[1]Ledger With Mark'!J304&gt;=30),"D+",IF(AND('[1]Ledger With Mark'!J304&gt;=20),"D",IF(AND('[1]Ledger With Mark'!J304&gt;=1),"E","N")))))))))</f>
        <v>C+</v>
      </c>
      <c r="K302" s="13">
        <f t="shared" si="40"/>
        <v>2.4</v>
      </c>
      <c r="L302" s="7" t="str">
        <f>IF(AND('[1]Ledger With Mark'!L304&gt;=67.5),"A+",IF(AND('[1]Ledger With Mark'!L304&gt;=60),"A",IF(AND('[1]Ledger With Mark'!L304&gt;=52.5),"B+",IF(AND('[1]Ledger With Mark'!L304&gt;=45),"B",IF(AND('[1]Ledger With Mark'!L304&gt;=37.5),"C+",IF(AND('[1]Ledger With Mark'!L304&gt;=30),"C",IF(AND('[1]Ledger With Mark'!L304&gt;=22.5),"D+",IF(AND('[1]Ledger With Mark'!L304&gt;=15),"D",IF(AND('[1]Ledger With Mark'!L304&gt;=1),"E","N")))))))))</f>
        <v>C</v>
      </c>
      <c r="M302" s="7" t="str">
        <f>IF(AND('[1]Ledger With Mark'!M304&gt;=22.5),"A+",IF(AND('[1]Ledger With Mark'!M304&gt;=20),"A",IF(AND('[1]Ledger With Mark'!M304&gt;=17.5),"B+",IF(AND('[1]Ledger With Mark'!M304&gt;=15),"B",IF(AND('[1]Ledger With Mark'!M304&gt;=12.5),"C+",IF(AND('[1]Ledger With Mark'!M304&gt;=10),"C",IF(AND('[1]Ledger With Mark'!M304&gt;=7.5),"D+",IF(AND('[1]Ledger With Mark'!M304&gt;=5),"D",IF(AND('[1]Ledger With Mark'!M304&gt;=1),"E","N")))))))))</f>
        <v>A</v>
      </c>
      <c r="N302" s="7" t="str">
        <f>IF(AND('[1]Ledger With Mark'!N304&gt;=90),"A+",IF(AND('[1]Ledger With Mark'!N304&gt;=80),"A",IF(AND('[1]Ledger With Mark'!N304&gt;=70),"B+",IF(AND('[1]Ledger With Mark'!N304&gt;=60),"B",IF(AND('[1]Ledger With Mark'!N304&gt;=50),"C+",IF(AND('[1]Ledger With Mark'!N304&gt;=40),"C",IF(AND('[1]Ledger With Mark'!N304&gt;=30),"D+",IF(AND('[1]Ledger With Mark'!N304&gt;=20),"D",IF(AND('[1]Ledger With Mark'!N304&gt;=1),"E","N")))))))))</f>
        <v>C+</v>
      </c>
      <c r="O302" s="13">
        <f t="shared" si="41"/>
        <v>2.4</v>
      </c>
      <c r="P302" s="7" t="str">
        <f>IF(AND('[1]Ledger With Mark'!P304&gt;=90),"A+",IF(AND('[1]Ledger With Mark'!P304&gt;=80),"A",IF(AND('[1]Ledger With Mark'!P304&gt;=70),"B+",IF(AND('[1]Ledger With Mark'!P304&gt;=60),"B",IF(AND('[1]Ledger With Mark'!P304&gt;=50),"C+",IF(AND('[1]Ledger With Mark'!P304&gt;=40),"C",IF(AND('[1]Ledger With Mark'!P304&gt;=30),"D+",IF(AND('[1]Ledger With Mark'!P304&gt;=20),"D",IF(AND('[1]Ledger With Mark'!P304&gt;=1),"E","N")))))))))</f>
        <v>C</v>
      </c>
      <c r="Q302" s="13">
        <f t="shared" si="42"/>
        <v>2</v>
      </c>
      <c r="R302" s="7" t="str">
        <f>IF(AND('[1]Ledger With Mark'!R304&gt;=67.5),"A+",IF(AND('[1]Ledger With Mark'!R304&gt;=60),"A",IF(AND('[1]Ledger With Mark'!R304&gt;=52.5),"B+",IF(AND('[1]Ledger With Mark'!R304&gt;=45),"B",IF(AND('[1]Ledger With Mark'!R304&gt;=37.5),"C+",IF(AND('[1]Ledger With Mark'!R304&gt;=30),"C",IF(AND('[1]Ledger With Mark'!R304&gt;=22.5),"D+",IF(AND('[1]Ledger With Mark'!R304&gt;=15),"D",IF(AND('[1]Ledger With Mark'!R304&gt;=1),"E","N")))))))))</f>
        <v>C</v>
      </c>
      <c r="S302" s="7" t="str">
        <f>IF(AND('[1]Ledger With Mark'!S304&gt;=22.5),"A+",IF(AND('[1]Ledger With Mark'!S304&gt;=20),"A",IF(AND('[1]Ledger With Mark'!S304&gt;=17.5),"B+",IF(AND('[1]Ledger With Mark'!S304&gt;=15),"B",IF(AND('[1]Ledger With Mark'!S304&gt;=12.5),"C+",IF(AND('[1]Ledger With Mark'!S304&gt;=10),"C",IF(AND('[1]Ledger With Mark'!S304&gt;=7.5),"D+",IF(AND('[1]Ledger With Mark'!S304&gt;=5),"D",IF(AND('[1]Ledger With Mark'!S304&gt;=1),"E","N")))))))))</f>
        <v>A+</v>
      </c>
      <c r="T302" s="7" t="str">
        <f>IF(AND('[1]Ledger With Mark'!T304&gt;=90),"A+",IF(AND('[1]Ledger With Mark'!T304&gt;=80),"A",IF(AND('[1]Ledger With Mark'!T304&gt;=70),"B+",IF(AND('[1]Ledger With Mark'!T304&gt;=60),"B",IF(AND('[1]Ledger With Mark'!T304&gt;=50),"C+",IF(AND('[1]Ledger With Mark'!T304&gt;=40),"C",IF(AND('[1]Ledger With Mark'!T304&gt;=30),"D+",IF(AND('[1]Ledger With Mark'!T304&gt;=20),"D",IF(AND('[1]Ledger With Mark'!T304&gt;=1),"E","N")))))))))</f>
        <v>C+</v>
      </c>
      <c r="U302" s="13">
        <f t="shared" si="43"/>
        <v>2.4</v>
      </c>
      <c r="V302" s="7" t="str">
        <f>IF(AND('[1]Ledger With Mark'!V304&gt;=67.5),"A+",IF(AND('[1]Ledger With Mark'!V304&gt;=60),"A",IF(AND('[1]Ledger With Mark'!V304&gt;=52.5),"B+",IF(AND('[1]Ledger With Mark'!V304&gt;=45),"B",IF(AND('[1]Ledger With Mark'!V304&gt;=37.5),"C+",IF(AND('[1]Ledger With Mark'!V304&gt;=30),"C",IF(AND('[1]Ledger With Mark'!V304&gt;=22.5),"D+",IF(AND('[1]Ledger With Mark'!V304&gt;=15),"D",IF(AND('[1]Ledger With Mark'!V304&gt;=1),"E","N")))))))))</f>
        <v>C</v>
      </c>
      <c r="W302" s="7" t="str">
        <f>IF(AND('[1]Ledger With Mark'!W304&gt;=22.5),"A+",IF(AND('[1]Ledger With Mark'!W304&gt;=20),"A",IF(AND('[1]Ledger With Mark'!W304&gt;=17.5),"B+",IF(AND('[1]Ledger With Mark'!W304&gt;=15),"B",IF(AND('[1]Ledger With Mark'!W304&gt;=12.5),"C+",IF(AND('[1]Ledger With Mark'!W304&gt;=10),"C",IF(AND('[1]Ledger With Mark'!W304&gt;=7.5),"D+",IF(AND('[1]Ledger With Mark'!W304&gt;=5),"D",IF(AND('[1]Ledger With Mark'!W304&gt;=1),"E","N")))))))))</f>
        <v>B</v>
      </c>
      <c r="X302" s="7" t="str">
        <f>IF(AND('[1]Ledger With Mark'!X304&gt;=90),"A+",IF(AND('[1]Ledger With Mark'!X304&gt;=80),"A",IF(AND('[1]Ledger With Mark'!X304&gt;=70),"B+",IF(AND('[1]Ledger With Mark'!X304&gt;=60),"B",IF(AND('[1]Ledger With Mark'!X304&gt;=50),"C+",IF(AND('[1]Ledger With Mark'!X304&gt;=40),"C",IF(AND('[1]Ledger With Mark'!X304&gt;=30),"D+",IF(AND('[1]Ledger With Mark'!X304&gt;=20),"D",IF(AND('[1]Ledger With Mark'!X304&gt;=1),"E","N")))))))))</f>
        <v>C</v>
      </c>
      <c r="Y302" s="13">
        <f t="shared" si="44"/>
        <v>2</v>
      </c>
      <c r="Z302" s="7" t="str">
        <f>IF(AND('[1]Ledger With Mark'!Z304&gt;=27),"A+",IF(AND('[1]Ledger With Mark'!Z304&gt;=24),"A",IF(AND('[1]Ledger With Mark'!Z304&gt;=21),"B+",IF(AND('[1]Ledger With Mark'!Z304&gt;=18),"B",IF(AND('[1]Ledger With Mark'!Z304&gt;=15),"C+",IF(AND('[1]Ledger With Mark'!Z304&gt;=12),"C",IF(AND('[1]Ledger With Mark'!Z304&gt;=9),"D+",IF(AND('[1]Ledger With Mark'!Z304&gt;=6),"D",IF(AND('[1]Ledger With Mark'!Z304&gt;=1),"E","N")))))))))</f>
        <v>B+</v>
      </c>
      <c r="AA302" s="7" t="str">
        <f>IF(AND('[1]Ledger With Mark'!AA304&gt;=18),"A+",IF(AND('[1]Ledger With Mark'!AA304&gt;=16),"A",IF(AND('[1]Ledger With Mark'!AA304&gt;=14),"B+",IF(AND('[1]Ledger With Mark'!AA304&gt;=12),"B",IF(AND('[1]Ledger With Mark'!AA304&gt;=10),"C+",IF(AND('[1]Ledger With Mark'!AA304&gt;=8),"C",IF(AND('[1]Ledger With Mark'!AA304&gt;=6),"D+",IF(AND('[1]Ledger With Mark'!AA304&gt;=4),"D",IF(AND('[1]Ledger With Mark'!AA304&gt;=1),"E","N")))))))))</f>
        <v>B</v>
      </c>
      <c r="AB302" s="7" t="str">
        <f>IF(AND('[1]Ledger With Mark'!AB304&gt;=45),"A+",IF(AND('[1]Ledger With Mark'!AB304&gt;=40),"A",IF(AND('[1]Ledger With Mark'!AB304&gt;=35),"B+",IF(AND('[1]Ledger With Mark'!AB304&gt;=30),"B",IF(AND('[1]Ledger With Mark'!AB304&gt;=25),"C+",IF(AND('[1]Ledger With Mark'!AB304&gt;=20),"C",IF(AND('[1]Ledger With Mark'!AB304&gt;=15),"D+",IF(AND('[1]Ledger With Mark'!AB304&gt;=10),"D",IF(AND('[1]Ledger With Mark'!AB304&gt;=1),"E","N")))))))))</f>
        <v>B</v>
      </c>
      <c r="AC302" s="13">
        <f t="shared" si="45"/>
        <v>1.4</v>
      </c>
      <c r="AD302" s="7" t="str">
        <f>IF(AND('[1]Ledger With Mark'!AD304&gt;=22.5),"A+",IF(AND('[1]Ledger With Mark'!AD304&gt;=20),"A",IF(AND('[1]Ledger With Mark'!AD304&gt;=17.5),"B+",IF(AND('[1]Ledger With Mark'!AD304&gt;=15),"B",IF(AND('[1]Ledger With Mark'!AD304&gt;=12.5),"C+",IF(AND('[1]Ledger With Mark'!AD304&gt;=10),"C",IF(AND('[1]Ledger With Mark'!AD304&gt;=7.5),"D+",IF(AND('[1]Ledger With Mark'!AD304&gt;=5),"D",IF(AND('[1]Ledger With Mark'!AD304&gt;=1),"E","N")))))))))</f>
        <v>C</v>
      </c>
      <c r="AE302" s="7" t="str">
        <f>IF(AND('[1]Ledger With Mark'!AE304&gt;=22.5),"A+",IF(AND('[1]Ledger With Mark'!AE304&gt;=20),"A",IF(AND('[1]Ledger With Mark'!AE304&gt;=17.5),"B+",IF(AND('[1]Ledger With Mark'!AE304&gt;=15),"B",IF(AND('[1]Ledger With Mark'!AE304&gt;=12.5),"C+",IF(AND('[1]Ledger With Mark'!AE304&gt;=10),"C",IF(AND('[1]Ledger With Mark'!AE304&gt;=7.5),"D+",IF(AND('[1]Ledger With Mark'!AE304&gt;=5),"D",IF(AND('[1]Ledger With Mark'!AE304&gt;=1),"E","N")))))))))</f>
        <v>B</v>
      </c>
      <c r="AF302" s="7" t="str">
        <f>IF(AND('[1]Ledger With Mark'!AF304&gt;=45),"A+",IF(AND('[1]Ledger With Mark'!AF304&gt;=40),"A",IF(AND('[1]Ledger With Mark'!AF304&gt;=35),"B+",IF(AND('[1]Ledger With Mark'!AF304&gt;=30),"B",IF(AND('[1]Ledger With Mark'!AF304&gt;=25),"C+",IF(AND('[1]Ledger With Mark'!AF304&gt;=20),"C",IF(AND('[1]Ledger With Mark'!AF304&gt;=15),"D+",IF(AND('[1]Ledger With Mark'!AF304&gt;=10),"D",IF(AND('[1]Ledger With Mark'!AF304&gt;=1),"E","N")))))))))</f>
        <v>C+</v>
      </c>
      <c r="AG302" s="13">
        <f t="shared" si="46"/>
        <v>1.2</v>
      </c>
      <c r="AH302" s="7" t="str">
        <f>IF(AND('[1]Ledger With Mark'!AH304&gt;=45),"A+",IF(AND('[1]Ledger With Mark'!AH304&gt;=40),"A",IF(AND('[1]Ledger With Mark'!AH304&gt;=35),"B+",IF(AND('[1]Ledger With Mark'!AH304&gt;=30),"B",IF(AND('[1]Ledger With Mark'!AH304&gt;=25),"C+",IF(AND('[1]Ledger With Mark'!AH304&gt;=20),"C",IF(AND('[1]Ledger With Mark'!AH304&gt;=15),"D+",IF(AND('[1]Ledger With Mark'!AH304&gt;=10),"D",IF(AND('[1]Ledger With Mark'!AH304&gt;=1),"E","N")))))))))</f>
        <v>C</v>
      </c>
      <c r="AI302" s="7" t="str">
        <f>IF(AND('[1]Ledger With Mark'!AI304&gt;=45),"A+",IF(AND('[1]Ledger With Mark'!AI304&gt;=40),"A",IF(AND('[1]Ledger With Mark'!AI304&gt;=35),"B+",IF(AND('[1]Ledger With Mark'!AI304&gt;=30),"B",IF(AND('[1]Ledger With Mark'!AI304&gt;=25),"C+",IF(AND('[1]Ledger With Mark'!AI304&gt;=20),"C",IF(AND('[1]Ledger With Mark'!AI304&gt;=15),"D+",IF(AND('[1]Ledger With Mark'!AI304&gt;=10),"D",IF(AND('[1]Ledger With Mark'!AI304&gt;=1),"E","N")))))))))</f>
        <v>A</v>
      </c>
      <c r="AJ302" s="7" t="str">
        <f>IF(AND('[1]Ledger With Mark'!AJ304&gt;=90),"A+",IF(AND('[1]Ledger With Mark'!AJ304&gt;=80),"A",IF(AND('[1]Ledger With Mark'!AJ304&gt;=70),"B+",IF(AND('[1]Ledger With Mark'!AJ304&gt;=60),"B",IF(AND('[1]Ledger With Mark'!AJ304&gt;=50),"C+",IF(AND('[1]Ledger With Mark'!AJ304&gt;=40),"C",IF(AND('[1]Ledger With Mark'!AJ304&gt;=30),"D+",IF(AND('[1]Ledger With Mark'!AJ304&gt;=20),"D",IF(AND('[1]Ledger With Mark'!AJ304&gt;=1),"E","N")))))))))</f>
        <v>B</v>
      </c>
      <c r="AK302" s="13">
        <f t="shared" si="47"/>
        <v>2.8</v>
      </c>
      <c r="AL302" s="7" t="str">
        <f>IF(AND('[1]Ledger With Mark'!AL304&gt;=45),"A+",IF(AND('[1]Ledger With Mark'!AL304&gt;=40),"A",IF(AND('[1]Ledger With Mark'!AL304&gt;=35),"B+",IF(AND('[1]Ledger With Mark'!AL304&gt;=30),"B",IF(AND('[1]Ledger With Mark'!AL304&gt;=25),"C+",IF(AND('[1]Ledger With Mark'!AL304&gt;=20),"C",IF(AND('[1]Ledger With Mark'!AL304&gt;=15),"D+",IF(AND('[1]Ledger With Mark'!AL304&gt;=10),"D",IF(AND('[1]Ledger With Mark'!AL304&gt;=1),"E","N")))))))))</f>
        <v>C</v>
      </c>
      <c r="AM302" s="7" t="str">
        <f>IF(AND('[1]Ledger With Mark'!AM304&gt;=45),"A+",IF(AND('[1]Ledger With Mark'!AM304&gt;=40),"A",IF(AND('[1]Ledger With Mark'!AM304&gt;=35),"B+",IF(AND('[1]Ledger With Mark'!AM304&gt;=30),"B",IF(AND('[1]Ledger With Mark'!AM304&gt;=25),"C+",IF(AND('[1]Ledger With Mark'!AM304&gt;=20),"C",IF(AND('[1]Ledger With Mark'!AM304&gt;=15),"D+",IF(AND('[1]Ledger With Mark'!AM304&gt;=10),"D",IF(AND('[1]Ledger With Mark'!AM304&gt;=1),"E","N")))))))))</f>
        <v>A</v>
      </c>
      <c r="AN302" s="7" t="str">
        <f>IF(AND('[1]Ledger With Mark'!AN304&gt;=90),"A+",IF(AND('[1]Ledger With Mark'!AN304&gt;=80),"A",IF(AND('[1]Ledger With Mark'!AN304&gt;=70),"B+",IF(AND('[1]Ledger With Mark'!AN304&gt;=60),"B",IF(AND('[1]Ledger With Mark'!AN304&gt;=50),"C+",IF(AND('[1]Ledger With Mark'!AN304&gt;=40),"C",IF(AND('[1]Ledger With Mark'!AN304&gt;=30),"D+",IF(AND('[1]Ledger With Mark'!AN304&gt;=20),"D",IF(AND('[1]Ledger With Mark'!AN304&gt;=1),"E","N")))))))))</f>
        <v>B</v>
      </c>
      <c r="AO302" s="13">
        <f t="shared" si="48"/>
        <v>2.8</v>
      </c>
      <c r="AP302" s="14">
        <f t="shared" si="49"/>
        <v>2.4249999999999998</v>
      </c>
      <c r="AQ302" s="7"/>
      <c r="AR302" s="15" t="s">
        <v>251</v>
      </c>
      <c r="BB302" s="17">
        <v>308</v>
      </c>
    </row>
    <row r="303" spans="1:54" ht="15">
      <c r="A303" s="7">
        <f>'[1]Ledger With Mark'!A305</f>
        <v>302</v>
      </c>
      <c r="B303" s="8">
        <f>'[1]Ledger With Mark'!B305</f>
        <v>752302</v>
      </c>
      <c r="C303" s="9" t="str">
        <f>'[1]Ledger With Mark'!C305</f>
        <v>KHADAK KHADKA</v>
      </c>
      <c r="D303" s="10" t="str">
        <f>'[1]Ledger With Mark'!D305</f>
        <v>2059/01/21</v>
      </c>
      <c r="E303" s="11" t="str">
        <f>'[1]Ledger With Mark'!E305</f>
        <v>CHANKHA BAHADUR KHADKA</v>
      </c>
      <c r="F303" s="11" t="str">
        <f>'[1]Ledger With Mark'!F305</f>
        <v>PANCHAKALA KHADKA</v>
      </c>
      <c r="G303" s="12" t="str">
        <f>'[1]Ledger With Mark'!G305</f>
        <v>BHUME 9 RUKUM EAST</v>
      </c>
      <c r="H303" s="7" t="str">
        <f>IF(AND('[1]Ledger With Mark'!H305&gt;=67.5),"A+",IF(AND('[1]Ledger With Mark'!H305&gt;=60),"A",IF(AND('[1]Ledger With Mark'!H305&gt;=52.5),"B+",IF(AND('[1]Ledger With Mark'!H305&gt;=45),"B",IF(AND('[1]Ledger With Mark'!H305&gt;=37.5),"C+",IF(AND('[1]Ledger With Mark'!H305&gt;=30),"C",IF(AND('[1]Ledger With Mark'!H305&gt;=22.5),"D+",IF(AND('[1]Ledger With Mark'!H305&gt;=15),"D",IF(AND('[1]Ledger With Mark'!H305&gt;=1),"E","N")))))))))</f>
        <v>C</v>
      </c>
      <c r="I303" s="7" t="str">
        <f>IF(AND('[1]Ledger With Mark'!I305&gt;=22.5),"A+",IF(AND('[1]Ledger With Mark'!I305&gt;=20),"A",IF(AND('[1]Ledger With Mark'!I305&gt;=17.5),"B+",IF(AND('[1]Ledger With Mark'!I305&gt;=15),"B",IF(AND('[1]Ledger With Mark'!I305&gt;=12.5),"C+",IF(AND('[1]Ledger With Mark'!I305&gt;=10),"C",IF(AND('[1]Ledger With Mark'!I305&gt;=7.5),"D+",IF(AND('[1]Ledger With Mark'!I305&gt;=5),"D",IF(AND('[1]Ledger With Mark'!I305&gt;=1),"E","N")))))))))</f>
        <v>B</v>
      </c>
      <c r="J303" s="7" t="str">
        <f>IF(AND('[1]Ledger With Mark'!J305&gt;=90),"A+",IF(AND('[1]Ledger With Mark'!J305&gt;=80),"A",IF(AND('[1]Ledger With Mark'!J305&gt;=70),"B+",IF(AND('[1]Ledger With Mark'!J305&gt;=60),"B",IF(AND('[1]Ledger With Mark'!J305&gt;=50),"C+",IF(AND('[1]Ledger With Mark'!J305&gt;=40),"C",IF(AND('[1]Ledger With Mark'!J305&gt;=30),"D+",IF(AND('[1]Ledger With Mark'!J305&gt;=20),"D",IF(AND('[1]Ledger With Mark'!J305&gt;=1),"E","N")))))))))</f>
        <v>C</v>
      </c>
      <c r="K303" s="13">
        <f t="shared" si="40"/>
        <v>2</v>
      </c>
      <c r="L303" s="7" t="str">
        <f>IF(AND('[1]Ledger With Mark'!L305&gt;=67.5),"A+",IF(AND('[1]Ledger With Mark'!L305&gt;=60),"A",IF(AND('[1]Ledger With Mark'!L305&gt;=52.5),"B+",IF(AND('[1]Ledger With Mark'!L305&gt;=45),"B",IF(AND('[1]Ledger With Mark'!L305&gt;=37.5),"C+",IF(AND('[1]Ledger With Mark'!L305&gt;=30),"C",IF(AND('[1]Ledger With Mark'!L305&gt;=22.5),"D+",IF(AND('[1]Ledger With Mark'!L305&gt;=15),"D",IF(AND('[1]Ledger With Mark'!L305&gt;=1),"E","N")))))))))</f>
        <v>C</v>
      </c>
      <c r="M303" s="7" t="str">
        <f>IF(AND('[1]Ledger With Mark'!M305&gt;=22.5),"A+",IF(AND('[1]Ledger With Mark'!M305&gt;=20),"A",IF(AND('[1]Ledger With Mark'!M305&gt;=17.5),"B+",IF(AND('[1]Ledger With Mark'!M305&gt;=15),"B",IF(AND('[1]Ledger With Mark'!M305&gt;=12.5),"C+",IF(AND('[1]Ledger With Mark'!M305&gt;=10),"C",IF(AND('[1]Ledger With Mark'!M305&gt;=7.5),"D+",IF(AND('[1]Ledger With Mark'!M305&gt;=5),"D",IF(AND('[1]Ledger With Mark'!M305&gt;=1),"E","N")))))))))</f>
        <v>B</v>
      </c>
      <c r="N303" s="7" t="str">
        <f>IF(AND('[1]Ledger With Mark'!N305&gt;=90),"A+",IF(AND('[1]Ledger With Mark'!N305&gt;=80),"A",IF(AND('[1]Ledger With Mark'!N305&gt;=70),"B+",IF(AND('[1]Ledger With Mark'!N305&gt;=60),"B",IF(AND('[1]Ledger With Mark'!N305&gt;=50),"C+",IF(AND('[1]Ledger With Mark'!N305&gt;=40),"C",IF(AND('[1]Ledger With Mark'!N305&gt;=30),"D+",IF(AND('[1]Ledger With Mark'!N305&gt;=20),"D",IF(AND('[1]Ledger With Mark'!N305&gt;=1),"E","N")))))))))</f>
        <v>C</v>
      </c>
      <c r="O303" s="13">
        <f t="shared" si="41"/>
        <v>2</v>
      </c>
      <c r="P303" s="7" t="str">
        <f>IF(AND('[1]Ledger With Mark'!P305&gt;=90),"A+",IF(AND('[1]Ledger With Mark'!P305&gt;=80),"A",IF(AND('[1]Ledger With Mark'!P305&gt;=70),"B+",IF(AND('[1]Ledger With Mark'!P305&gt;=60),"B",IF(AND('[1]Ledger With Mark'!P305&gt;=50),"C+",IF(AND('[1]Ledger With Mark'!P305&gt;=40),"C",IF(AND('[1]Ledger With Mark'!P305&gt;=30),"D+",IF(AND('[1]Ledger With Mark'!P305&gt;=20),"D",IF(AND('[1]Ledger With Mark'!P305&gt;=1),"E","N")))))))))</f>
        <v>C</v>
      </c>
      <c r="Q303" s="13">
        <f t="shared" si="42"/>
        <v>2</v>
      </c>
      <c r="R303" s="7" t="str">
        <f>IF(AND('[1]Ledger With Mark'!R305&gt;=67.5),"A+",IF(AND('[1]Ledger With Mark'!R305&gt;=60),"A",IF(AND('[1]Ledger With Mark'!R305&gt;=52.5),"B+",IF(AND('[1]Ledger With Mark'!R305&gt;=45),"B",IF(AND('[1]Ledger With Mark'!R305&gt;=37.5),"C+",IF(AND('[1]Ledger With Mark'!R305&gt;=30),"C",IF(AND('[1]Ledger With Mark'!R305&gt;=22.5),"D+",IF(AND('[1]Ledger With Mark'!R305&gt;=15),"D",IF(AND('[1]Ledger With Mark'!R305&gt;=1),"E","N")))))))))</f>
        <v>C</v>
      </c>
      <c r="S303" s="7" t="str">
        <f>IF(AND('[1]Ledger With Mark'!S305&gt;=22.5),"A+",IF(AND('[1]Ledger With Mark'!S305&gt;=20),"A",IF(AND('[1]Ledger With Mark'!S305&gt;=17.5),"B+",IF(AND('[1]Ledger With Mark'!S305&gt;=15),"B",IF(AND('[1]Ledger With Mark'!S305&gt;=12.5),"C+",IF(AND('[1]Ledger With Mark'!S305&gt;=10),"C",IF(AND('[1]Ledger With Mark'!S305&gt;=7.5),"D+",IF(AND('[1]Ledger With Mark'!S305&gt;=5),"D",IF(AND('[1]Ledger With Mark'!S305&gt;=1),"E","N")))))))))</f>
        <v>A</v>
      </c>
      <c r="T303" s="7" t="str">
        <f>IF(AND('[1]Ledger With Mark'!T305&gt;=90),"A+",IF(AND('[1]Ledger With Mark'!T305&gt;=80),"A",IF(AND('[1]Ledger With Mark'!T305&gt;=70),"B+",IF(AND('[1]Ledger With Mark'!T305&gt;=60),"B",IF(AND('[1]Ledger With Mark'!T305&gt;=50),"C+",IF(AND('[1]Ledger With Mark'!T305&gt;=40),"C",IF(AND('[1]Ledger With Mark'!T305&gt;=30),"D+",IF(AND('[1]Ledger With Mark'!T305&gt;=20),"D",IF(AND('[1]Ledger With Mark'!T305&gt;=1),"E","N")))))))))</f>
        <v>C+</v>
      </c>
      <c r="U303" s="13">
        <f t="shared" si="43"/>
        <v>2.4</v>
      </c>
      <c r="V303" s="7" t="str">
        <f>IF(AND('[1]Ledger With Mark'!V305&gt;=67.5),"A+",IF(AND('[1]Ledger With Mark'!V305&gt;=60),"A",IF(AND('[1]Ledger With Mark'!V305&gt;=52.5),"B+",IF(AND('[1]Ledger With Mark'!V305&gt;=45),"B",IF(AND('[1]Ledger With Mark'!V305&gt;=37.5),"C+",IF(AND('[1]Ledger With Mark'!V305&gt;=30),"C",IF(AND('[1]Ledger With Mark'!V305&gt;=22.5),"D+",IF(AND('[1]Ledger With Mark'!V305&gt;=15),"D",IF(AND('[1]Ledger With Mark'!V305&gt;=1),"E","N")))))))))</f>
        <v>C</v>
      </c>
      <c r="W303" s="7" t="str">
        <f>IF(AND('[1]Ledger With Mark'!W305&gt;=22.5),"A+",IF(AND('[1]Ledger With Mark'!W305&gt;=20),"A",IF(AND('[1]Ledger With Mark'!W305&gt;=17.5),"B+",IF(AND('[1]Ledger With Mark'!W305&gt;=15),"B",IF(AND('[1]Ledger With Mark'!W305&gt;=12.5),"C+",IF(AND('[1]Ledger With Mark'!W305&gt;=10),"C",IF(AND('[1]Ledger With Mark'!W305&gt;=7.5),"D+",IF(AND('[1]Ledger With Mark'!W305&gt;=5),"D",IF(AND('[1]Ledger With Mark'!W305&gt;=1),"E","N")))))))))</f>
        <v>C+</v>
      </c>
      <c r="X303" s="7" t="str">
        <f>IF(AND('[1]Ledger With Mark'!X305&gt;=90),"A+",IF(AND('[1]Ledger With Mark'!X305&gt;=80),"A",IF(AND('[1]Ledger With Mark'!X305&gt;=70),"B+",IF(AND('[1]Ledger With Mark'!X305&gt;=60),"B",IF(AND('[1]Ledger With Mark'!X305&gt;=50),"C+",IF(AND('[1]Ledger With Mark'!X305&gt;=40),"C",IF(AND('[1]Ledger With Mark'!X305&gt;=30),"D+",IF(AND('[1]Ledger With Mark'!X305&gt;=20),"D",IF(AND('[1]Ledger With Mark'!X305&gt;=1),"E","N")))))))))</f>
        <v>C</v>
      </c>
      <c r="Y303" s="13">
        <f t="shared" si="44"/>
        <v>2</v>
      </c>
      <c r="Z303" s="7" t="str">
        <f>IF(AND('[1]Ledger With Mark'!Z305&gt;=27),"A+",IF(AND('[1]Ledger With Mark'!Z305&gt;=24),"A",IF(AND('[1]Ledger With Mark'!Z305&gt;=21),"B+",IF(AND('[1]Ledger With Mark'!Z305&gt;=18),"B",IF(AND('[1]Ledger With Mark'!Z305&gt;=15),"C+",IF(AND('[1]Ledger With Mark'!Z305&gt;=12),"C",IF(AND('[1]Ledger With Mark'!Z305&gt;=9),"D+",IF(AND('[1]Ledger With Mark'!Z305&gt;=6),"D",IF(AND('[1]Ledger With Mark'!Z305&gt;=1),"E","N")))))))))</f>
        <v>B</v>
      </c>
      <c r="AA303" s="7" t="str">
        <f>IF(AND('[1]Ledger With Mark'!AA305&gt;=18),"A+",IF(AND('[1]Ledger With Mark'!AA305&gt;=16),"A",IF(AND('[1]Ledger With Mark'!AA305&gt;=14),"B+",IF(AND('[1]Ledger With Mark'!AA305&gt;=12),"B",IF(AND('[1]Ledger With Mark'!AA305&gt;=10),"C+",IF(AND('[1]Ledger With Mark'!AA305&gt;=8),"C",IF(AND('[1]Ledger With Mark'!AA305&gt;=6),"D+",IF(AND('[1]Ledger With Mark'!AA305&gt;=4),"D",IF(AND('[1]Ledger With Mark'!AA305&gt;=1),"E","N")))))))))</f>
        <v>B</v>
      </c>
      <c r="AB303" s="7" t="str">
        <f>IF(AND('[1]Ledger With Mark'!AB305&gt;=45),"A+",IF(AND('[1]Ledger With Mark'!AB305&gt;=40),"A",IF(AND('[1]Ledger With Mark'!AB305&gt;=35),"B+",IF(AND('[1]Ledger With Mark'!AB305&gt;=30),"B",IF(AND('[1]Ledger With Mark'!AB305&gt;=25),"C+",IF(AND('[1]Ledger With Mark'!AB305&gt;=20),"C",IF(AND('[1]Ledger With Mark'!AB305&gt;=15),"D+",IF(AND('[1]Ledger With Mark'!AB305&gt;=10),"D",IF(AND('[1]Ledger With Mark'!AB305&gt;=1),"E","N")))))))))</f>
        <v>B</v>
      </c>
      <c r="AC303" s="13">
        <f t="shared" si="45"/>
        <v>1.4</v>
      </c>
      <c r="AD303" s="7" t="str">
        <f>IF(AND('[1]Ledger With Mark'!AD305&gt;=22.5),"A+",IF(AND('[1]Ledger With Mark'!AD305&gt;=20),"A",IF(AND('[1]Ledger With Mark'!AD305&gt;=17.5),"B+",IF(AND('[1]Ledger With Mark'!AD305&gt;=15),"B",IF(AND('[1]Ledger With Mark'!AD305&gt;=12.5),"C+",IF(AND('[1]Ledger With Mark'!AD305&gt;=10),"C",IF(AND('[1]Ledger With Mark'!AD305&gt;=7.5),"D+",IF(AND('[1]Ledger With Mark'!AD305&gt;=5),"D",IF(AND('[1]Ledger With Mark'!AD305&gt;=1),"E","N")))))))))</f>
        <v>C</v>
      </c>
      <c r="AE303" s="7" t="str">
        <f>IF(AND('[1]Ledger With Mark'!AE305&gt;=22.5),"A+",IF(AND('[1]Ledger With Mark'!AE305&gt;=20),"A",IF(AND('[1]Ledger With Mark'!AE305&gt;=17.5),"B+",IF(AND('[1]Ledger With Mark'!AE305&gt;=15),"B",IF(AND('[1]Ledger With Mark'!AE305&gt;=12.5),"C+",IF(AND('[1]Ledger With Mark'!AE305&gt;=10),"C",IF(AND('[1]Ledger With Mark'!AE305&gt;=7.5),"D+",IF(AND('[1]Ledger With Mark'!AE305&gt;=5),"D",IF(AND('[1]Ledger With Mark'!AE305&gt;=1),"E","N")))))))))</f>
        <v>B</v>
      </c>
      <c r="AF303" s="7" t="str">
        <f>IF(AND('[1]Ledger With Mark'!AF305&gt;=45),"A+",IF(AND('[1]Ledger With Mark'!AF305&gt;=40),"A",IF(AND('[1]Ledger With Mark'!AF305&gt;=35),"B+",IF(AND('[1]Ledger With Mark'!AF305&gt;=30),"B",IF(AND('[1]Ledger With Mark'!AF305&gt;=25),"C+",IF(AND('[1]Ledger With Mark'!AF305&gt;=20),"C",IF(AND('[1]Ledger With Mark'!AF305&gt;=15),"D+",IF(AND('[1]Ledger With Mark'!AF305&gt;=10),"D",IF(AND('[1]Ledger With Mark'!AF305&gt;=1),"E","N")))))))))</f>
        <v>C+</v>
      </c>
      <c r="AG303" s="13">
        <f t="shared" si="46"/>
        <v>1.2</v>
      </c>
      <c r="AH303" s="7" t="str">
        <f>IF(AND('[1]Ledger With Mark'!AH305&gt;=45),"A+",IF(AND('[1]Ledger With Mark'!AH305&gt;=40),"A",IF(AND('[1]Ledger With Mark'!AH305&gt;=35),"B+",IF(AND('[1]Ledger With Mark'!AH305&gt;=30),"B",IF(AND('[1]Ledger With Mark'!AH305&gt;=25),"C+",IF(AND('[1]Ledger With Mark'!AH305&gt;=20),"C",IF(AND('[1]Ledger With Mark'!AH305&gt;=15),"D+",IF(AND('[1]Ledger With Mark'!AH305&gt;=10),"D",IF(AND('[1]Ledger With Mark'!AH305&gt;=1),"E","N")))))))))</f>
        <v>C</v>
      </c>
      <c r="AI303" s="7" t="str">
        <f>IF(AND('[1]Ledger With Mark'!AI305&gt;=45),"A+",IF(AND('[1]Ledger With Mark'!AI305&gt;=40),"A",IF(AND('[1]Ledger With Mark'!AI305&gt;=35),"B+",IF(AND('[1]Ledger With Mark'!AI305&gt;=30),"B",IF(AND('[1]Ledger With Mark'!AI305&gt;=25),"C+",IF(AND('[1]Ledger With Mark'!AI305&gt;=20),"C",IF(AND('[1]Ledger With Mark'!AI305&gt;=15),"D+",IF(AND('[1]Ledger With Mark'!AI305&gt;=10),"D",IF(AND('[1]Ledger With Mark'!AI305&gt;=1),"E","N")))))))))</f>
        <v>B+</v>
      </c>
      <c r="AJ303" s="7" t="str">
        <f>IF(AND('[1]Ledger With Mark'!AJ305&gt;=90),"A+",IF(AND('[1]Ledger With Mark'!AJ305&gt;=80),"A",IF(AND('[1]Ledger With Mark'!AJ305&gt;=70),"B+",IF(AND('[1]Ledger With Mark'!AJ305&gt;=60),"B",IF(AND('[1]Ledger With Mark'!AJ305&gt;=50),"C+",IF(AND('[1]Ledger With Mark'!AJ305&gt;=40),"C",IF(AND('[1]Ledger With Mark'!AJ305&gt;=30),"D+",IF(AND('[1]Ledger With Mark'!AJ305&gt;=20),"D",IF(AND('[1]Ledger With Mark'!AJ305&gt;=1),"E","N")))))))))</f>
        <v>C+</v>
      </c>
      <c r="AK303" s="13">
        <f t="shared" si="47"/>
        <v>2.4</v>
      </c>
      <c r="AL303" s="7" t="str">
        <f>IF(AND('[1]Ledger With Mark'!AL305&gt;=45),"A+",IF(AND('[1]Ledger With Mark'!AL305&gt;=40),"A",IF(AND('[1]Ledger With Mark'!AL305&gt;=35),"B+",IF(AND('[1]Ledger With Mark'!AL305&gt;=30),"B",IF(AND('[1]Ledger With Mark'!AL305&gt;=25),"C+",IF(AND('[1]Ledger With Mark'!AL305&gt;=20),"C",IF(AND('[1]Ledger With Mark'!AL305&gt;=15),"D+",IF(AND('[1]Ledger With Mark'!AL305&gt;=10),"D",IF(AND('[1]Ledger With Mark'!AL305&gt;=1),"E","N")))))))))</f>
        <v>C</v>
      </c>
      <c r="AM303" s="7" t="str">
        <f>IF(AND('[1]Ledger With Mark'!AM305&gt;=45),"A+",IF(AND('[1]Ledger With Mark'!AM305&gt;=40),"A",IF(AND('[1]Ledger With Mark'!AM305&gt;=35),"B+",IF(AND('[1]Ledger With Mark'!AM305&gt;=30),"B",IF(AND('[1]Ledger With Mark'!AM305&gt;=25),"C+",IF(AND('[1]Ledger With Mark'!AM305&gt;=20),"C",IF(AND('[1]Ledger With Mark'!AM305&gt;=15),"D+",IF(AND('[1]Ledger With Mark'!AM305&gt;=10),"D",IF(AND('[1]Ledger With Mark'!AM305&gt;=1),"E","N")))))))))</f>
        <v>A</v>
      </c>
      <c r="AN303" s="7" t="str">
        <f>IF(AND('[1]Ledger With Mark'!AN305&gt;=90),"A+",IF(AND('[1]Ledger With Mark'!AN305&gt;=80),"A",IF(AND('[1]Ledger With Mark'!AN305&gt;=70),"B+",IF(AND('[1]Ledger With Mark'!AN305&gt;=60),"B",IF(AND('[1]Ledger With Mark'!AN305&gt;=50),"C+",IF(AND('[1]Ledger With Mark'!AN305&gt;=40),"C",IF(AND('[1]Ledger With Mark'!AN305&gt;=30),"D+",IF(AND('[1]Ledger With Mark'!AN305&gt;=20),"D",IF(AND('[1]Ledger With Mark'!AN305&gt;=1),"E","N")))))))))</f>
        <v>B</v>
      </c>
      <c r="AO303" s="13">
        <f t="shared" si="48"/>
        <v>2.8</v>
      </c>
      <c r="AP303" s="14">
        <f t="shared" si="49"/>
        <v>2.2749999999999999</v>
      </c>
      <c r="AQ303" s="7"/>
      <c r="AR303" s="15" t="s">
        <v>251</v>
      </c>
      <c r="BB303" s="17">
        <v>309</v>
      </c>
    </row>
    <row r="304" spans="1:54" ht="15">
      <c r="A304" s="7">
        <f>'[1]Ledger With Mark'!A306</f>
        <v>303</v>
      </c>
      <c r="B304" s="8">
        <f>'[1]Ledger With Mark'!B306</f>
        <v>752303</v>
      </c>
      <c r="C304" s="9" t="str">
        <f>'[1]Ledger With Mark'!C306</f>
        <v>KOPILA GHARTI MAGAR</v>
      </c>
      <c r="D304" s="10" t="str">
        <f>'[1]Ledger With Mark'!D306</f>
        <v>2062/11/05</v>
      </c>
      <c r="E304" s="11" t="str">
        <f>'[1]Ledger With Mark'!E306</f>
        <v>DURGA BAHADUR GHARTI</v>
      </c>
      <c r="F304" s="11" t="str">
        <f>'[1]Ledger With Mark'!F306</f>
        <v>SHARMILA GHARTI</v>
      </c>
      <c r="G304" s="12" t="str">
        <f>'[1]Ledger With Mark'!G306</f>
        <v>PARIBARTAN 4 ROLPA</v>
      </c>
      <c r="H304" s="7" t="str">
        <f>IF(AND('[1]Ledger With Mark'!H306&gt;=67.5),"A+",IF(AND('[1]Ledger With Mark'!H306&gt;=60),"A",IF(AND('[1]Ledger With Mark'!H306&gt;=52.5),"B+",IF(AND('[1]Ledger With Mark'!H306&gt;=45),"B",IF(AND('[1]Ledger With Mark'!H306&gt;=37.5),"C+",IF(AND('[1]Ledger With Mark'!H306&gt;=30),"C",IF(AND('[1]Ledger With Mark'!H306&gt;=22.5),"D+",IF(AND('[1]Ledger With Mark'!H306&gt;=15),"D",IF(AND('[1]Ledger With Mark'!H306&gt;=1),"E","N")))))))))</f>
        <v>C+</v>
      </c>
      <c r="I304" s="7" t="str">
        <f>IF(AND('[1]Ledger With Mark'!I306&gt;=22.5),"A+",IF(AND('[1]Ledger With Mark'!I306&gt;=20),"A",IF(AND('[1]Ledger With Mark'!I306&gt;=17.5),"B+",IF(AND('[1]Ledger With Mark'!I306&gt;=15),"B",IF(AND('[1]Ledger With Mark'!I306&gt;=12.5),"C+",IF(AND('[1]Ledger With Mark'!I306&gt;=10),"C",IF(AND('[1]Ledger With Mark'!I306&gt;=7.5),"D+",IF(AND('[1]Ledger With Mark'!I306&gt;=5),"D",IF(AND('[1]Ledger With Mark'!I306&gt;=1),"E","N")))))))))</f>
        <v>B+</v>
      </c>
      <c r="J304" s="7" t="str">
        <f>IF(AND('[1]Ledger With Mark'!J306&gt;=90),"A+",IF(AND('[1]Ledger With Mark'!J306&gt;=80),"A",IF(AND('[1]Ledger With Mark'!J306&gt;=70),"B+",IF(AND('[1]Ledger With Mark'!J306&gt;=60),"B",IF(AND('[1]Ledger With Mark'!J306&gt;=50),"C+",IF(AND('[1]Ledger With Mark'!J306&gt;=40),"C",IF(AND('[1]Ledger With Mark'!J306&gt;=30),"D+",IF(AND('[1]Ledger With Mark'!J306&gt;=20),"D",IF(AND('[1]Ledger With Mark'!J306&gt;=1),"E","N")))))))))</f>
        <v>C+</v>
      </c>
      <c r="K304" s="13">
        <f t="shared" si="40"/>
        <v>2.4</v>
      </c>
      <c r="L304" s="7" t="str">
        <f>IF(AND('[1]Ledger With Mark'!L306&gt;=67.5),"A+",IF(AND('[1]Ledger With Mark'!L306&gt;=60),"A",IF(AND('[1]Ledger With Mark'!L306&gt;=52.5),"B+",IF(AND('[1]Ledger With Mark'!L306&gt;=45),"B",IF(AND('[1]Ledger With Mark'!L306&gt;=37.5),"C+",IF(AND('[1]Ledger With Mark'!L306&gt;=30),"C",IF(AND('[1]Ledger With Mark'!L306&gt;=22.5),"D+",IF(AND('[1]Ledger With Mark'!L306&gt;=15),"D",IF(AND('[1]Ledger With Mark'!L306&gt;=1),"E","N")))))))))</f>
        <v>C</v>
      </c>
      <c r="M304" s="7" t="str">
        <f>IF(AND('[1]Ledger With Mark'!M306&gt;=22.5),"A+",IF(AND('[1]Ledger With Mark'!M306&gt;=20),"A",IF(AND('[1]Ledger With Mark'!M306&gt;=17.5),"B+",IF(AND('[1]Ledger With Mark'!M306&gt;=15),"B",IF(AND('[1]Ledger With Mark'!M306&gt;=12.5),"C+",IF(AND('[1]Ledger With Mark'!M306&gt;=10),"C",IF(AND('[1]Ledger With Mark'!M306&gt;=7.5),"D+",IF(AND('[1]Ledger With Mark'!M306&gt;=5),"D",IF(AND('[1]Ledger With Mark'!M306&gt;=1),"E","N")))))))))</f>
        <v>B</v>
      </c>
      <c r="N304" s="7" t="str">
        <f>IF(AND('[1]Ledger With Mark'!N306&gt;=90),"A+",IF(AND('[1]Ledger With Mark'!N306&gt;=80),"A",IF(AND('[1]Ledger With Mark'!N306&gt;=70),"B+",IF(AND('[1]Ledger With Mark'!N306&gt;=60),"B",IF(AND('[1]Ledger With Mark'!N306&gt;=50),"C+",IF(AND('[1]Ledger With Mark'!N306&gt;=40),"C",IF(AND('[1]Ledger With Mark'!N306&gt;=30),"D+",IF(AND('[1]Ledger With Mark'!N306&gt;=20),"D",IF(AND('[1]Ledger With Mark'!N306&gt;=1),"E","N")))))))))</f>
        <v>C</v>
      </c>
      <c r="O304" s="13">
        <f t="shared" si="41"/>
        <v>2</v>
      </c>
      <c r="P304" s="7" t="str">
        <f>IF(AND('[1]Ledger With Mark'!P306&gt;=90),"A+",IF(AND('[1]Ledger With Mark'!P306&gt;=80),"A",IF(AND('[1]Ledger With Mark'!P306&gt;=70),"B+",IF(AND('[1]Ledger With Mark'!P306&gt;=60),"B",IF(AND('[1]Ledger With Mark'!P306&gt;=50),"C+",IF(AND('[1]Ledger With Mark'!P306&gt;=40),"C",IF(AND('[1]Ledger With Mark'!P306&gt;=30),"D+",IF(AND('[1]Ledger With Mark'!P306&gt;=20),"D",IF(AND('[1]Ledger With Mark'!P306&gt;=1),"E","N")))))))))</f>
        <v>C</v>
      </c>
      <c r="Q304" s="13">
        <f t="shared" si="42"/>
        <v>2</v>
      </c>
      <c r="R304" s="7" t="str">
        <f>IF(AND('[1]Ledger With Mark'!R306&gt;=67.5),"A+",IF(AND('[1]Ledger With Mark'!R306&gt;=60),"A",IF(AND('[1]Ledger With Mark'!R306&gt;=52.5),"B+",IF(AND('[1]Ledger With Mark'!R306&gt;=45),"B",IF(AND('[1]Ledger With Mark'!R306&gt;=37.5),"C+",IF(AND('[1]Ledger With Mark'!R306&gt;=30),"C",IF(AND('[1]Ledger With Mark'!R306&gt;=22.5),"D+",IF(AND('[1]Ledger With Mark'!R306&gt;=15),"D",IF(AND('[1]Ledger With Mark'!R306&gt;=1),"E","N")))))))))</f>
        <v>C</v>
      </c>
      <c r="S304" s="7" t="str">
        <f>IF(AND('[1]Ledger With Mark'!S306&gt;=22.5),"A+",IF(AND('[1]Ledger With Mark'!S306&gt;=20),"A",IF(AND('[1]Ledger With Mark'!S306&gt;=17.5),"B+",IF(AND('[1]Ledger With Mark'!S306&gt;=15),"B",IF(AND('[1]Ledger With Mark'!S306&gt;=12.5),"C+",IF(AND('[1]Ledger With Mark'!S306&gt;=10),"C",IF(AND('[1]Ledger With Mark'!S306&gt;=7.5),"D+",IF(AND('[1]Ledger With Mark'!S306&gt;=5),"D",IF(AND('[1]Ledger With Mark'!S306&gt;=1),"E","N")))))))))</f>
        <v>A+</v>
      </c>
      <c r="T304" s="7" t="str">
        <f>IF(AND('[1]Ledger With Mark'!T306&gt;=90),"A+",IF(AND('[1]Ledger With Mark'!T306&gt;=80),"A",IF(AND('[1]Ledger With Mark'!T306&gt;=70),"B+",IF(AND('[1]Ledger With Mark'!T306&gt;=60),"B",IF(AND('[1]Ledger With Mark'!T306&gt;=50),"C+",IF(AND('[1]Ledger With Mark'!T306&gt;=40),"C",IF(AND('[1]Ledger With Mark'!T306&gt;=30),"D+",IF(AND('[1]Ledger With Mark'!T306&gt;=20),"D",IF(AND('[1]Ledger With Mark'!T306&gt;=1),"E","N")))))))))</f>
        <v>C+</v>
      </c>
      <c r="U304" s="13">
        <f t="shared" si="43"/>
        <v>2.4</v>
      </c>
      <c r="V304" s="7" t="str">
        <f>IF(AND('[1]Ledger With Mark'!V306&gt;=67.5),"A+",IF(AND('[1]Ledger With Mark'!V306&gt;=60),"A",IF(AND('[1]Ledger With Mark'!V306&gt;=52.5),"B+",IF(AND('[1]Ledger With Mark'!V306&gt;=45),"B",IF(AND('[1]Ledger With Mark'!V306&gt;=37.5),"C+",IF(AND('[1]Ledger With Mark'!V306&gt;=30),"C",IF(AND('[1]Ledger With Mark'!V306&gt;=22.5),"D+",IF(AND('[1]Ledger With Mark'!V306&gt;=15),"D",IF(AND('[1]Ledger With Mark'!V306&gt;=1),"E","N")))))))))</f>
        <v>C</v>
      </c>
      <c r="W304" s="7" t="str">
        <f>IF(AND('[1]Ledger With Mark'!W306&gt;=22.5),"A+",IF(AND('[1]Ledger With Mark'!W306&gt;=20),"A",IF(AND('[1]Ledger With Mark'!W306&gt;=17.5),"B+",IF(AND('[1]Ledger With Mark'!W306&gt;=15),"B",IF(AND('[1]Ledger With Mark'!W306&gt;=12.5),"C+",IF(AND('[1]Ledger With Mark'!W306&gt;=10),"C",IF(AND('[1]Ledger With Mark'!W306&gt;=7.5),"D+",IF(AND('[1]Ledger With Mark'!W306&gt;=5),"D",IF(AND('[1]Ledger With Mark'!W306&gt;=1),"E","N")))))))))</f>
        <v>B</v>
      </c>
      <c r="X304" s="7" t="str">
        <f>IF(AND('[1]Ledger With Mark'!X306&gt;=90),"A+",IF(AND('[1]Ledger With Mark'!X306&gt;=80),"A",IF(AND('[1]Ledger With Mark'!X306&gt;=70),"B+",IF(AND('[1]Ledger With Mark'!X306&gt;=60),"B",IF(AND('[1]Ledger With Mark'!X306&gt;=50),"C+",IF(AND('[1]Ledger With Mark'!X306&gt;=40),"C",IF(AND('[1]Ledger With Mark'!X306&gt;=30),"D+",IF(AND('[1]Ledger With Mark'!X306&gt;=20),"D",IF(AND('[1]Ledger With Mark'!X306&gt;=1),"E","N")))))))))</f>
        <v>C</v>
      </c>
      <c r="Y304" s="13">
        <f t="shared" si="44"/>
        <v>2</v>
      </c>
      <c r="Z304" s="7" t="str">
        <f>IF(AND('[1]Ledger With Mark'!Z306&gt;=27),"A+",IF(AND('[1]Ledger With Mark'!Z306&gt;=24),"A",IF(AND('[1]Ledger With Mark'!Z306&gt;=21),"B+",IF(AND('[1]Ledger With Mark'!Z306&gt;=18),"B",IF(AND('[1]Ledger With Mark'!Z306&gt;=15),"C+",IF(AND('[1]Ledger With Mark'!Z306&gt;=12),"C",IF(AND('[1]Ledger With Mark'!Z306&gt;=9),"D+",IF(AND('[1]Ledger With Mark'!Z306&gt;=6),"D",IF(AND('[1]Ledger With Mark'!Z306&gt;=1),"E","N")))))))))</f>
        <v>C+</v>
      </c>
      <c r="AA304" s="7" t="str">
        <f>IF(AND('[1]Ledger With Mark'!AA306&gt;=18),"A+",IF(AND('[1]Ledger With Mark'!AA306&gt;=16),"A",IF(AND('[1]Ledger With Mark'!AA306&gt;=14),"B+",IF(AND('[1]Ledger With Mark'!AA306&gt;=12),"B",IF(AND('[1]Ledger With Mark'!AA306&gt;=10),"C+",IF(AND('[1]Ledger With Mark'!AA306&gt;=8),"C",IF(AND('[1]Ledger With Mark'!AA306&gt;=6),"D+",IF(AND('[1]Ledger With Mark'!AA306&gt;=4),"D",IF(AND('[1]Ledger With Mark'!AA306&gt;=1),"E","N")))))))))</f>
        <v>B</v>
      </c>
      <c r="AB304" s="7" t="str">
        <f>IF(AND('[1]Ledger With Mark'!AB306&gt;=45),"A+",IF(AND('[1]Ledger With Mark'!AB306&gt;=40),"A",IF(AND('[1]Ledger With Mark'!AB306&gt;=35),"B+",IF(AND('[1]Ledger With Mark'!AB306&gt;=30),"B",IF(AND('[1]Ledger With Mark'!AB306&gt;=25),"C+",IF(AND('[1]Ledger With Mark'!AB306&gt;=20),"C",IF(AND('[1]Ledger With Mark'!AB306&gt;=15),"D+",IF(AND('[1]Ledger With Mark'!AB306&gt;=10),"D",IF(AND('[1]Ledger With Mark'!AB306&gt;=1),"E","N")))))))))</f>
        <v>C+</v>
      </c>
      <c r="AC304" s="13">
        <f t="shared" si="45"/>
        <v>1.2</v>
      </c>
      <c r="AD304" s="7" t="str">
        <f>IF(AND('[1]Ledger With Mark'!AD306&gt;=22.5),"A+",IF(AND('[1]Ledger With Mark'!AD306&gt;=20),"A",IF(AND('[1]Ledger With Mark'!AD306&gt;=17.5),"B+",IF(AND('[1]Ledger With Mark'!AD306&gt;=15),"B",IF(AND('[1]Ledger With Mark'!AD306&gt;=12.5),"C+",IF(AND('[1]Ledger With Mark'!AD306&gt;=10),"C",IF(AND('[1]Ledger With Mark'!AD306&gt;=7.5),"D+",IF(AND('[1]Ledger With Mark'!AD306&gt;=5),"D",IF(AND('[1]Ledger With Mark'!AD306&gt;=1),"E","N")))))))))</f>
        <v>C+</v>
      </c>
      <c r="AE304" s="7" t="str">
        <f>IF(AND('[1]Ledger With Mark'!AE306&gt;=22.5),"A+",IF(AND('[1]Ledger With Mark'!AE306&gt;=20),"A",IF(AND('[1]Ledger With Mark'!AE306&gt;=17.5),"B+",IF(AND('[1]Ledger With Mark'!AE306&gt;=15),"B",IF(AND('[1]Ledger With Mark'!AE306&gt;=12.5),"C+",IF(AND('[1]Ledger With Mark'!AE306&gt;=10),"C",IF(AND('[1]Ledger With Mark'!AE306&gt;=7.5),"D+",IF(AND('[1]Ledger With Mark'!AE306&gt;=5),"D",IF(AND('[1]Ledger With Mark'!AE306&gt;=1),"E","N")))))))))</f>
        <v>B+</v>
      </c>
      <c r="AF304" s="7" t="str">
        <f>IF(AND('[1]Ledger With Mark'!AF306&gt;=45),"A+",IF(AND('[1]Ledger With Mark'!AF306&gt;=40),"A",IF(AND('[1]Ledger With Mark'!AF306&gt;=35),"B+",IF(AND('[1]Ledger With Mark'!AF306&gt;=30),"B",IF(AND('[1]Ledger With Mark'!AF306&gt;=25),"C+",IF(AND('[1]Ledger With Mark'!AF306&gt;=20),"C",IF(AND('[1]Ledger With Mark'!AF306&gt;=15),"D+",IF(AND('[1]Ledger With Mark'!AF306&gt;=10),"D",IF(AND('[1]Ledger With Mark'!AF306&gt;=1),"E","N")))))))))</f>
        <v>B</v>
      </c>
      <c r="AG304" s="13">
        <f t="shared" si="46"/>
        <v>1.4</v>
      </c>
      <c r="AH304" s="7" t="str">
        <f>IF(AND('[1]Ledger With Mark'!AH306&gt;=45),"A+",IF(AND('[1]Ledger With Mark'!AH306&gt;=40),"A",IF(AND('[1]Ledger With Mark'!AH306&gt;=35),"B+",IF(AND('[1]Ledger With Mark'!AH306&gt;=30),"B",IF(AND('[1]Ledger With Mark'!AH306&gt;=25),"C+",IF(AND('[1]Ledger With Mark'!AH306&gt;=20),"C",IF(AND('[1]Ledger With Mark'!AH306&gt;=15),"D+",IF(AND('[1]Ledger With Mark'!AH306&gt;=10),"D",IF(AND('[1]Ledger With Mark'!AH306&gt;=1),"E","N")))))))))</f>
        <v>C</v>
      </c>
      <c r="AI304" s="7" t="str">
        <f>IF(AND('[1]Ledger With Mark'!AI306&gt;=45),"A+",IF(AND('[1]Ledger With Mark'!AI306&gt;=40),"A",IF(AND('[1]Ledger With Mark'!AI306&gt;=35),"B+",IF(AND('[1]Ledger With Mark'!AI306&gt;=30),"B",IF(AND('[1]Ledger With Mark'!AI306&gt;=25),"C+",IF(AND('[1]Ledger With Mark'!AI306&gt;=20),"C",IF(AND('[1]Ledger With Mark'!AI306&gt;=15),"D+",IF(AND('[1]Ledger With Mark'!AI306&gt;=10),"D",IF(AND('[1]Ledger With Mark'!AI306&gt;=1),"E","N")))))))))</f>
        <v>A</v>
      </c>
      <c r="AJ304" s="7" t="str">
        <f>IF(AND('[1]Ledger With Mark'!AJ306&gt;=90),"A+",IF(AND('[1]Ledger With Mark'!AJ306&gt;=80),"A",IF(AND('[1]Ledger With Mark'!AJ306&gt;=70),"B+",IF(AND('[1]Ledger With Mark'!AJ306&gt;=60),"B",IF(AND('[1]Ledger With Mark'!AJ306&gt;=50),"C+",IF(AND('[1]Ledger With Mark'!AJ306&gt;=40),"C",IF(AND('[1]Ledger With Mark'!AJ306&gt;=30),"D+",IF(AND('[1]Ledger With Mark'!AJ306&gt;=20),"D",IF(AND('[1]Ledger With Mark'!AJ306&gt;=1),"E","N")))))))))</f>
        <v>B</v>
      </c>
      <c r="AK304" s="13">
        <f t="shared" si="47"/>
        <v>2.8</v>
      </c>
      <c r="AL304" s="7" t="str">
        <f>IF(AND('[1]Ledger With Mark'!AL306&gt;=45),"A+",IF(AND('[1]Ledger With Mark'!AL306&gt;=40),"A",IF(AND('[1]Ledger With Mark'!AL306&gt;=35),"B+",IF(AND('[1]Ledger With Mark'!AL306&gt;=30),"B",IF(AND('[1]Ledger With Mark'!AL306&gt;=25),"C+",IF(AND('[1]Ledger With Mark'!AL306&gt;=20),"C",IF(AND('[1]Ledger With Mark'!AL306&gt;=15),"D+",IF(AND('[1]Ledger With Mark'!AL306&gt;=10),"D",IF(AND('[1]Ledger With Mark'!AL306&gt;=1),"E","N")))))))))</f>
        <v>C</v>
      </c>
      <c r="AM304" s="7" t="str">
        <f>IF(AND('[1]Ledger With Mark'!AM306&gt;=45),"A+",IF(AND('[1]Ledger With Mark'!AM306&gt;=40),"A",IF(AND('[1]Ledger With Mark'!AM306&gt;=35),"B+",IF(AND('[1]Ledger With Mark'!AM306&gt;=30),"B",IF(AND('[1]Ledger With Mark'!AM306&gt;=25),"C+",IF(AND('[1]Ledger With Mark'!AM306&gt;=20),"C",IF(AND('[1]Ledger With Mark'!AM306&gt;=15),"D+",IF(AND('[1]Ledger With Mark'!AM306&gt;=10),"D",IF(AND('[1]Ledger With Mark'!AM306&gt;=1),"E","N")))))))))</f>
        <v>A</v>
      </c>
      <c r="AN304" s="7" t="str">
        <f>IF(AND('[1]Ledger With Mark'!AN306&gt;=90),"A+",IF(AND('[1]Ledger With Mark'!AN306&gt;=80),"A",IF(AND('[1]Ledger With Mark'!AN306&gt;=70),"B+",IF(AND('[1]Ledger With Mark'!AN306&gt;=60),"B",IF(AND('[1]Ledger With Mark'!AN306&gt;=50),"C+",IF(AND('[1]Ledger With Mark'!AN306&gt;=40),"C",IF(AND('[1]Ledger With Mark'!AN306&gt;=30),"D+",IF(AND('[1]Ledger With Mark'!AN306&gt;=20),"D",IF(AND('[1]Ledger With Mark'!AN306&gt;=1),"E","N")))))))))</f>
        <v>B</v>
      </c>
      <c r="AO304" s="13">
        <f t="shared" si="48"/>
        <v>2.8</v>
      </c>
      <c r="AP304" s="14">
        <f t="shared" si="49"/>
        <v>2.375</v>
      </c>
      <c r="AQ304" s="7"/>
      <c r="AR304" s="15" t="s">
        <v>251</v>
      </c>
      <c r="BB304" s="17">
        <v>310</v>
      </c>
    </row>
    <row r="305" spans="1:54" ht="15">
      <c r="A305" s="7">
        <f>'[1]Ledger With Mark'!A307</f>
        <v>304</v>
      </c>
      <c r="B305" s="8">
        <f>'[1]Ledger With Mark'!B307</f>
        <v>752304</v>
      </c>
      <c r="C305" s="9" t="str">
        <f>'[1]Ledger With Mark'!C307</f>
        <v>KUSHLOV PUN MAGAR</v>
      </c>
      <c r="D305" s="10" t="str">
        <f>'[1]Ledger With Mark'!D307</f>
        <v>2062/10/14</v>
      </c>
      <c r="E305" s="11" t="str">
        <f>'[1]Ledger With Mark'!E307</f>
        <v>DHAN BAHADUR PUN</v>
      </c>
      <c r="F305" s="11" t="str">
        <f>'[1]Ledger With Mark'!F307</f>
        <v>GAUSARI PUN</v>
      </c>
      <c r="G305" s="12" t="str">
        <f>'[1]Ledger With Mark'!G307</f>
        <v>BHUME 9 RUKUM EAST</v>
      </c>
      <c r="H305" s="7" t="str">
        <f>IF(AND('[1]Ledger With Mark'!H307&gt;=67.5),"A+",IF(AND('[1]Ledger With Mark'!H307&gt;=60),"A",IF(AND('[1]Ledger With Mark'!H307&gt;=52.5),"B+",IF(AND('[1]Ledger With Mark'!H307&gt;=45),"B",IF(AND('[1]Ledger With Mark'!H307&gt;=37.5),"C+",IF(AND('[1]Ledger With Mark'!H307&gt;=30),"C",IF(AND('[1]Ledger With Mark'!H307&gt;=22.5),"D+",IF(AND('[1]Ledger With Mark'!H307&gt;=15),"D",IF(AND('[1]Ledger With Mark'!H307&gt;=1),"E","N")))))))))</f>
        <v>C</v>
      </c>
      <c r="I305" s="7" t="str">
        <f>IF(AND('[1]Ledger With Mark'!I307&gt;=22.5),"A+",IF(AND('[1]Ledger With Mark'!I307&gt;=20),"A",IF(AND('[1]Ledger With Mark'!I307&gt;=17.5),"B+",IF(AND('[1]Ledger With Mark'!I307&gt;=15),"B",IF(AND('[1]Ledger With Mark'!I307&gt;=12.5),"C+",IF(AND('[1]Ledger With Mark'!I307&gt;=10),"C",IF(AND('[1]Ledger With Mark'!I307&gt;=7.5),"D+",IF(AND('[1]Ledger With Mark'!I307&gt;=5),"D",IF(AND('[1]Ledger With Mark'!I307&gt;=1),"E","N")))))))))</f>
        <v>B+</v>
      </c>
      <c r="J305" s="7" t="str">
        <f>IF(AND('[1]Ledger With Mark'!J307&gt;=90),"A+",IF(AND('[1]Ledger With Mark'!J307&gt;=80),"A",IF(AND('[1]Ledger With Mark'!J307&gt;=70),"B+",IF(AND('[1]Ledger With Mark'!J307&gt;=60),"B",IF(AND('[1]Ledger With Mark'!J307&gt;=50),"C+",IF(AND('[1]Ledger With Mark'!J307&gt;=40),"C",IF(AND('[1]Ledger With Mark'!J307&gt;=30),"D+",IF(AND('[1]Ledger With Mark'!J307&gt;=20),"D",IF(AND('[1]Ledger With Mark'!J307&gt;=1),"E","N")))))))))</f>
        <v>C+</v>
      </c>
      <c r="K305" s="13">
        <f t="shared" si="40"/>
        <v>2.4</v>
      </c>
      <c r="L305" s="7" t="str">
        <f>IF(AND('[1]Ledger With Mark'!L307&gt;=67.5),"A+",IF(AND('[1]Ledger With Mark'!L307&gt;=60),"A",IF(AND('[1]Ledger With Mark'!L307&gt;=52.5),"B+",IF(AND('[1]Ledger With Mark'!L307&gt;=45),"B",IF(AND('[1]Ledger With Mark'!L307&gt;=37.5),"C+",IF(AND('[1]Ledger With Mark'!L307&gt;=30),"C",IF(AND('[1]Ledger With Mark'!L307&gt;=22.5),"D+",IF(AND('[1]Ledger With Mark'!L307&gt;=15),"D",IF(AND('[1]Ledger With Mark'!L307&gt;=1),"E","N")))))))))</f>
        <v>C</v>
      </c>
      <c r="M305" s="7" t="str">
        <f>IF(AND('[1]Ledger With Mark'!M307&gt;=22.5),"A+",IF(AND('[1]Ledger With Mark'!M307&gt;=20),"A",IF(AND('[1]Ledger With Mark'!M307&gt;=17.5),"B+",IF(AND('[1]Ledger With Mark'!M307&gt;=15),"B",IF(AND('[1]Ledger With Mark'!M307&gt;=12.5),"C+",IF(AND('[1]Ledger With Mark'!M307&gt;=10),"C",IF(AND('[1]Ledger With Mark'!M307&gt;=7.5),"D+",IF(AND('[1]Ledger With Mark'!M307&gt;=5),"D",IF(AND('[1]Ledger With Mark'!M307&gt;=1),"E","N")))))))))</f>
        <v>A</v>
      </c>
      <c r="N305" s="7" t="str">
        <f>IF(AND('[1]Ledger With Mark'!N307&gt;=90),"A+",IF(AND('[1]Ledger With Mark'!N307&gt;=80),"A",IF(AND('[1]Ledger With Mark'!N307&gt;=70),"B+",IF(AND('[1]Ledger With Mark'!N307&gt;=60),"B",IF(AND('[1]Ledger With Mark'!N307&gt;=50),"C+",IF(AND('[1]Ledger With Mark'!N307&gt;=40),"C",IF(AND('[1]Ledger With Mark'!N307&gt;=30),"D+",IF(AND('[1]Ledger With Mark'!N307&gt;=20),"D",IF(AND('[1]Ledger With Mark'!N307&gt;=1),"E","N")))))))))</f>
        <v>C+</v>
      </c>
      <c r="O305" s="13">
        <f t="shared" si="41"/>
        <v>2.4</v>
      </c>
      <c r="P305" s="7" t="str">
        <f>IF(AND('[1]Ledger With Mark'!P307&gt;=90),"A+",IF(AND('[1]Ledger With Mark'!P307&gt;=80),"A",IF(AND('[1]Ledger With Mark'!P307&gt;=70),"B+",IF(AND('[1]Ledger With Mark'!P307&gt;=60),"B",IF(AND('[1]Ledger With Mark'!P307&gt;=50),"C+",IF(AND('[1]Ledger With Mark'!P307&gt;=40),"C",IF(AND('[1]Ledger With Mark'!P307&gt;=30),"D+",IF(AND('[1]Ledger With Mark'!P307&gt;=20),"D",IF(AND('[1]Ledger With Mark'!P307&gt;=1),"E","N")))))))))</f>
        <v>C</v>
      </c>
      <c r="Q305" s="13">
        <f t="shared" si="42"/>
        <v>2</v>
      </c>
      <c r="R305" s="7" t="str">
        <f>IF(AND('[1]Ledger With Mark'!R307&gt;=67.5),"A+",IF(AND('[1]Ledger With Mark'!R307&gt;=60),"A",IF(AND('[1]Ledger With Mark'!R307&gt;=52.5),"B+",IF(AND('[1]Ledger With Mark'!R307&gt;=45),"B",IF(AND('[1]Ledger With Mark'!R307&gt;=37.5),"C+",IF(AND('[1]Ledger With Mark'!R307&gt;=30),"C",IF(AND('[1]Ledger With Mark'!R307&gt;=22.5),"D+",IF(AND('[1]Ledger With Mark'!R307&gt;=15),"D",IF(AND('[1]Ledger With Mark'!R307&gt;=1),"E","N")))))))))</f>
        <v>C</v>
      </c>
      <c r="S305" s="7" t="str">
        <f>IF(AND('[1]Ledger With Mark'!S307&gt;=22.5),"A+",IF(AND('[1]Ledger With Mark'!S307&gt;=20),"A",IF(AND('[1]Ledger With Mark'!S307&gt;=17.5),"B+",IF(AND('[1]Ledger With Mark'!S307&gt;=15),"B",IF(AND('[1]Ledger With Mark'!S307&gt;=12.5),"C+",IF(AND('[1]Ledger With Mark'!S307&gt;=10),"C",IF(AND('[1]Ledger With Mark'!S307&gt;=7.5),"D+",IF(AND('[1]Ledger With Mark'!S307&gt;=5),"D",IF(AND('[1]Ledger With Mark'!S307&gt;=1),"E","N")))))))))</f>
        <v>A</v>
      </c>
      <c r="T305" s="7" t="str">
        <f>IF(AND('[1]Ledger With Mark'!T307&gt;=90),"A+",IF(AND('[1]Ledger With Mark'!T307&gt;=80),"A",IF(AND('[1]Ledger With Mark'!T307&gt;=70),"B+",IF(AND('[1]Ledger With Mark'!T307&gt;=60),"B",IF(AND('[1]Ledger With Mark'!T307&gt;=50),"C+",IF(AND('[1]Ledger With Mark'!T307&gt;=40),"C",IF(AND('[1]Ledger With Mark'!T307&gt;=30),"D+",IF(AND('[1]Ledger With Mark'!T307&gt;=20),"D",IF(AND('[1]Ledger With Mark'!T307&gt;=1),"E","N")))))))))</f>
        <v>C+</v>
      </c>
      <c r="U305" s="13">
        <f t="shared" si="43"/>
        <v>2.4</v>
      </c>
      <c r="V305" s="7" t="str">
        <f>IF(AND('[1]Ledger With Mark'!V307&gt;=67.5),"A+",IF(AND('[1]Ledger With Mark'!V307&gt;=60),"A",IF(AND('[1]Ledger With Mark'!V307&gt;=52.5),"B+",IF(AND('[1]Ledger With Mark'!V307&gt;=45),"B",IF(AND('[1]Ledger With Mark'!V307&gt;=37.5),"C+",IF(AND('[1]Ledger With Mark'!V307&gt;=30),"C",IF(AND('[1]Ledger With Mark'!V307&gt;=22.5),"D+",IF(AND('[1]Ledger With Mark'!V307&gt;=15),"D",IF(AND('[1]Ledger With Mark'!V307&gt;=1),"E","N")))))))))</f>
        <v>C</v>
      </c>
      <c r="W305" s="7" t="str">
        <f>IF(AND('[1]Ledger With Mark'!W307&gt;=22.5),"A+",IF(AND('[1]Ledger With Mark'!W307&gt;=20),"A",IF(AND('[1]Ledger With Mark'!W307&gt;=17.5),"B+",IF(AND('[1]Ledger With Mark'!W307&gt;=15),"B",IF(AND('[1]Ledger With Mark'!W307&gt;=12.5),"C+",IF(AND('[1]Ledger With Mark'!W307&gt;=10),"C",IF(AND('[1]Ledger With Mark'!W307&gt;=7.5),"D+",IF(AND('[1]Ledger With Mark'!W307&gt;=5),"D",IF(AND('[1]Ledger With Mark'!W307&gt;=1),"E","N")))))))))</f>
        <v>B+</v>
      </c>
      <c r="X305" s="7" t="str">
        <f>IF(AND('[1]Ledger With Mark'!X307&gt;=90),"A+",IF(AND('[1]Ledger With Mark'!X307&gt;=80),"A",IF(AND('[1]Ledger With Mark'!X307&gt;=70),"B+",IF(AND('[1]Ledger With Mark'!X307&gt;=60),"B",IF(AND('[1]Ledger With Mark'!X307&gt;=50),"C+",IF(AND('[1]Ledger With Mark'!X307&gt;=40),"C",IF(AND('[1]Ledger With Mark'!X307&gt;=30),"D+",IF(AND('[1]Ledger With Mark'!X307&gt;=20),"D",IF(AND('[1]Ledger With Mark'!X307&gt;=1),"E","N")))))))))</f>
        <v>C</v>
      </c>
      <c r="Y305" s="13">
        <f t="shared" si="44"/>
        <v>2</v>
      </c>
      <c r="Z305" s="7" t="str">
        <f>IF(AND('[1]Ledger With Mark'!Z307&gt;=27),"A+",IF(AND('[1]Ledger With Mark'!Z307&gt;=24),"A",IF(AND('[1]Ledger With Mark'!Z307&gt;=21),"B+",IF(AND('[1]Ledger With Mark'!Z307&gt;=18),"B",IF(AND('[1]Ledger With Mark'!Z307&gt;=15),"C+",IF(AND('[1]Ledger With Mark'!Z307&gt;=12),"C",IF(AND('[1]Ledger With Mark'!Z307&gt;=9),"D+",IF(AND('[1]Ledger With Mark'!Z307&gt;=6),"D",IF(AND('[1]Ledger With Mark'!Z307&gt;=1),"E","N")))))))))</f>
        <v>A</v>
      </c>
      <c r="AA305" s="7" t="str">
        <f>IF(AND('[1]Ledger With Mark'!AA307&gt;=18),"A+",IF(AND('[1]Ledger With Mark'!AA307&gt;=16),"A",IF(AND('[1]Ledger With Mark'!AA307&gt;=14),"B+",IF(AND('[1]Ledger With Mark'!AA307&gt;=12),"B",IF(AND('[1]Ledger With Mark'!AA307&gt;=10),"C+",IF(AND('[1]Ledger With Mark'!AA307&gt;=8),"C",IF(AND('[1]Ledger With Mark'!AA307&gt;=6),"D+",IF(AND('[1]Ledger With Mark'!AA307&gt;=4),"D",IF(AND('[1]Ledger With Mark'!AA307&gt;=1),"E","N")))))))))</f>
        <v>A</v>
      </c>
      <c r="AB305" s="7" t="str">
        <f>IF(AND('[1]Ledger With Mark'!AB307&gt;=45),"A+",IF(AND('[1]Ledger With Mark'!AB307&gt;=40),"A",IF(AND('[1]Ledger With Mark'!AB307&gt;=35),"B+",IF(AND('[1]Ledger With Mark'!AB307&gt;=30),"B",IF(AND('[1]Ledger With Mark'!AB307&gt;=25),"C+",IF(AND('[1]Ledger With Mark'!AB307&gt;=20),"C",IF(AND('[1]Ledger With Mark'!AB307&gt;=15),"D+",IF(AND('[1]Ledger With Mark'!AB307&gt;=10),"D",IF(AND('[1]Ledger With Mark'!AB307&gt;=1),"E","N")))))))))</f>
        <v>A</v>
      </c>
      <c r="AC305" s="13">
        <f t="shared" si="45"/>
        <v>1.8</v>
      </c>
      <c r="AD305" s="7" t="str">
        <f>IF(AND('[1]Ledger With Mark'!AD307&gt;=22.5),"A+",IF(AND('[1]Ledger With Mark'!AD307&gt;=20),"A",IF(AND('[1]Ledger With Mark'!AD307&gt;=17.5),"B+",IF(AND('[1]Ledger With Mark'!AD307&gt;=15),"B",IF(AND('[1]Ledger With Mark'!AD307&gt;=12.5),"C+",IF(AND('[1]Ledger With Mark'!AD307&gt;=10),"C",IF(AND('[1]Ledger With Mark'!AD307&gt;=7.5),"D+",IF(AND('[1]Ledger With Mark'!AD307&gt;=5),"D",IF(AND('[1]Ledger With Mark'!AD307&gt;=1),"E","N")))))))))</f>
        <v>C+</v>
      </c>
      <c r="AE305" s="7" t="str">
        <f>IF(AND('[1]Ledger With Mark'!AE307&gt;=22.5),"A+",IF(AND('[1]Ledger With Mark'!AE307&gt;=20),"A",IF(AND('[1]Ledger With Mark'!AE307&gt;=17.5),"B+",IF(AND('[1]Ledger With Mark'!AE307&gt;=15),"B",IF(AND('[1]Ledger With Mark'!AE307&gt;=12.5),"C+",IF(AND('[1]Ledger With Mark'!AE307&gt;=10),"C",IF(AND('[1]Ledger With Mark'!AE307&gt;=7.5),"D+",IF(AND('[1]Ledger With Mark'!AE307&gt;=5),"D",IF(AND('[1]Ledger With Mark'!AE307&gt;=1),"E","N")))))))))</f>
        <v>B</v>
      </c>
      <c r="AF305" s="7" t="str">
        <f>IF(AND('[1]Ledger With Mark'!AF307&gt;=45),"A+",IF(AND('[1]Ledger With Mark'!AF307&gt;=40),"A",IF(AND('[1]Ledger With Mark'!AF307&gt;=35),"B+",IF(AND('[1]Ledger With Mark'!AF307&gt;=30),"B",IF(AND('[1]Ledger With Mark'!AF307&gt;=25),"C+",IF(AND('[1]Ledger With Mark'!AF307&gt;=20),"C",IF(AND('[1]Ledger With Mark'!AF307&gt;=15),"D+",IF(AND('[1]Ledger With Mark'!AF307&gt;=10),"D",IF(AND('[1]Ledger With Mark'!AF307&gt;=1),"E","N")))))))))</f>
        <v>B</v>
      </c>
      <c r="AG305" s="13">
        <f t="shared" si="46"/>
        <v>1.4</v>
      </c>
      <c r="AH305" s="7" t="str">
        <f>IF(AND('[1]Ledger With Mark'!AH307&gt;=45),"A+",IF(AND('[1]Ledger With Mark'!AH307&gt;=40),"A",IF(AND('[1]Ledger With Mark'!AH307&gt;=35),"B+",IF(AND('[1]Ledger With Mark'!AH307&gt;=30),"B",IF(AND('[1]Ledger With Mark'!AH307&gt;=25),"C+",IF(AND('[1]Ledger With Mark'!AH307&gt;=20),"C",IF(AND('[1]Ledger With Mark'!AH307&gt;=15),"D+",IF(AND('[1]Ledger With Mark'!AH307&gt;=10),"D",IF(AND('[1]Ledger With Mark'!AH307&gt;=1),"E","N")))))))))</f>
        <v>C</v>
      </c>
      <c r="AI305" s="7" t="str">
        <f>IF(AND('[1]Ledger With Mark'!AI307&gt;=45),"A+",IF(AND('[1]Ledger With Mark'!AI307&gt;=40),"A",IF(AND('[1]Ledger With Mark'!AI307&gt;=35),"B+",IF(AND('[1]Ledger With Mark'!AI307&gt;=30),"B",IF(AND('[1]Ledger With Mark'!AI307&gt;=25),"C+",IF(AND('[1]Ledger With Mark'!AI307&gt;=20),"C",IF(AND('[1]Ledger With Mark'!AI307&gt;=15),"D+",IF(AND('[1]Ledger With Mark'!AI307&gt;=10),"D",IF(AND('[1]Ledger With Mark'!AI307&gt;=1),"E","N")))))))))</f>
        <v>B+</v>
      </c>
      <c r="AJ305" s="7" t="str">
        <f>IF(AND('[1]Ledger With Mark'!AJ307&gt;=90),"A+",IF(AND('[1]Ledger With Mark'!AJ307&gt;=80),"A",IF(AND('[1]Ledger With Mark'!AJ307&gt;=70),"B+",IF(AND('[1]Ledger With Mark'!AJ307&gt;=60),"B",IF(AND('[1]Ledger With Mark'!AJ307&gt;=50),"C+",IF(AND('[1]Ledger With Mark'!AJ307&gt;=40),"C",IF(AND('[1]Ledger With Mark'!AJ307&gt;=30),"D+",IF(AND('[1]Ledger With Mark'!AJ307&gt;=20),"D",IF(AND('[1]Ledger With Mark'!AJ307&gt;=1),"E","N")))))))))</f>
        <v>C+</v>
      </c>
      <c r="AK305" s="13">
        <f t="shared" si="47"/>
        <v>2.4</v>
      </c>
      <c r="AL305" s="7" t="str">
        <f>IF(AND('[1]Ledger With Mark'!AL307&gt;=45),"A+",IF(AND('[1]Ledger With Mark'!AL307&gt;=40),"A",IF(AND('[1]Ledger With Mark'!AL307&gt;=35),"B+",IF(AND('[1]Ledger With Mark'!AL307&gt;=30),"B",IF(AND('[1]Ledger With Mark'!AL307&gt;=25),"C+",IF(AND('[1]Ledger With Mark'!AL307&gt;=20),"C",IF(AND('[1]Ledger With Mark'!AL307&gt;=15),"D+",IF(AND('[1]Ledger With Mark'!AL307&gt;=10),"D",IF(AND('[1]Ledger With Mark'!AL307&gt;=1),"E","N")))))))))</f>
        <v>B</v>
      </c>
      <c r="AM305" s="7" t="str">
        <f>IF(AND('[1]Ledger With Mark'!AM307&gt;=45),"A+",IF(AND('[1]Ledger With Mark'!AM307&gt;=40),"A",IF(AND('[1]Ledger With Mark'!AM307&gt;=35),"B+",IF(AND('[1]Ledger With Mark'!AM307&gt;=30),"B",IF(AND('[1]Ledger With Mark'!AM307&gt;=25),"C+",IF(AND('[1]Ledger With Mark'!AM307&gt;=20),"C",IF(AND('[1]Ledger With Mark'!AM307&gt;=15),"D+",IF(AND('[1]Ledger With Mark'!AM307&gt;=10),"D",IF(AND('[1]Ledger With Mark'!AM307&gt;=1),"E","N")))))))))</f>
        <v>A+</v>
      </c>
      <c r="AN305" s="7" t="str">
        <f>IF(AND('[1]Ledger With Mark'!AN307&gt;=90),"A+",IF(AND('[1]Ledger With Mark'!AN307&gt;=80),"A",IF(AND('[1]Ledger With Mark'!AN307&gt;=70),"B+",IF(AND('[1]Ledger With Mark'!AN307&gt;=60),"B",IF(AND('[1]Ledger With Mark'!AN307&gt;=50),"C+",IF(AND('[1]Ledger With Mark'!AN307&gt;=40),"C",IF(AND('[1]Ledger With Mark'!AN307&gt;=30),"D+",IF(AND('[1]Ledger With Mark'!AN307&gt;=20),"D",IF(AND('[1]Ledger With Mark'!AN307&gt;=1),"E","N")))))))))</f>
        <v>B+</v>
      </c>
      <c r="AO305" s="13">
        <f t="shared" si="48"/>
        <v>3.2</v>
      </c>
      <c r="AP305" s="14">
        <f t="shared" si="49"/>
        <v>2.5</v>
      </c>
      <c r="AQ305" s="7"/>
      <c r="AR305" s="15" t="s">
        <v>251</v>
      </c>
      <c r="BB305" s="17">
        <v>311</v>
      </c>
    </row>
    <row r="306" spans="1:54" ht="15">
      <c r="A306" s="7">
        <f>'[1]Ledger With Mark'!A308</f>
        <v>305</v>
      </c>
      <c r="B306" s="8">
        <f>'[1]Ledger With Mark'!B308</f>
        <v>752305</v>
      </c>
      <c r="C306" s="9" t="str">
        <f>'[1]Ledger With Mark'!C308</f>
        <v>LALIT DAHAL</v>
      </c>
      <c r="D306" s="10" t="str">
        <f>'[1]Ledger With Mark'!D308</f>
        <v>2062/12/27</v>
      </c>
      <c r="E306" s="11" t="str">
        <f>'[1]Ledger With Mark'!E308</f>
        <v>DEBILAL KHATRI</v>
      </c>
      <c r="F306" s="11" t="str">
        <f>'[1]Ledger With Mark'!F308</f>
        <v>ANITA K.C.</v>
      </c>
      <c r="G306" s="12" t="str">
        <f>'[1]Ledger With Mark'!G308</f>
        <v>BHUME 9 RUKUM EAST</v>
      </c>
      <c r="H306" s="7" t="str">
        <f>IF(AND('[1]Ledger With Mark'!H308&gt;=67.5),"A+",IF(AND('[1]Ledger With Mark'!H308&gt;=60),"A",IF(AND('[1]Ledger With Mark'!H308&gt;=52.5),"B+",IF(AND('[1]Ledger With Mark'!H308&gt;=45),"B",IF(AND('[1]Ledger With Mark'!H308&gt;=37.5),"C+",IF(AND('[1]Ledger With Mark'!H308&gt;=30),"C",IF(AND('[1]Ledger With Mark'!H308&gt;=22.5),"D+",IF(AND('[1]Ledger With Mark'!H308&gt;=15),"D",IF(AND('[1]Ledger With Mark'!H308&gt;=1),"E","N")))))))))</f>
        <v>C</v>
      </c>
      <c r="I306" s="7" t="str">
        <f>IF(AND('[1]Ledger With Mark'!I308&gt;=22.5),"A+",IF(AND('[1]Ledger With Mark'!I308&gt;=20),"A",IF(AND('[1]Ledger With Mark'!I308&gt;=17.5),"B+",IF(AND('[1]Ledger With Mark'!I308&gt;=15),"B",IF(AND('[1]Ledger With Mark'!I308&gt;=12.5),"C+",IF(AND('[1]Ledger With Mark'!I308&gt;=10),"C",IF(AND('[1]Ledger With Mark'!I308&gt;=7.5),"D+",IF(AND('[1]Ledger With Mark'!I308&gt;=5),"D",IF(AND('[1]Ledger With Mark'!I308&gt;=1),"E","N")))))))))</f>
        <v>B</v>
      </c>
      <c r="J306" s="7" t="str">
        <f>IF(AND('[1]Ledger With Mark'!J308&gt;=90),"A+",IF(AND('[1]Ledger With Mark'!J308&gt;=80),"A",IF(AND('[1]Ledger With Mark'!J308&gt;=70),"B+",IF(AND('[1]Ledger With Mark'!J308&gt;=60),"B",IF(AND('[1]Ledger With Mark'!J308&gt;=50),"C+",IF(AND('[1]Ledger With Mark'!J308&gt;=40),"C",IF(AND('[1]Ledger With Mark'!J308&gt;=30),"D+",IF(AND('[1]Ledger With Mark'!J308&gt;=20),"D",IF(AND('[1]Ledger With Mark'!J308&gt;=1),"E","N")))))))))</f>
        <v>C</v>
      </c>
      <c r="K306" s="13">
        <f t="shared" si="40"/>
        <v>2</v>
      </c>
      <c r="L306" s="7" t="str">
        <f>IF(AND('[1]Ledger With Mark'!L308&gt;=67.5),"A+",IF(AND('[1]Ledger With Mark'!L308&gt;=60),"A",IF(AND('[1]Ledger With Mark'!L308&gt;=52.5),"B+",IF(AND('[1]Ledger With Mark'!L308&gt;=45),"B",IF(AND('[1]Ledger With Mark'!L308&gt;=37.5),"C+",IF(AND('[1]Ledger With Mark'!L308&gt;=30),"C",IF(AND('[1]Ledger With Mark'!L308&gt;=22.5),"D+",IF(AND('[1]Ledger With Mark'!L308&gt;=15),"D",IF(AND('[1]Ledger With Mark'!L308&gt;=1),"E","N")))))))))</f>
        <v>C+</v>
      </c>
      <c r="M306" s="7" t="str">
        <f>IF(AND('[1]Ledger With Mark'!M308&gt;=22.5),"A+",IF(AND('[1]Ledger With Mark'!M308&gt;=20),"A",IF(AND('[1]Ledger With Mark'!M308&gt;=17.5),"B+",IF(AND('[1]Ledger With Mark'!M308&gt;=15),"B",IF(AND('[1]Ledger With Mark'!M308&gt;=12.5),"C+",IF(AND('[1]Ledger With Mark'!M308&gt;=10),"C",IF(AND('[1]Ledger With Mark'!M308&gt;=7.5),"D+",IF(AND('[1]Ledger With Mark'!M308&gt;=5),"D",IF(AND('[1]Ledger With Mark'!M308&gt;=1),"E","N")))))))))</f>
        <v>A</v>
      </c>
      <c r="N306" s="7" t="str">
        <f>IF(AND('[1]Ledger With Mark'!N308&gt;=90),"A+",IF(AND('[1]Ledger With Mark'!N308&gt;=80),"A",IF(AND('[1]Ledger With Mark'!N308&gt;=70),"B+",IF(AND('[1]Ledger With Mark'!N308&gt;=60),"B",IF(AND('[1]Ledger With Mark'!N308&gt;=50),"C+",IF(AND('[1]Ledger With Mark'!N308&gt;=40),"C",IF(AND('[1]Ledger With Mark'!N308&gt;=30),"D+",IF(AND('[1]Ledger With Mark'!N308&gt;=20),"D",IF(AND('[1]Ledger With Mark'!N308&gt;=1),"E","N")))))))))</f>
        <v>B</v>
      </c>
      <c r="O306" s="13">
        <f t="shared" si="41"/>
        <v>2.8</v>
      </c>
      <c r="P306" s="7" t="str">
        <f>IF(AND('[1]Ledger With Mark'!P308&gt;=90),"A+",IF(AND('[1]Ledger With Mark'!P308&gt;=80),"A",IF(AND('[1]Ledger With Mark'!P308&gt;=70),"B+",IF(AND('[1]Ledger With Mark'!P308&gt;=60),"B",IF(AND('[1]Ledger With Mark'!P308&gt;=50),"C+",IF(AND('[1]Ledger With Mark'!P308&gt;=40),"C",IF(AND('[1]Ledger With Mark'!P308&gt;=30),"D+",IF(AND('[1]Ledger With Mark'!P308&gt;=20),"D",IF(AND('[1]Ledger With Mark'!P308&gt;=1),"E","N")))))))))</f>
        <v>C</v>
      </c>
      <c r="Q306" s="13">
        <f t="shared" si="42"/>
        <v>2</v>
      </c>
      <c r="R306" s="7" t="str">
        <f>IF(AND('[1]Ledger With Mark'!R308&gt;=67.5),"A+",IF(AND('[1]Ledger With Mark'!R308&gt;=60),"A",IF(AND('[1]Ledger With Mark'!R308&gt;=52.5),"B+",IF(AND('[1]Ledger With Mark'!R308&gt;=45),"B",IF(AND('[1]Ledger With Mark'!R308&gt;=37.5),"C+",IF(AND('[1]Ledger With Mark'!R308&gt;=30),"C",IF(AND('[1]Ledger With Mark'!R308&gt;=22.5),"D+",IF(AND('[1]Ledger With Mark'!R308&gt;=15),"D",IF(AND('[1]Ledger With Mark'!R308&gt;=1),"E","N")))))))))</f>
        <v>C</v>
      </c>
      <c r="S306" s="7" t="str">
        <f>IF(AND('[1]Ledger With Mark'!S308&gt;=22.5),"A+",IF(AND('[1]Ledger With Mark'!S308&gt;=20),"A",IF(AND('[1]Ledger With Mark'!S308&gt;=17.5),"B+",IF(AND('[1]Ledger With Mark'!S308&gt;=15),"B",IF(AND('[1]Ledger With Mark'!S308&gt;=12.5),"C+",IF(AND('[1]Ledger With Mark'!S308&gt;=10),"C",IF(AND('[1]Ledger With Mark'!S308&gt;=7.5),"D+",IF(AND('[1]Ledger With Mark'!S308&gt;=5),"D",IF(AND('[1]Ledger With Mark'!S308&gt;=1),"E","N")))))))))</f>
        <v>A</v>
      </c>
      <c r="T306" s="7" t="str">
        <f>IF(AND('[1]Ledger With Mark'!T308&gt;=90),"A+",IF(AND('[1]Ledger With Mark'!T308&gt;=80),"A",IF(AND('[1]Ledger With Mark'!T308&gt;=70),"B+",IF(AND('[1]Ledger With Mark'!T308&gt;=60),"B",IF(AND('[1]Ledger With Mark'!T308&gt;=50),"C+",IF(AND('[1]Ledger With Mark'!T308&gt;=40),"C",IF(AND('[1]Ledger With Mark'!T308&gt;=30),"D+",IF(AND('[1]Ledger With Mark'!T308&gt;=20),"D",IF(AND('[1]Ledger With Mark'!T308&gt;=1),"E","N")))))))))</f>
        <v>C+</v>
      </c>
      <c r="U306" s="13">
        <f t="shared" si="43"/>
        <v>2.4</v>
      </c>
      <c r="V306" s="7" t="str">
        <f>IF(AND('[1]Ledger With Mark'!V308&gt;=67.5),"A+",IF(AND('[1]Ledger With Mark'!V308&gt;=60),"A",IF(AND('[1]Ledger With Mark'!V308&gt;=52.5),"B+",IF(AND('[1]Ledger With Mark'!V308&gt;=45),"B",IF(AND('[1]Ledger With Mark'!V308&gt;=37.5),"C+",IF(AND('[1]Ledger With Mark'!V308&gt;=30),"C",IF(AND('[1]Ledger With Mark'!V308&gt;=22.5),"D+",IF(AND('[1]Ledger With Mark'!V308&gt;=15),"D",IF(AND('[1]Ledger With Mark'!V308&gt;=1),"E","N")))))))))</f>
        <v>C</v>
      </c>
      <c r="W306" s="7" t="str">
        <f>IF(AND('[1]Ledger With Mark'!W308&gt;=22.5),"A+",IF(AND('[1]Ledger With Mark'!W308&gt;=20),"A",IF(AND('[1]Ledger With Mark'!W308&gt;=17.5),"B+",IF(AND('[1]Ledger With Mark'!W308&gt;=15),"B",IF(AND('[1]Ledger With Mark'!W308&gt;=12.5),"C+",IF(AND('[1]Ledger With Mark'!W308&gt;=10),"C",IF(AND('[1]Ledger With Mark'!W308&gt;=7.5),"D+",IF(AND('[1]Ledger With Mark'!W308&gt;=5),"D",IF(AND('[1]Ledger With Mark'!W308&gt;=1),"E","N")))))))))</f>
        <v>C+</v>
      </c>
      <c r="X306" s="7" t="str">
        <f>IF(AND('[1]Ledger With Mark'!X308&gt;=90),"A+",IF(AND('[1]Ledger With Mark'!X308&gt;=80),"A",IF(AND('[1]Ledger With Mark'!X308&gt;=70),"B+",IF(AND('[1]Ledger With Mark'!X308&gt;=60),"B",IF(AND('[1]Ledger With Mark'!X308&gt;=50),"C+",IF(AND('[1]Ledger With Mark'!X308&gt;=40),"C",IF(AND('[1]Ledger With Mark'!X308&gt;=30),"D+",IF(AND('[1]Ledger With Mark'!X308&gt;=20),"D",IF(AND('[1]Ledger With Mark'!X308&gt;=1),"E","N")))))))))</f>
        <v>C</v>
      </c>
      <c r="Y306" s="13">
        <f t="shared" si="44"/>
        <v>2</v>
      </c>
      <c r="Z306" s="7" t="str">
        <f>IF(AND('[1]Ledger With Mark'!Z308&gt;=27),"A+",IF(AND('[1]Ledger With Mark'!Z308&gt;=24),"A",IF(AND('[1]Ledger With Mark'!Z308&gt;=21),"B+",IF(AND('[1]Ledger With Mark'!Z308&gt;=18),"B",IF(AND('[1]Ledger With Mark'!Z308&gt;=15),"C+",IF(AND('[1]Ledger With Mark'!Z308&gt;=12),"C",IF(AND('[1]Ledger With Mark'!Z308&gt;=9),"D+",IF(AND('[1]Ledger With Mark'!Z308&gt;=6),"D",IF(AND('[1]Ledger With Mark'!Z308&gt;=1),"E","N")))))))))</f>
        <v>C</v>
      </c>
      <c r="AA306" s="7" t="str">
        <f>IF(AND('[1]Ledger With Mark'!AA308&gt;=18),"A+",IF(AND('[1]Ledger With Mark'!AA308&gt;=16),"A",IF(AND('[1]Ledger With Mark'!AA308&gt;=14),"B+",IF(AND('[1]Ledger With Mark'!AA308&gt;=12),"B",IF(AND('[1]Ledger With Mark'!AA308&gt;=10),"C+",IF(AND('[1]Ledger With Mark'!AA308&gt;=8),"C",IF(AND('[1]Ledger With Mark'!AA308&gt;=6),"D+",IF(AND('[1]Ledger With Mark'!AA308&gt;=4),"D",IF(AND('[1]Ledger With Mark'!AA308&gt;=1),"E","N")))))))))</f>
        <v>C+</v>
      </c>
      <c r="AB306" s="7" t="str">
        <f>IF(AND('[1]Ledger With Mark'!AB308&gt;=45),"A+",IF(AND('[1]Ledger With Mark'!AB308&gt;=40),"A",IF(AND('[1]Ledger With Mark'!AB308&gt;=35),"B+",IF(AND('[1]Ledger With Mark'!AB308&gt;=30),"B",IF(AND('[1]Ledger With Mark'!AB308&gt;=25),"C+",IF(AND('[1]Ledger With Mark'!AB308&gt;=20),"C",IF(AND('[1]Ledger With Mark'!AB308&gt;=15),"D+",IF(AND('[1]Ledger With Mark'!AB308&gt;=10),"D",IF(AND('[1]Ledger With Mark'!AB308&gt;=1),"E","N")))))))))</f>
        <v>C</v>
      </c>
      <c r="AC306" s="13">
        <f t="shared" si="45"/>
        <v>1</v>
      </c>
      <c r="AD306" s="7" t="str">
        <f>IF(AND('[1]Ledger With Mark'!AD308&gt;=22.5),"A+",IF(AND('[1]Ledger With Mark'!AD308&gt;=20),"A",IF(AND('[1]Ledger With Mark'!AD308&gt;=17.5),"B+",IF(AND('[1]Ledger With Mark'!AD308&gt;=15),"B",IF(AND('[1]Ledger With Mark'!AD308&gt;=12.5),"C+",IF(AND('[1]Ledger With Mark'!AD308&gt;=10),"C",IF(AND('[1]Ledger With Mark'!AD308&gt;=7.5),"D+",IF(AND('[1]Ledger With Mark'!AD308&gt;=5),"D",IF(AND('[1]Ledger With Mark'!AD308&gt;=1),"E","N")))))))))</f>
        <v>C</v>
      </c>
      <c r="AE306" s="7" t="str">
        <f>IF(AND('[1]Ledger With Mark'!AE308&gt;=22.5),"A+",IF(AND('[1]Ledger With Mark'!AE308&gt;=20),"A",IF(AND('[1]Ledger With Mark'!AE308&gt;=17.5),"B+",IF(AND('[1]Ledger With Mark'!AE308&gt;=15),"B",IF(AND('[1]Ledger With Mark'!AE308&gt;=12.5),"C+",IF(AND('[1]Ledger With Mark'!AE308&gt;=10),"C",IF(AND('[1]Ledger With Mark'!AE308&gt;=7.5),"D+",IF(AND('[1]Ledger With Mark'!AE308&gt;=5),"D",IF(AND('[1]Ledger With Mark'!AE308&gt;=1),"E","N")))))))))</f>
        <v>C+</v>
      </c>
      <c r="AF306" s="7" t="str">
        <f>IF(AND('[1]Ledger With Mark'!AF308&gt;=45),"A+",IF(AND('[1]Ledger With Mark'!AF308&gt;=40),"A",IF(AND('[1]Ledger With Mark'!AF308&gt;=35),"B+",IF(AND('[1]Ledger With Mark'!AF308&gt;=30),"B",IF(AND('[1]Ledger With Mark'!AF308&gt;=25),"C+",IF(AND('[1]Ledger With Mark'!AF308&gt;=20),"C",IF(AND('[1]Ledger With Mark'!AF308&gt;=15),"D+",IF(AND('[1]Ledger With Mark'!AF308&gt;=10),"D",IF(AND('[1]Ledger With Mark'!AF308&gt;=1),"E","N")))))))))</f>
        <v>C</v>
      </c>
      <c r="AG306" s="13">
        <f t="shared" si="46"/>
        <v>1</v>
      </c>
      <c r="AH306" s="7" t="str">
        <f>IF(AND('[1]Ledger With Mark'!AH308&gt;=45),"A+",IF(AND('[1]Ledger With Mark'!AH308&gt;=40),"A",IF(AND('[1]Ledger With Mark'!AH308&gt;=35),"B+",IF(AND('[1]Ledger With Mark'!AH308&gt;=30),"B",IF(AND('[1]Ledger With Mark'!AH308&gt;=25),"C+",IF(AND('[1]Ledger With Mark'!AH308&gt;=20),"C",IF(AND('[1]Ledger With Mark'!AH308&gt;=15),"D+",IF(AND('[1]Ledger With Mark'!AH308&gt;=10),"D",IF(AND('[1]Ledger With Mark'!AH308&gt;=1),"E","N")))))))))</f>
        <v>C</v>
      </c>
      <c r="AI306" s="7" t="str">
        <f>IF(AND('[1]Ledger With Mark'!AI308&gt;=45),"A+",IF(AND('[1]Ledger With Mark'!AI308&gt;=40),"A",IF(AND('[1]Ledger With Mark'!AI308&gt;=35),"B+",IF(AND('[1]Ledger With Mark'!AI308&gt;=30),"B",IF(AND('[1]Ledger With Mark'!AI308&gt;=25),"C+",IF(AND('[1]Ledger With Mark'!AI308&gt;=20),"C",IF(AND('[1]Ledger With Mark'!AI308&gt;=15),"D+",IF(AND('[1]Ledger With Mark'!AI308&gt;=10),"D",IF(AND('[1]Ledger With Mark'!AI308&gt;=1),"E","N")))))))))</f>
        <v>A</v>
      </c>
      <c r="AJ306" s="7" t="str">
        <f>IF(AND('[1]Ledger With Mark'!AJ308&gt;=90),"A+",IF(AND('[1]Ledger With Mark'!AJ308&gt;=80),"A",IF(AND('[1]Ledger With Mark'!AJ308&gt;=70),"B+",IF(AND('[1]Ledger With Mark'!AJ308&gt;=60),"B",IF(AND('[1]Ledger With Mark'!AJ308&gt;=50),"C+",IF(AND('[1]Ledger With Mark'!AJ308&gt;=40),"C",IF(AND('[1]Ledger With Mark'!AJ308&gt;=30),"D+",IF(AND('[1]Ledger With Mark'!AJ308&gt;=20),"D",IF(AND('[1]Ledger With Mark'!AJ308&gt;=1),"E","N")))))))))</f>
        <v>B</v>
      </c>
      <c r="AK306" s="13">
        <f t="shared" si="47"/>
        <v>2.8</v>
      </c>
      <c r="AL306" s="7" t="str">
        <f>IF(AND('[1]Ledger With Mark'!AL308&gt;=45),"A+",IF(AND('[1]Ledger With Mark'!AL308&gt;=40),"A",IF(AND('[1]Ledger With Mark'!AL308&gt;=35),"B+",IF(AND('[1]Ledger With Mark'!AL308&gt;=30),"B",IF(AND('[1]Ledger With Mark'!AL308&gt;=25),"C+",IF(AND('[1]Ledger With Mark'!AL308&gt;=20),"C",IF(AND('[1]Ledger With Mark'!AL308&gt;=15),"D+",IF(AND('[1]Ledger With Mark'!AL308&gt;=10),"D",IF(AND('[1]Ledger With Mark'!AL308&gt;=1),"E","N")))))))))</f>
        <v>C</v>
      </c>
      <c r="AM306" s="7" t="str">
        <f>IF(AND('[1]Ledger With Mark'!AM308&gt;=45),"A+",IF(AND('[1]Ledger With Mark'!AM308&gt;=40),"A",IF(AND('[1]Ledger With Mark'!AM308&gt;=35),"B+",IF(AND('[1]Ledger With Mark'!AM308&gt;=30),"B",IF(AND('[1]Ledger With Mark'!AM308&gt;=25),"C+",IF(AND('[1]Ledger With Mark'!AM308&gt;=20),"C",IF(AND('[1]Ledger With Mark'!AM308&gt;=15),"D+",IF(AND('[1]Ledger With Mark'!AM308&gt;=10),"D",IF(AND('[1]Ledger With Mark'!AM308&gt;=1),"E","N")))))))))</f>
        <v>A+</v>
      </c>
      <c r="AN306" s="7" t="str">
        <f>IF(AND('[1]Ledger With Mark'!AN308&gt;=90),"A+",IF(AND('[1]Ledger With Mark'!AN308&gt;=80),"A",IF(AND('[1]Ledger With Mark'!AN308&gt;=70),"B+",IF(AND('[1]Ledger With Mark'!AN308&gt;=60),"B",IF(AND('[1]Ledger With Mark'!AN308&gt;=50),"C+",IF(AND('[1]Ledger With Mark'!AN308&gt;=40),"C",IF(AND('[1]Ledger With Mark'!AN308&gt;=30),"D+",IF(AND('[1]Ledger With Mark'!AN308&gt;=20),"D",IF(AND('[1]Ledger With Mark'!AN308&gt;=1),"E","N")))))))))</f>
        <v>B</v>
      </c>
      <c r="AO306" s="13">
        <f t="shared" si="48"/>
        <v>2.8</v>
      </c>
      <c r="AP306" s="14">
        <f t="shared" si="49"/>
        <v>2.35</v>
      </c>
      <c r="AQ306" s="7"/>
      <c r="AR306" s="15" t="s">
        <v>251</v>
      </c>
      <c r="BB306" s="17">
        <v>312</v>
      </c>
    </row>
    <row r="307" spans="1:54" ht="15">
      <c r="A307" s="7">
        <f>'[1]Ledger With Mark'!A309</f>
        <v>306</v>
      </c>
      <c r="B307" s="8">
        <f>'[1]Ledger With Mark'!B309</f>
        <v>752306</v>
      </c>
      <c r="C307" s="9" t="str">
        <f>'[1]Ledger With Mark'!C309</f>
        <v>LAXMI B.K.</v>
      </c>
      <c r="D307" s="10" t="str">
        <f>'[1]Ledger With Mark'!D309</f>
        <v>2059/02/29</v>
      </c>
      <c r="E307" s="11" t="str">
        <f>'[1]Ledger With Mark'!E309</f>
        <v>PURNA B.K.</v>
      </c>
      <c r="F307" s="11" t="str">
        <f>'[1]Ledger With Mark'!F309</f>
        <v>MAISARI B.K.</v>
      </c>
      <c r="G307" s="12" t="str">
        <f>'[1]Ledger With Mark'!G309</f>
        <v>BHUME 9 RUKUM EAST</v>
      </c>
      <c r="H307" s="7" t="str">
        <f>IF(AND('[1]Ledger With Mark'!H309&gt;=67.5),"A+",IF(AND('[1]Ledger With Mark'!H309&gt;=60),"A",IF(AND('[1]Ledger With Mark'!H309&gt;=52.5),"B+",IF(AND('[1]Ledger With Mark'!H309&gt;=45),"B",IF(AND('[1]Ledger With Mark'!H309&gt;=37.5),"C+",IF(AND('[1]Ledger With Mark'!H309&gt;=30),"C",IF(AND('[1]Ledger With Mark'!H309&gt;=22.5),"D+",IF(AND('[1]Ledger With Mark'!H309&gt;=15),"D",IF(AND('[1]Ledger With Mark'!H309&gt;=1),"E","N")))))))))</f>
        <v>C</v>
      </c>
      <c r="I307" s="7" t="str">
        <f>IF(AND('[1]Ledger With Mark'!I309&gt;=22.5),"A+",IF(AND('[1]Ledger With Mark'!I309&gt;=20),"A",IF(AND('[1]Ledger With Mark'!I309&gt;=17.5),"B+",IF(AND('[1]Ledger With Mark'!I309&gt;=15),"B",IF(AND('[1]Ledger With Mark'!I309&gt;=12.5),"C+",IF(AND('[1]Ledger With Mark'!I309&gt;=10),"C",IF(AND('[1]Ledger With Mark'!I309&gt;=7.5),"D+",IF(AND('[1]Ledger With Mark'!I309&gt;=5),"D",IF(AND('[1]Ledger With Mark'!I309&gt;=1),"E","N")))))))))</f>
        <v>B+</v>
      </c>
      <c r="J307" s="7" t="str">
        <f>IF(AND('[1]Ledger With Mark'!J309&gt;=90),"A+",IF(AND('[1]Ledger With Mark'!J309&gt;=80),"A",IF(AND('[1]Ledger With Mark'!J309&gt;=70),"B+",IF(AND('[1]Ledger With Mark'!J309&gt;=60),"B",IF(AND('[1]Ledger With Mark'!J309&gt;=50),"C+",IF(AND('[1]Ledger With Mark'!J309&gt;=40),"C",IF(AND('[1]Ledger With Mark'!J309&gt;=30),"D+",IF(AND('[1]Ledger With Mark'!J309&gt;=20),"D",IF(AND('[1]Ledger With Mark'!J309&gt;=1),"E","N")))))))))</f>
        <v>C+</v>
      </c>
      <c r="K307" s="13">
        <f t="shared" si="40"/>
        <v>2.4</v>
      </c>
      <c r="L307" s="7" t="str">
        <f>IF(AND('[1]Ledger With Mark'!L309&gt;=67.5),"A+",IF(AND('[1]Ledger With Mark'!L309&gt;=60),"A",IF(AND('[1]Ledger With Mark'!L309&gt;=52.5),"B+",IF(AND('[1]Ledger With Mark'!L309&gt;=45),"B",IF(AND('[1]Ledger With Mark'!L309&gt;=37.5),"C+",IF(AND('[1]Ledger With Mark'!L309&gt;=30),"C",IF(AND('[1]Ledger With Mark'!L309&gt;=22.5),"D+",IF(AND('[1]Ledger With Mark'!L309&gt;=15),"D",IF(AND('[1]Ledger With Mark'!L309&gt;=1),"E","N")))))))))</f>
        <v>C</v>
      </c>
      <c r="M307" s="7" t="str">
        <f>IF(AND('[1]Ledger With Mark'!M309&gt;=22.5),"A+",IF(AND('[1]Ledger With Mark'!M309&gt;=20),"A",IF(AND('[1]Ledger With Mark'!M309&gt;=17.5),"B+",IF(AND('[1]Ledger With Mark'!M309&gt;=15),"B",IF(AND('[1]Ledger With Mark'!M309&gt;=12.5),"C+",IF(AND('[1]Ledger With Mark'!M309&gt;=10),"C",IF(AND('[1]Ledger With Mark'!M309&gt;=7.5),"D+",IF(AND('[1]Ledger With Mark'!M309&gt;=5),"D",IF(AND('[1]Ledger With Mark'!M309&gt;=1),"E","N")))))))))</f>
        <v>A</v>
      </c>
      <c r="N307" s="7" t="str">
        <f>IF(AND('[1]Ledger With Mark'!N309&gt;=90),"A+",IF(AND('[1]Ledger With Mark'!N309&gt;=80),"A",IF(AND('[1]Ledger With Mark'!N309&gt;=70),"B+",IF(AND('[1]Ledger With Mark'!N309&gt;=60),"B",IF(AND('[1]Ledger With Mark'!N309&gt;=50),"C+",IF(AND('[1]Ledger With Mark'!N309&gt;=40),"C",IF(AND('[1]Ledger With Mark'!N309&gt;=30),"D+",IF(AND('[1]Ledger With Mark'!N309&gt;=20),"D",IF(AND('[1]Ledger With Mark'!N309&gt;=1),"E","N")))))))))</f>
        <v>C+</v>
      </c>
      <c r="O307" s="13">
        <f t="shared" si="41"/>
        <v>2.4</v>
      </c>
      <c r="P307" s="7" t="str">
        <f>IF(AND('[1]Ledger With Mark'!P309&gt;=90),"A+",IF(AND('[1]Ledger With Mark'!P309&gt;=80),"A",IF(AND('[1]Ledger With Mark'!P309&gt;=70),"B+",IF(AND('[1]Ledger With Mark'!P309&gt;=60),"B",IF(AND('[1]Ledger With Mark'!P309&gt;=50),"C+",IF(AND('[1]Ledger With Mark'!P309&gt;=40),"C",IF(AND('[1]Ledger With Mark'!P309&gt;=30),"D+",IF(AND('[1]Ledger With Mark'!P309&gt;=20),"D",IF(AND('[1]Ledger With Mark'!P309&gt;=1),"E","N")))))))))</f>
        <v>C</v>
      </c>
      <c r="Q307" s="13">
        <f t="shared" si="42"/>
        <v>2</v>
      </c>
      <c r="R307" s="7" t="str">
        <f>IF(AND('[1]Ledger With Mark'!R309&gt;=67.5),"A+",IF(AND('[1]Ledger With Mark'!R309&gt;=60),"A",IF(AND('[1]Ledger With Mark'!R309&gt;=52.5),"B+",IF(AND('[1]Ledger With Mark'!R309&gt;=45),"B",IF(AND('[1]Ledger With Mark'!R309&gt;=37.5),"C+",IF(AND('[1]Ledger With Mark'!R309&gt;=30),"C",IF(AND('[1]Ledger With Mark'!R309&gt;=22.5),"D+",IF(AND('[1]Ledger With Mark'!R309&gt;=15),"D",IF(AND('[1]Ledger With Mark'!R309&gt;=1),"E","N")))))))))</f>
        <v>C</v>
      </c>
      <c r="S307" s="7" t="str">
        <f>IF(AND('[1]Ledger With Mark'!S309&gt;=22.5),"A+",IF(AND('[1]Ledger With Mark'!S309&gt;=20),"A",IF(AND('[1]Ledger With Mark'!S309&gt;=17.5),"B+",IF(AND('[1]Ledger With Mark'!S309&gt;=15),"B",IF(AND('[1]Ledger With Mark'!S309&gt;=12.5),"C+",IF(AND('[1]Ledger With Mark'!S309&gt;=10),"C",IF(AND('[1]Ledger With Mark'!S309&gt;=7.5),"D+",IF(AND('[1]Ledger With Mark'!S309&gt;=5),"D",IF(AND('[1]Ledger With Mark'!S309&gt;=1),"E","N")))))))))</f>
        <v>A+</v>
      </c>
      <c r="T307" s="7" t="str">
        <f>IF(AND('[1]Ledger With Mark'!T309&gt;=90),"A+",IF(AND('[1]Ledger With Mark'!T309&gt;=80),"A",IF(AND('[1]Ledger With Mark'!T309&gt;=70),"B+",IF(AND('[1]Ledger With Mark'!T309&gt;=60),"B",IF(AND('[1]Ledger With Mark'!T309&gt;=50),"C+",IF(AND('[1]Ledger With Mark'!T309&gt;=40),"C",IF(AND('[1]Ledger With Mark'!T309&gt;=30),"D+",IF(AND('[1]Ledger With Mark'!T309&gt;=20),"D",IF(AND('[1]Ledger With Mark'!T309&gt;=1),"E","N")))))))))</f>
        <v>C+</v>
      </c>
      <c r="U307" s="13">
        <f t="shared" si="43"/>
        <v>2.4</v>
      </c>
      <c r="V307" s="7" t="str">
        <f>IF(AND('[1]Ledger With Mark'!V309&gt;=67.5),"A+",IF(AND('[1]Ledger With Mark'!V309&gt;=60),"A",IF(AND('[1]Ledger With Mark'!V309&gt;=52.5),"B+",IF(AND('[1]Ledger With Mark'!V309&gt;=45),"B",IF(AND('[1]Ledger With Mark'!V309&gt;=37.5),"C+",IF(AND('[1]Ledger With Mark'!V309&gt;=30),"C",IF(AND('[1]Ledger With Mark'!V309&gt;=22.5),"D+",IF(AND('[1]Ledger With Mark'!V309&gt;=15),"D",IF(AND('[1]Ledger With Mark'!V309&gt;=1),"E","N")))))))))</f>
        <v>C</v>
      </c>
      <c r="W307" s="7" t="str">
        <f>IF(AND('[1]Ledger With Mark'!W309&gt;=22.5),"A+",IF(AND('[1]Ledger With Mark'!W309&gt;=20),"A",IF(AND('[1]Ledger With Mark'!W309&gt;=17.5),"B+",IF(AND('[1]Ledger With Mark'!W309&gt;=15),"B",IF(AND('[1]Ledger With Mark'!W309&gt;=12.5),"C+",IF(AND('[1]Ledger With Mark'!W309&gt;=10),"C",IF(AND('[1]Ledger With Mark'!W309&gt;=7.5),"D+",IF(AND('[1]Ledger With Mark'!W309&gt;=5),"D",IF(AND('[1]Ledger With Mark'!W309&gt;=1),"E","N")))))))))</f>
        <v>B+</v>
      </c>
      <c r="X307" s="7" t="str">
        <f>IF(AND('[1]Ledger With Mark'!X309&gt;=90),"A+",IF(AND('[1]Ledger With Mark'!X309&gt;=80),"A",IF(AND('[1]Ledger With Mark'!X309&gt;=70),"B+",IF(AND('[1]Ledger With Mark'!X309&gt;=60),"B",IF(AND('[1]Ledger With Mark'!X309&gt;=50),"C+",IF(AND('[1]Ledger With Mark'!X309&gt;=40),"C",IF(AND('[1]Ledger With Mark'!X309&gt;=30),"D+",IF(AND('[1]Ledger With Mark'!X309&gt;=20),"D",IF(AND('[1]Ledger With Mark'!X309&gt;=1),"E","N")))))))))</f>
        <v>C+</v>
      </c>
      <c r="Y307" s="13">
        <f t="shared" si="44"/>
        <v>2.4</v>
      </c>
      <c r="Z307" s="7" t="str">
        <f>IF(AND('[1]Ledger With Mark'!Z309&gt;=27),"A+",IF(AND('[1]Ledger With Mark'!Z309&gt;=24),"A",IF(AND('[1]Ledger With Mark'!Z309&gt;=21),"B+",IF(AND('[1]Ledger With Mark'!Z309&gt;=18),"B",IF(AND('[1]Ledger With Mark'!Z309&gt;=15),"C+",IF(AND('[1]Ledger With Mark'!Z309&gt;=12),"C",IF(AND('[1]Ledger With Mark'!Z309&gt;=9),"D+",IF(AND('[1]Ledger With Mark'!Z309&gt;=6),"D",IF(AND('[1]Ledger With Mark'!Z309&gt;=1),"E","N")))))))))</f>
        <v>B+</v>
      </c>
      <c r="AA307" s="7" t="str">
        <f>IF(AND('[1]Ledger With Mark'!AA309&gt;=18),"A+",IF(AND('[1]Ledger With Mark'!AA309&gt;=16),"A",IF(AND('[1]Ledger With Mark'!AA309&gt;=14),"B+",IF(AND('[1]Ledger With Mark'!AA309&gt;=12),"B",IF(AND('[1]Ledger With Mark'!AA309&gt;=10),"C+",IF(AND('[1]Ledger With Mark'!AA309&gt;=8),"C",IF(AND('[1]Ledger With Mark'!AA309&gt;=6),"D+",IF(AND('[1]Ledger With Mark'!AA309&gt;=4),"D",IF(AND('[1]Ledger With Mark'!AA309&gt;=1),"E","N")))))))))</f>
        <v>B</v>
      </c>
      <c r="AB307" s="7" t="str">
        <f>IF(AND('[1]Ledger With Mark'!AB309&gt;=45),"A+",IF(AND('[1]Ledger With Mark'!AB309&gt;=40),"A",IF(AND('[1]Ledger With Mark'!AB309&gt;=35),"B+",IF(AND('[1]Ledger With Mark'!AB309&gt;=30),"B",IF(AND('[1]Ledger With Mark'!AB309&gt;=25),"C+",IF(AND('[1]Ledger With Mark'!AB309&gt;=20),"C",IF(AND('[1]Ledger With Mark'!AB309&gt;=15),"D+",IF(AND('[1]Ledger With Mark'!AB309&gt;=10),"D",IF(AND('[1]Ledger With Mark'!AB309&gt;=1),"E","N")))))))))</f>
        <v>B</v>
      </c>
      <c r="AC307" s="13">
        <f t="shared" si="45"/>
        <v>1.4</v>
      </c>
      <c r="AD307" s="7" t="str">
        <f>IF(AND('[1]Ledger With Mark'!AD309&gt;=22.5),"A+",IF(AND('[1]Ledger With Mark'!AD309&gt;=20),"A",IF(AND('[1]Ledger With Mark'!AD309&gt;=17.5),"B+",IF(AND('[1]Ledger With Mark'!AD309&gt;=15),"B",IF(AND('[1]Ledger With Mark'!AD309&gt;=12.5),"C+",IF(AND('[1]Ledger With Mark'!AD309&gt;=10),"C",IF(AND('[1]Ledger With Mark'!AD309&gt;=7.5),"D+",IF(AND('[1]Ledger With Mark'!AD309&gt;=5),"D",IF(AND('[1]Ledger With Mark'!AD309&gt;=1),"E","N")))))))))</f>
        <v>B</v>
      </c>
      <c r="AE307" s="7" t="str">
        <f>IF(AND('[1]Ledger With Mark'!AE309&gt;=22.5),"A+",IF(AND('[1]Ledger With Mark'!AE309&gt;=20),"A",IF(AND('[1]Ledger With Mark'!AE309&gt;=17.5),"B+",IF(AND('[1]Ledger With Mark'!AE309&gt;=15),"B",IF(AND('[1]Ledger With Mark'!AE309&gt;=12.5),"C+",IF(AND('[1]Ledger With Mark'!AE309&gt;=10),"C",IF(AND('[1]Ledger With Mark'!AE309&gt;=7.5),"D+",IF(AND('[1]Ledger With Mark'!AE309&gt;=5),"D",IF(AND('[1]Ledger With Mark'!AE309&gt;=1),"E","N")))))))))</f>
        <v>B+</v>
      </c>
      <c r="AF307" s="7" t="str">
        <f>IF(AND('[1]Ledger With Mark'!AF309&gt;=45),"A+",IF(AND('[1]Ledger With Mark'!AF309&gt;=40),"A",IF(AND('[1]Ledger With Mark'!AF309&gt;=35),"B+",IF(AND('[1]Ledger With Mark'!AF309&gt;=30),"B",IF(AND('[1]Ledger With Mark'!AF309&gt;=25),"C+",IF(AND('[1]Ledger With Mark'!AF309&gt;=20),"C",IF(AND('[1]Ledger With Mark'!AF309&gt;=15),"D+",IF(AND('[1]Ledger With Mark'!AF309&gt;=10),"D",IF(AND('[1]Ledger With Mark'!AF309&gt;=1),"E","N")))))))))</f>
        <v>B</v>
      </c>
      <c r="AG307" s="13">
        <f t="shared" si="46"/>
        <v>1.4</v>
      </c>
      <c r="AH307" s="7" t="str">
        <f>IF(AND('[1]Ledger With Mark'!AH309&gt;=45),"A+",IF(AND('[1]Ledger With Mark'!AH309&gt;=40),"A",IF(AND('[1]Ledger With Mark'!AH309&gt;=35),"B+",IF(AND('[1]Ledger With Mark'!AH309&gt;=30),"B",IF(AND('[1]Ledger With Mark'!AH309&gt;=25),"C+",IF(AND('[1]Ledger With Mark'!AH309&gt;=20),"C",IF(AND('[1]Ledger With Mark'!AH309&gt;=15),"D+",IF(AND('[1]Ledger With Mark'!AH309&gt;=10),"D",IF(AND('[1]Ledger With Mark'!AH309&gt;=1),"E","N")))))))))</f>
        <v>C</v>
      </c>
      <c r="AI307" s="7" t="str">
        <f>IF(AND('[1]Ledger With Mark'!AI309&gt;=45),"A+",IF(AND('[1]Ledger With Mark'!AI309&gt;=40),"A",IF(AND('[1]Ledger With Mark'!AI309&gt;=35),"B+",IF(AND('[1]Ledger With Mark'!AI309&gt;=30),"B",IF(AND('[1]Ledger With Mark'!AI309&gt;=25),"C+",IF(AND('[1]Ledger With Mark'!AI309&gt;=20),"C",IF(AND('[1]Ledger With Mark'!AI309&gt;=15),"D+",IF(AND('[1]Ledger With Mark'!AI309&gt;=10),"D",IF(AND('[1]Ledger With Mark'!AI309&gt;=1),"E","N")))))))))</f>
        <v>A</v>
      </c>
      <c r="AJ307" s="7" t="str">
        <f>IF(AND('[1]Ledger With Mark'!AJ309&gt;=90),"A+",IF(AND('[1]Ledger With Mark'!AJ309&gt;=80),"A",IF(AND('[1]Ledger With Mark'!AJ309&gt;=70),"B+",IF(AND('[1]Ledger With Mark'!AJ309&gt;=60),"B",IF(AND('[1]Ledger With Mark'!AJ309&gt;=50),"C+",IF(AND('[1]Ledger With Mark'!AJ309&gt;=40),"C",IF(AND('[1]Ledger With Mark'!AJ309&gt;=30),"D+",IF(AND('[1]Ledger With Mark'!AJ309&gt;=20),"D",IF(AND('[1]Ledger With Mark'!AJ309&gt;=1),"E","N")))))))))</f>
        <v>B</v>
      </c>
      <c r="AK307" s="13">
        <f t="shared" si="47"/>
        <v>2.8</v>
      </c>
      <c r="AL307" s="7" t="str">
        <f>IF(AND('[1]Ledger With Mark'!AL309&gt;=45),"A+",IF(AND('[1]Ledger With Mark'!AL309&gt;=40),"A",IF(AND('[1]Ledger With Mark'!AL309&gt;=35),"B+",IF(AND('[1]Ledger With Mark'!AL309&gt;=30),"B",IF(AND('[1]Ledger With Mark'!AL309&gt;=25),"C+",IF(AND('[1]Ledger With Mark'!AL309&gt;=20),"C",IF(AND('[1]Ledger With Mark'!AL309&gt;=15),"D+",IF(AND('[1]Ledger With Mark'!AL309&gt;=10),"D",IF(AND('[1]Ledger With Mark'!AL309&gt;=1),"E","N")))))))))</f>
        <v>C</v>
      </c>
      <c r="AM307" s="7" t="str">
        <f>IF(AND('[1]Ledger With Mark'!AM309&gt;=45),"A+",IF(AND('[1]Ledger With Mark'!AM309&gt;=40),"A",IF(AND('[1]Ledger With Mark'!AM309&gt;=35),"B+",IF(AND('[1]Ledger With Mark'!AM309&gt;=30),"B",IF(AND('[1]Ledger With Mark'!AM309&gt;=25),"C+",IF(AND('[1]Ledger With Mark'!AM309&gt;=20),"C",IF(AND('[1]Ledger With Mark'!AM309&gt;=15),"D+",IF(AND('[1]Ledger With Mark'!AM309&gt;=10),"D",IF(AND('[1]Ledger With Mark'!AM309&gt;=1),"E","N")))))))))</f>
        <v>A</v>
      </c>
      <c r="AN307" s="7" t="str">
        <f>IF(AND('[1]Ledger With Mark'!AN309&gt;=90),"A+",IF(AND('[1]Ledger With Mark'!AN309&gt;=80),"A",IF(AND('[1]Ledger With Mark'!AN309&gt;=70),"B+",IF(AND('[1]Ledger With Mark'!AN309&gt;=60),"B",IF(AND('[1]Ledger With Mark'!AN309&gt;=50),"C+",IF(AND('[1]Ledger With Mark'!AN309&gt;=40),"C",IF(AND('[1]Ledger With Mark'!AN309&gt;=30),"D+",IF(AND('[1]Ledger With Mark'!AN309&gt;=20),"D",IF(AND('[1]Ledger With Mark'!AN309&gt;=1),"E","N")))))))))</f>
        <v>B</v>
      </c>
      <c r="AO307" s="13">
        <f t="shared" si="48"/>
        <v>2.8</v>
      </c>
      <c r="AP307" s="14">
        <f t="shared" si="49"/>
        <v>2.5</v>
      </c>
      <c r="AQ307" s="7"/>
      <c r="AR307" s="15" t="s">
        <v>251</v>
      </c>
      <c r="BB307" s="17">
        <v>313</v>
      </c>
    </row>
    <row r="308" spans="1:54" ht="15">
      <c r="A308" s="7">
        <f>'[1]Ledger With Mark'!A310</f>
        <v>307</v>
      </c>
      <c r="B308" s="8">
        <f>'[1]Ledger With Mark'!B310</f>
        <v>752307</v>
      </c>
      <c r="C308" s="9" t="str">
        <f>'[1]Ledger With Mark'!C310</f>
        <v>LOVKUSH PUN MAGAR</v>
      </c>
      <c r="D308" s="10" t="str">
        <f>'[1]Ledger With Mark'!D310</f>
        <v>2062/10/14</v>
      </c>
      <c r="E308" s="11" t="str">
        <f>'[1]Ledger With Mark'!E310</f>
        <v>DHAN BAHADUR PUN</v>
      </c>
      <c r="F308" s="11" t="str">
        <f>'[1]Ledger With Mark'!F310</f>
        <v>GAUSARI PUN</v>
      </c>
      <c r="G308" s="12" t="str">
        <f>'[1]Ledger With Mark'!G310</f>
        <v>BHUME 9 RUKUM EAST</v>
      </c>
      <c r="H308" s="7" t="str">
        <f>IF(AND('[1]Ledger With Mark'!H310&gt;=67.5),"A+",IF(AND('[1]Ledger With Mark'!H310&gt;=60),"A",IF(AND('[1]Ledger With Mark'!H310&gt;=52.5),"B+",IF(AND('[1]Ledger With Mark'!H310&gt;=45),"B",IF(AND('[1]Ledger With Mark'!H310&gt;=37.5),"C+",IF(AND('[1]Ledger With Mark'!H310&gt;=30),"C",IF(AND('[1]Ledger With Mark'!H310&gt;=22.5),"D+",IF(AND('[1]Ledger With Mark'!H310&gt;=15),"D",IF(AND('[1]Ledger With Mark'!H310&gt;=1),"E","N")))))))))</f>
        <v>B</v>
      </c>
      <c r="I308" s="7" t="str">
        <f>IF(AND('[1]Ledger With Mark'!I310&gt;=22.5),"A+",IF(AND('[1]Ledger With Mark'!I310&gt;=20),"A",IF(AND('[1]Ledger With Mark'!I310&gt;=17.5),"B+",IF(AND('[1]Ledger With Mark'!I310&gt;=15),"B",IF(AND('[1]Ledger With Mark'!I310&gt;=12.5),"C+",IF(AND('[1]Ledger With Mark'!I310&gt;=10),"C",IF(AND('[1]Ledger With Mark'!I310&gt;=7.5),"D+",IF(AND('[1]Ledger With Mark'!I310&gt;=5),"D",IF(AND('[1]Ledger With Mark'!I310&gt;=1),"E","N")))))))))</f>
        <v>A</v>
      </c>
      <c r="J308" s="7" t="str">
        <f>IF(AND('[1]Ledger With Mark'!J310&gt;=90),"A+",IF(AND('[1]Ledger With Mark'!J310&gt;=80),"A",IF(AND('[1]Ledger With Mark'!J310&gt;=70),"B+",IF(AND('[1]Ledger With Mark'!J310&gt;=60),"B",IF(AND('[1]Ledger With Mark'!J310&gt;=50),"C+",IF(AND('[1]Ledger With Mark'!J310&gt;=40),"C",IF(AND('[1]Ledger With Mark'!J310&gt;=30),"D+",IF(AND('[1]Ledger With Mark'!J310&gt;=20),"D",IF(AND('[1]Ledger With Mark'!J310&gt;=1),"E","N")))))))))</f>
        <v>B+</v>
      </c>
      <c r="K308" s="13">
        <f t="shared" si="40"/>
        <v>3.2</v>
      </c>
      <c r="L308" s="7" t="str">
        <f>IF(AND('[1]Ledger With Mark'!L310&gt;=67.5),"A+",IF(AND('[1]Ledger With Mark'!L310&gt;=60),"A",IF(AND('[1]Ledger With Mark'!L310&gt;=52.5),"B+",IF(AND('[1]Ledger With Mark'!L310&gt;=45),"B",IF(AND('[1]Ledger With Mark'!L310&gt;=37.5),"C+",IF(AND('[1]Ledger With Mark'!L310&gt;=30),"C",IF(AND('[1]Ledger With Mark'!L310&gt;=22.5),"D+",IF(AND('[1]Ledger With Mark'!L310&gt;=15),"D",IF(AND('[1]Ledger With Mark'!L310&gt;=1),"E","N")))))))))</f>
        <v>C+</v>
      </c>
      <c r="M308" s="7" t="str">
        <f>IF(AND('[1]Ledger With Mark'!M310&gt;=22.5),"A+",IF(AND('[1]Ledger With Mark'!M310&gt;=20),"A",IF(AND('[1]Ledger With Mark'!M310&gt;=17.5),"B+",IF(AND('[1]Ledger With Mark'!M310&gt;=15),"B",IF(AND('[1]Ledger With Mark'!M310&gt;=12.5),"C+",IF(AND('[1]Ledger With Mark'!M310&gt;=10),"C",IF(AND('[1]Ledger With Mark'!M310&gt;=7.5),"D+",IF(AND('[1]Ledger With Mark'!M310&gt;=5),"D",IF(AND('[1]Ledger With Mark'!M310&gt;=1),"E","N")))))))))</f>
        <v>A+</v>
      </c>
      <c r="N308" s="7" t="str">
        <f>IF(AND('[1]Ledger With Mark'!N310&gt;=90),"A+",IF(AND('[1]Ledger With Mark'!N310&gt;=80),"A",IF(AND('[1]Ledger With Mark'!N310&gt;=70),"B+",IF(AND('[1]Ledger With Mark'!N310&gt;=60),"B",IF(AND('[1]Ledger With Mark'!N310&gt;=50),"C+",IF(AND('[1]Ledger With Mark'!N310&gt;=40),"C",IF(AND('[1]Ledger With Mark'!N310&gt;=30),"D+",IF(AND('[1]Ledger With Mark'!N310&gt;=20),"D",IF(AND('[1]Ledger With Mark'!N310&gt;=1),"E","N")))))))))</f>
        <v>B</v>
      </c>
      <c r="O308" s="13">
        <f t="shared" si="41"/>
        <v>2.8</v>
      </c>
      <c r="P308" s="7" t="str">
        <f>IF(AND('[1]Ledger With Mark'!P310&gt;=90),"A+",IF(AND('[1]Ledger With Mark'!P310&gt;=80),"A",IF(AND('[1]Ledger With Mark'!P310&gt;=70),"B+",IF(AND('[1]Ledger With Mark'!P310&gt;=60),"B",IF(AND('[1]Ledger With Mark'!P310&gt;=50),"C+",IF(AND('[1]Ledger With Mark'!P310&gt;=40),"C",IF(AND('[1]Ledger With Mark'!P310&gt;=30),"D+",IF(AND('[1]Ledger With Mark'!P310&gt;=20),"D",IF(AND('[1]Ledger With Mark'!P310&gt;=1),"E","N")))))))))</f>
        <v>C</v>
      </c>
      <c r="Q308" s="13">
        <f t="shared" si="42"/>
        <v>2</v>
      </c>
      <c r="R308" s="7" t="str">
        <f>IF(AND('[1]Ledger With Mark'!R310&gt;=67.5),"A+",IF(AND('[1]Ledger With Mark'!R310&gt;=60),"A",IF(AND('[1]Ledger With Mark'!R310&gt;=52.5),"B+",IF(AND('[1]Ledger With Mark'!R310&gt;=45),"B",IF(AND('[1]Ledger With Mark'!R310&gt;=37.5),"C+",IF(AND('[1]Ledger With Mark'!R310&gt;=30),"C",IF(AND('[1]Ledger With Mark'!R310&gt;=22.5),"D+",IF(AND('[1]Ledger With Mark'!R310&gt;=15),"D",IF(AND('[1]Ledger With Mark'!R310&gt;=1),"E","N")))))))))</f>
        <v>C</v>
      </c>
      <c r="S308" s="7" t="str">
        <f>IF(AND('[1]Ledger With Mark'!S310&gt;=22.5),"A+",IF(AND('[1]Ledger With Mark'!S310&gt;=20),"A",IF(AND('[1]Ledger With Mark'!S310&gt;=17.5),"B+",IF(AND('[1]Ledger With Mark'!S310&gt;=15),"B",IF(AND('[1]Ledger With Mark'!S310&gt;=12.5),"C+",IF(AND('[1]Ledger With Mark'!S310&gt;=10),"C",IF(AND('[1]Ledger With Mark'!S310&gt;=7.5),"D+",IF(AND('[1]Ledger With Mark'!S310&gt;=5),"D",IF(AND('[1]Ledger With Mark'!S310&gt;=1),"E","N")))))))))</f>
        <v>A+</v>
      </c>
      <c r="T308" s="7" t="str">
        <f>IF(AND('[1]Ledger With Mark'!T310&gt;=90),"A+",IF(AND('[1]Ledger With Mark'!T310&gt;=80),"A",IF(AND('[1]Ledger With Mark'!T310&gt;=70),"B+",IF(AND('[1]Ledger With Mark'!T310&gt;=60),"B",IF(AND('[1]Ledger With Mark'!T310&gt;=50),"C+",IF(AND('[1]Ledger With Mark'!T310&gt;=40),"C",IF(AND('[1]Ledger With Mark'!T310&gt;=30),"D+",IF(AND('[1]Ledger With Mark'!T310&gt;=20),"D",IF(AND('[1]Ledger With Mark'!T310&gt;=1),"E","N")))))))))</f>
        <v>C+</v>
      </c>
      <c r="U308" s="13">
        <f t="shared" si="43"/>
        <v>2.4</v>
      </c>
      <c r="V308" s="7" t="str">
        <f>IF(AND('[1]Ledger With Mark'!V310&gt;=67.5),"A+",IF(AND('[1]Ledger With Mark'!V310&gt;=60),"A",IF(AND('[1]Ledger With Mark'!V310&gt;=52.5),"B+",IF(AND('[1]Ledger With Mark'!V310&gt;=45),"B",IF(AND('[1]Ledger With Mark'!V310&gt;=37.5),"C+",IF(AND('[1]Ledger With Mark'!V310&gt;=30),"C",IF(AND('[1]Ledger With Mark'!V310&gt;=22.5),"D+",IF(AND('[1]Ledger With Mark'!V310&gt;=15),"D",IF(AND('[1]Ledger With Mark'!V310&gt;=1),"E","N")))))))))</f>
        <v>C</v>
      </c>
      <c r="W308" s="7" t="str">
        <f>IF(AND('[1]Ledger With Mark'!W310&gt;=22.5),"A+",IF(AND('[1]Ledger With Mark'!W310&gt;=20),"A",IF(AND('[1]Ledger With Mark'!W310&gt;=17.5),"B+",IF(AND('[1]Ledger With Mark'!W310&gt;=15),"B",IF(AND('[1]Ledger With Mark'!W310&gt;=12.5),"C+",IF(AND('[1]Ledger With Mark'!W310&gt;=10),"C",IF(AND('[1]Ledger With Mark'!W310&gt;=7.5),"D+",IF(AND('[1]Ledger With Mark'!W310&gt;=5),"D",IF(AND('[1]Ledger With Mark'!W310&gt;=1),"E","N")))))))))</f>
        <v>A</v>
      </c>
      <c r="X308" s="7" t="str">
        <f>IF(AND('[1]Ledger With Mark'!X310&gt;=90),"A+",IF(AND('[1]Ledger With Mark'!X310&gt;=80),"A",IF(AND('[1]Ledger With Mark'!X310&gt;=70),"B+",IF(AND('[1]Ledger With Mark'!X310&gt;=60),"B",IF(AND('[1]Ledger With Mark'!X310&gt;=50),"C+",IF(AND('[1]Ledger With Mark'!X310&gt;=40),"C",IF(AND('[1]Ledger With Mark'!X310&gt;=30),"D+",IF(AND('[1]Ledger With Mark'!X310&gt;=20),"D",IF(AND('[1]Ledger With Mark'!X310&gt;=1),"E","N")))))))))</f>
        <v>C+</v>
      </c>
      <c r="Y308" s="13">
        <f t="shared" si="44"/>
        <v>2.4</v>
      </c>
      <c r="Z308" s="7" t="str">
        <f>IF(AND('[1]Ledger With Mark'!Z310&gt;=27),"A+",IF(AND('[1]Ledger With Mark'!Z310&gt;=24),"A",IF(AND('[1]Ledger With Mark'!Z310&gt;=21),"B+",IF(AND('[1]Ledger With Mark'!Z310&gt;=18),"B",IF(AND('[1]Ledger With Mark'!Z310&gt;=15),"C+",IF(AND('[1]Ledger With Mark'!Z310&gt;=12),"C",IF(AND('[1]Ledger With Mark'!Z310&gt;=9),"D+",IF(AND('[1]Ledger With Mark'!Z310&gt;=6),"D",IF(AND('[1]Ledger With Mark'!Z310&gt;=1),"E","N")))))))))</f>
        <v>A</v>
      </c>
      <c r="AA308" s="7" t="str">
        <f>IF(AND('[1]Ledger With Mark'!AA310&gt;=18),"A+",IF(AND('[1]Ledger With Mark'!AA310&gt;=16),"A",IF(AND('[1]Ledger With Mark'!AA310&gt;=14),"B+",IF(AND('[1]Ledger With Mark'!AA310&gt;=12),"B",IF(AND('[1]Ledger With Mark'!AA310&gt;=10),"C+",IF(AND('[1]Ledger With Mark'!AA310&gt;=8),"C",IF(AND('[1]Ledger With Mark'!AA310&gt;=6),"D+",IF(AND('[1]Ledger With Mark'!AA310&gt;=4),"D",IF(AND('[1]Ledger With Mark'!AA310&gt;=1),"E","N")))))))))</f>
        <v>A</v>
      </c>
      <c r="AB308" s="7" t="str">
        <f>IF(AND('[1]Ledger With Mark'!AB310&gt;=45),"A+",IF(AND('[1]Ledger With Mark'!AB310&gt;=40),"A",IF(AND('[1]Ledger With Mark'!AB310&gt;=35),"B+",IF(AND('[1]Ledger With Mark'!AB310&gt;=30),"B",IF(AND('[1]Ledger With Mark'!AB310&gt;=25),"C+",IF(AND('[1]Ledger With Mark'!AB310&gt;=20),"C",IF(AND('[1]Ledger With Mark'!AB310&gt;=15),"D+",IF(AND('[1]Ledger With Mark'!AB310&gt;=10),"D",IF(AND('[1]Ledger With Mark'!AB310&gt;=1),"E","N")))))))))</f>
        <v>A</v>
      </c>
      <c r="AC308" s="13">
        <f t="shared" si="45"/>
        <v>1.8</v>
      </c>
      <c r="AD308" s="7" t="str">
        <f>IF(AND('[1]Ledger With Mark'!AD310&gt;=22.5),"A+",IF(AND('[1]Ledger With Mark'!AD310&gt;=20),"A",IF(AND('[1]Ledger With Mark'!AD310&gt;=17.5),"B+",IF(AND('[1]Ledger With Mark'!AD310&gt;=15),"B",IF(AND('[1]Ledger With Mark'!AD310&gt;=12.5),"C+",IF(AND('[1]Ledger With Mark'!AD310&gt;=10),"C",IF(AND('[1]Ledger With Mark'!AD310&gt;=7.5),"D+",IF(AND('[1]Ledger With Mark'!AD310&gt;=5),"D",IF(AND('[1]Ledger With Mark'!AD310&gt;=1),"E","N")))))))))</f>
        <v>B</v>
      </c>
      <c r="AE308" s="7" t="str">
        <f>IF(AND('[1]Ledger With Mark'!AE310&gt;=22.5),"A+",IF(AND('[1]Ledger With Mark'!AE310&gt;=20),"A",IF(AND('[1]Ledger With Mark'!AE310&gt;=17.5),"B+",IF(AND('[1]Ledger With Mark'!AE310&gt;=15),"B",IF(AND('[1]Ledger With Mark'!AE310&gt;=12.5),"C+",IF(AND('[1]Ledger With Mark'!AE310&gt;=10),"C",IF(AND('[1]Ledger With Mark'!AE310&gt;=7.5),"D+",IF(AND('[1]Ledger With Mark'!AE310&gt;=5),"D",IF(AND('[1]Ledger With Mark'!AE310&gt;=1),"E","N")))))))))</f>
        <v>A</v>
      </c>
      <c r="AF308" s="7" t="str">
        <f>IF(AND('[1]Ledger With Mark'!AF310&gt;=45),"A+",IF(AND('[1]Ledger With Mark'!AF310&gt;=40),"A",IF(AND('[1]Ledger With Mark'!AF310&gt;=35),"B+",IF(AND('[1]Ledger With Mark'!AF310&gt;=30),"B",IF(AND('[1]Ledger With Mark'!AF310&gt;=25),"C+",IF(AND('[1]Ledger With Mark'!AF310&gt;=20),"C",IF(AND('[1]Ledger With Mark'!AF310&gt;=15),"D+",IF(AND('[1]Ledger With Mark'!AF310&gt;=10),"D",IF(AND('[1]Ledger With Mark'!AF310&gt;=1),"E","N")))))))))</f>
        <v>B+</v>
      </c>
      <c r="AG308" s="13">
        <f t="shared" si="46"/>
        <v>1.6</v>
      </c>
      <c r="AH308" s="7" t="str">
        <f>IF(AND('[1]Ledger With Mark'!AH310&gt;=45),"A+",IF(AND('[1]Ledger With Mark'!AH310&gt;=40),"A",IF(AND('[1]Ledger With Mark'!AH310&gt;=35),"B+",IF(AND('[1]Ledger With Mark'!AH310&gt;=30),"B",IF(AND('[1]Ledger With Mark'!AH310&gt;=25),"C+",IF(AND('[1]Ledger With Mark'!AH310&gt;=20),"C",IF(AND('[1]Ledger With Mark'!AH310&gt;=15),"D+",IF(AND('[1]Ledger With Mark'!AH310&gt;=10),"D",IF(AND('[1]Ledger With Mark'!AH310&gt;=1),"E","N")))))))))</f>
        <v>C+</v>
      </c>
      <c r="AI308" s="7" t="str">
        <f>IF(AND('[1]Ledger With Mark'!AI310&gt;=45),"A+",IF(AND('[1]Ledger With Mark'!AI310&gt;=40),"A",IF(AND('[1]Ledger With Mark'!AI310&gt;=35),"B+",IF(AND('[1]Ledger With Mark'!AI310&gt;=30),"B",IF(AND('[1]Ledger With Mark'!AI310&gt;=25),"C+",IF(AND('[1]Ledger With Mark'!AI310&gt;=20),"C",IF(AND('[1]Ledger With Mark'!AI310&gt;=15),"D+",IF(AND('[1]Ledger With Mark'!AI310&gt;=10),"D",IF(AND('[1]Ledger With Mark'!AI310&gt;=1),"E","N")))))))))</f>
        <v>A</v>
      </c>
      <c r="AJ308" s="7" t="str">
        <f>IF(AND('[1]Ledger With Mark'!AJ310&gt;=90),"A+",IF(AND('[1]Ledger With Mark'!AJ310&gt;=80),"A",IF(AND('[1]Ledger With Mark'!AJ310&gt;=70),"B+",IF(AND('[1]Ledger With Mark'!AJ310&gt;=60),"B",IF(AND('[1]Ledger With Mark'!AJ310&gt;=50),"C+",IF(AND('[1]Ledger With Mark'!AJ310&gt;=40),"C",IF(AND('[1]Ledger With Mark'!AJ310&gt;=30),"D+",IF(AND('[1]Ledger With Mark'!AJ310&gt;=20),"D",IF(AND('[1]Ledger With Mark'!AJ310&gt;=1),"E","N")))))))))</f>
        <v>B</v>
      </c>
      <c r="AK308" s="13">
        <f t="shared" si="47"/>
        <v>2.8</v>
      </c>
      <c r="AL308" s="7" t="str">
        <f>IF(AND('[1]Ledger With Mark'!AL310&gt;=45),"A+",IF(AND('[1]Ledger With Mark'!AL310&gt;=40),"A",IF(AND('[1]Ledger With Mark'!AL310&gt;=35),"B+",IF(AND('[1]Ledger With Mark'!AL310&gt;=30),"B",IF(AND('[1]Ledger With Mark'!AL310&gt;=25),"C+",IF(AND('[1]Ledger With Mark'!AL310&gt;=20),"C",IF(AND('[1]Ledger With Mark'!AL310&gt;=15),"D+",IF(AND('[1]Ledger With Mark'!AL310&gt;=10),"D",IF(AND('[1]Ledger With Mark'!AL310&gt;=1),"E","N")))))))))</f>
        <v>B+</v>
      </c>
      <c r="AM308" s="7" t="str">
        <f>IF(AND('[1]Ledger With Mark'!AM310&gt;=45),"A+",IF(AND('[1]Ledger With Mark'!AM310&gt;=40),"A",IF(AND('[1]Ledger With Mark'!AM310&gt;=35),"B+",IF(AND('[1]Ledger With Mark'!AM310&gt;=30),"B",IF(AND('[1]Ledger With Mark'!AM310&gt;=25),"C+",IF(AND('[1]Ledger With Mark'!AM310&gt;=20),"C",IF(AND('[1]Ledger With Mark'!AM310&gt;=15),"D+",IF(AND('[1]Ledger With Mark'!AM310&gt;=10),"D",IF(AND('[1]Ledger With Mark'!AM310&gt;=1),"E","N")))))))))</f>
        <v>A+</v>
      </c>
      <c r="AN308" s="7" t="str">
        <f>IF(AND('[1]Ledger With Mark'!AN310&gt;=90),"A+",IF(AND('[1]Ledger With Mark'!AN310&gt;=80),"A",IF(AND('[1]Ledger With Mark'!AN310&gt;=70),"B+",IF(AND('[1]Ledger With Mark'!AN310&gt;=60),"B",IF(AND('[1]Ledger With Mark'!AN310&gt;=50),"C+",IF(AND('[1]Ledger With Mark'!AN310&gt;=40),"C",IF(AND('[1]Ledger With Mark'!AN310&gt;=30),"D+",IF(AND('[1]Ledger With Mark'!AN310&gt;=20),"D",IF(AND('[1]Ledger With Mark'!AN310&gt;=1),"E","N")))))))))</f>
        <v>A</v>
      </c>
      <c r="AO308" s="13">
        <f t="shared" si="48"/>
        <v>3.6</v>
      </c>
      <c r="AP308" s="14">
        <f t="shared" si="49"/>
        <v>2.8250000000000006</v>
      </c>
      <c r="AQ308" s="7"/>
      <c r="AR308" s="15" t="s">
        <v>251</v>
      </c>
      <c r="BB308" s="17">
        <v>314</v>
      </c>
    </row>
    <row r="309" spans="1:54" ht="15">
      <c r="A309" s="7">
        <f>'[1]Ledger With Mark'!A311</f>
        <v>308</v>
      </c>
      <c r="B309" s="8">
        <f>'[1]Ledger With Mark'!B311</f>
        <v>752308</v>
      </c>
      <c r="C309" s="9" t="str">
        <f>'[1]Ledger With Mark'!C311</f>
        <v>MAHENDRA AMAR PUN MAGAR</v>
      </c>
      <c r="D309" s="10" t="str">
        <f>'[1]Ledger With Mark'!D311</f>
        <v>2061/04/05</v>
      </c>
      <c r="E309" s="11" t="str">
        <f>'[1]Ledger With Mark'!E311</f>
        <v>SHER BAHADUR PUN</v>
      </c>
      <c r="F309" s="11" t="str">
        <f>'[1]Ledger With Mark'!F311</f>
        <v>TULASI PUN</v>
      </c>
      <c r="G309" s="12" t="str">
        <f>'[1]Ledger With Mark'!G311</f>
        <v>BHUME 9 RUKUM EAST</v>
      </c>
      <c r="H309" s="7" t="str">
        <f>IF(AND('[1]Ledger With Mark'!H311&gt;=67.5),"A+",IF(AND('[1]Ledger With Mark'!H311&gt;=60),"A",IF(AND('[1]Ledger With Mark'!H311&gt;=52.5),"B+",IF(AND('[1]Ledger With Mark'!H311&gt;=45),"B",IF(AND('[1]Ledger With Mark'!H311&gt;=37.5),"C+",IF(AND('[1]Ledger With Mark'!H311&gt;=30),"C",IF(AND('[1]Ledger With Mark'!H311&gt;=22.5),"D+",IF(AND('[1]Ledger With Mark'!H311&gt;=15),"D",IF(AND('[1]Ledger With Mark'!H311&gt;=1),"E","N")))))))))</f>
        <v>C</v>
      </c>
      <c r="I309" s="7" t="str">
        <f>IF(AND('[1]Ledger With Mark'!I311&gt;=22.5),"A+",IF(AND('[1]Ledger With Mark'!I311&gt;=20),"A",IF(AND('[1]Ledger With Mark'!I311&gt;=17.5),"B+",IF(AND('[1]Ledger With Mark'!I311&gt;=15),"B",IF(AND('[1]Ledger With Mark'!I311&gt;=12.5),"C+",IF(AND('[1]Ledger With Mark'!I311&gt;=10),"C",IF(AND('[1]Ledger With Mark'!I311&gt;=7.5),"D+",IF(AND('[1]Ledger With Mark'!I311&gt;=5),"D",IF(AND('[1]Ledger With Mark'!I311&gt;=1),"E","N")))))))))</f>
        <v>B</v>
      </c>
      <c r="J309" s="7" t="str">
        <f>IF(AND('[1]Ledger With Mark'!J311&gt;=90),"A+",IF(AND('[1]Ledger With Mark'!J311&gt;=80),"A",IF(AND('[1]Ledger With Mark'!J311&gt;=70),"B+",IF(AND('[1]Ledger With Mark'!J311&gt;=60),"B",IF(AND('[1]Ledger With Mark'!J311&gt;=50),"C+",IF(AND('[1]Ledger With Mark'!J311&gt;=40),"C",IF(AND('[1]Ledger With Mark'!J311&gt;=30),"D+",IF(AND('[1]Ledger With Mark'!J311&gt;=20),"D",IF(AND('[1]Ledger With Mark'!J311&gt;=1),"E","N")))))))))</f>
        <v>C</v>
      </c>
      <c r="K309" s="13">
        <f t="shared" si="40"/>
        <v>2</v>
      </c>
      <c r="L309" s="7" t="str">
        <f>IF(AND('[1]Ledger With Mark'!L311&gt;=67.5),"A+",IF(AND('[1]Ledger With Mark'!L311&gt;=60),"A",IF(AND('[1]Ledger With Mark'!L311&gt;=52.5),"B+",IF(AND('[1]Ledger With Mark'!L311&gt;=45),"B",IF(AND('[1]Ledger With Mark'!L311&gt;=37.5),"C+",IF(AND('[1]Ledger With Mark'!L311&gt;=30),"C",IF(AND('[1]Ledger With Mark'!L311&gt;=22.5),"D+",IF(AND('[1]Ledger With Mark'!L311&gt;=15),"D",IF(AND('[1]Ledger With Mark'!L311&gt;=1),"E","N")))))))))</f>
        <v>C</v>
      </c>
      <c r="M309" s="7" t="str">
        <f>IF(AND('[1]Ledger With Mark'!M311&gt;=22.5),"A+",IF(AND('[1]Ledger With Mark'!M311&gt;=20),"A",IF(AND('[1]Ledger With Mark'!M311&gt;=17.5),"B+",IF(AND('[1]Ledger With Mark'!M311&gt;=15),"B",IF(AND('[1]Ledger With Mark'!M311&gt;=12.5),"C+",IF(AND('[1]Ledger With Mark'!M311&gt;=10),"C",IF(AND('[1]Ledger With Mark'!M311&gt;=7.5),"D+",IF(AND('[1]Ledger With Mark'!M311&gt;=5),"D",IF(AND('[1]Ledger With Mark'!M311&gt;=1),"E","N")))))))))</f>
        <v>A</v>
      </c>
      <c r="N309" s="7" t="str">
        <f>IF(AND('[1]Ledger With Mark'!N311&gt;=90),"A+",IF(AND('[1]Ledger With Mark'!N311&gt;=80),"A",IF(AND('[1]Ledger With Mark'!N311&gt;=70),"B+",IF(AND('[1]Ledger With Mark'!N311&gt;=60),"B",IF(AND('[1]Ledger With Mark'!N311&gt;=50),"C+",IF(AND('[1]Ledger With Mark'!N311&gt;=40),"C",IF(AND('[1]Ledger With Mark'!N311&gt;=30),"D+",IF(AND('[1]Ledger With Mark'!N311&gt;=20),"D",IF(AND('[1]Ledger With Mark'!N311&gt;=1),"E","N")))))))))</f>
        <v>C+</v>
      </c>
      <c r="O309" s="13">
        <f t="shared" si="41"/>
        <v>2.4</v>
      </c>
      <c r="P309" s="7" t="str">
        <f>IF(AND('[1]Ledger With Mark'!P311&gt;=90),"A+",IF(AND('[1]Ledger With Mark'!P311&gt;=80),"A",IF(AND('[1]Ledger With Mark'!P311&gt;=70),"B+",IF(AND('[1]Ledger With Mark'!P311&gt;=60),"B",IF(AND('[1]Ledger With Mark'!P311&gt;=50),"C+",IF(AND('[1]Ledger With Mark'!P311&gt;=40),"C",IF(AND('[1]Ledger With Mark'!P311&gt;=30),"D+",IF(AND('[1]Ledger With Mark'!P311&gt;=20),"D",IF(AND('[1]Ledger With Mark'!P311&gt;=1),"E","N")))))))))</f>
        <v>C</v>
      </c>
      <c r="Q309" s="13">
        <f t="shared" si="42"/>
        <v>2</v>
      </c>
      <c r="R309" s="7" t="str">
        <f>IF(AND('[1]Ledger With Mark'!R311&gt;=67.5),"A+",IF(AND('[1]Ledger With Mark'!R311&gt;=60),"A",IF(AND('[1]Ledger With Mark'!R311&gt;=52.5),"B+",IF(AND('[1]Ledger With Mark'!R311&gt;=45),"B",IF(AND('[1]Ledger With Mark'!R311&gt;=37.5),"C+",IF(AND('[1]Ledger With Mark'!R311&gt;=30),"C",IF(AND('[1]Ledger With Mark'!R311&gt;=22.5),"D+",IF(AND('[1]Ledger With Mark'!R311&gt;=15),"D",IF(AND('[1]Ledger With Mark'!R311&gt;=1),"E","N")))))))))</f>
        <v>C</v>
      </c>
      <c r="S309" s="7" t="str">
        <f>IF(AND('[1]Ledger With Mark'!S311&gt;=22.5),"A+",IF(AND('[1]Ledger With Mark'!S311&gt;=20),"A",IF(AND('[1]Ledger With Mark'!S311&gt;=17.5),"B+",IF(AND('[1]Ledger With Mark'!S311&gt;=15),"B",IF(AND('[1]Ledger With Mark'!S311&gt;=12.5),"C+",IF(AND('[1]Ledger With Mark'!S311&gt;=10),"C",IF(AND('[1]Ledger With Mark'!S311&gt;=7.5),"D+",IF(AND('[1]Ledger With Mark'!S311&gt;=5),"D",IF(AND('[1]Ledger With Mark'!S311&gt;=1),"E","N")))))))))</f>
        <v>A+</v>
      </c>
      <c r="T309" s="7" t="str">
        <f>IF(AND('[1]Ledger With Mark'!T311&gt;=90),"A+",IF(AND('[1]Ledger With Mark'!T311&gt;=80),"A",IF(AND('[1]Ledger With Mark'!T311&gt;=70),"B+",IF(AND('[1]Ledger With Mark'!T311&gt;=60),"B",IF(AND('[1]Ledger With Mark'!T311&gt;=50),"C+",IF(AND('[1]Ledger With Mark'!T311&gt;=40),"C",IF(AND('[1]Ledger With Mark'!T311&gt;=30),"D+",IF(AND('[1]Ledger With Mark'!T311&gt;=20),"D",IF(AND('[1]Ledger With Mark'!T311&gt;=1),"E","N")))))))))</f>
        <v>C+</v>
      </c>
      <c r="U309" s="13">
        <f t="shared" si="43"/>
        <v>2.4</v>
      </c>
      <c r="V309" s="7" t="str">
        <f>IF(AND('[1]Ledger With Mark'!V311&gt;=67.5),"A+",IF(AND('[1]Ledger With Mark'!V311&gt;=60),"A",IF(AND('[1]Ledger With Mark'!V311&gt;=52.5),"B+",IF(AND('[1]Ledger With Mark'!V311&gt;=45),"B",IF(AND('[1]Ledger With Mark'!V311&gt;=37.5),"C+",IF(AND('[1]Ledger With Mark'!V311&gt;=30),"C",IF(AND('[1]Ledger With Mark'!V311&gt;=22.5),"D+",IF(AND('[1]Ledger With Mark'!V311&gt;=15),"D",IF(AND('[1]Ledger With Mark'!V311&gt;=1),"E","N")))))))))</f>
        <v>C</v>
      </c>
      <c r="W309" s="7" t="str">
        <f>IF(AND('[1]Ledger With Mark'!W311&gt;=22.5),"A+",IF(AND('[1]Ledger With Mark'!W311&gt;=20),"A",IF(AND('[1]Ledger With Mark'!W311&gt;=17.5),"B+",IF(AND('[1]Ledger With Mark'!W311&gt;=15),"B",IF(AND('[1]Ledger With Mark'!W311&gt;=12.5),"C+",IF(AND('[1]Ledger With Mark'!W311&gt;=10),"C",IF(AND('[1]Ledger With Mark'!W311&gt;=7.5),"D+",IF(AND('[1]Ledger With Mark'!W311&gt;=5),"D",IF(AND('[1]Ledger With Mark'!W311&gt;=1),"E","N")))))))))</f>
        <v>B+</v>
      </c>
      <c r="X309" s="7" t="str">
        <f>IF(AND('[1]Ledger With Mark'!X311&gt;=90),"A+",IF(AND('[1]Ledger With Mark'!X311&gt;=80),"A",IF(AND('[1]Ledger With Mark'!X311&gt;=70),"B+",IF(AND('[1]Ledger With Mark'!X311&gt;=60),"B",IF(AND('[1]Ledger With Mark'!X311&gt;=50),"C+",IF(AND('[1]Ledger With Mark'!X311&gt;=40),"C",IF(AND('[1]Ledger With Mark'!X311&gt;=30),"D+",IF(AND('[1]Ledger With Mark'!X311&gt;=20),"D",IF(AND('[1]Ledger With Mark'!X311&gt;=1),"E","N")))))))))</f>
        <v>C</v>
      </c>
      <c r="Y309" s="13">
        <f t="shared" si="44"/>
        <v>2</v>
      </c>
      <c r="Z309" s="7" t="str">
        <f>IF(AND('[1]Ledger With Mark'!Z311&gt;=27),"A+",IF(AND('[1]Ledger With Mark'!Z311&gt;=24),"A",IF(AND('[1]Ledger With Mark'!Z311&gt;=21),"B+",IF(AND('[1]Ledger With Mark'!Z311&gt;=18),"B",IF(AND('[1]Ledger With Mark'!Z311&gt;=15),"C+",IF(AND('[1]Ledger With Mark'!Z311&gt;=12),"C",IF(AND('[1]Ledger With Mark'!Z311&gt;=9),"D+",IF(AND('[1]Ledger With Mark'!Z311&gt;=6),"D",IF(AND('[1]Ledger With Mark'!Z311&gt;=1),"E","N")))))))))</f>
        <v>B+</v>
      </c>
      <c r="AA309" s="7" t="str">
        <f>IF(AND('[1]Ledger With Mark'!AA311&gt;=18),"A+",IF(AND('[1]Ledger With Mark'!AA311&gt;=16),"A",IF(AND('[1]Ledger With Mark'!AA311&gt;=14),"B+",IF(AND('[1]Ledger With Mark'!AA311&gt;=12),"B",IF(AND('[1]Ledger With Mark'!AA311&gt;=10),"C+",IF(AND('[1]Ledger With Mark'!AA311&gt;=8),"C",IF(AND('[1]Ledger With Mark'!AA311&gt;=6),"D+",IF(AND('[1]Ledger With Mark'!AA311&gt;=4),"D",IF(AND('[1]Ledger With Mark'!AA311&gt;=1),"E","N")))))))))</f>
        <v>B+</v>
      </c>
      <c r="AB309" s="7" t="str">
        <f>IF(AND('[1]Ledger With Mark'!AB311&gt;=45),"A+",IF(AND('[1]Ledger With Mark'!AB311&gt;=40),"A",IF(AND('[1]Ledger With Mark'!AB311&gt;=35),"B+",IF(AND('[1]Ledger With Mark'!AB311&gt;=30),"B",IF(AND('[1]Ledger With Mark'!AB311&gt;=25),"C+",IF(AND('[1]Ledger With Mark'!AB311&gt;=20),"C",IF(AND('[1]Ledger With Mark'!AB311&gt;=15),"D+",IF(AND('[1]Ledger With Mark'!AB311&gt;=10),"D",IF(AND('[1]Ledger With Mark'!AB311&gt;=1),"E","N")))))))))</f>
        <v>B+</v>
      </c>
      <c r="AC309" s="13">
        <f t="shared" si="45"/>
        <v>1.6</v>
      </c>
      <c r="AD309" s="7" t="str">
        <f>IF(AND('[1]Ledger With Mark'!AD311&gt;=22.5),"A+",IF(AND('[1]Ledger With Mark'!AD311&gt;=20),"A",IF(AND('[1]Ledger With Mark'!AD311&gt;=17.5),"B+",IF(AND('[1]Ledger With Mark'!AD311&gt;=15),"B",IF(AND('[1]Ledger With Mark'!AD311&gt;=12.5),"C+",IF(AND('[1]Ledger With Mark'!AD311&gt;=10),"C",IF(AND('[1]Ledger With Mark'!AD311&gt;=7.5),"D+",IF(AND('[1]Ledger With Mark'!AD311&gt;=5),"D",IF(AND('[1]Ledger With Mark'!AD311&gt;=1),"E","N")))))))))</f>
        <v>C+</v>
      </c>
      <c r="AE309" s="7" t="str">
        <f>IF(AND('[1]Ledger With Mark'!AE311&gt;=22.5),"A+",IF(AND('[1]Ledger With Mark'!AE311&gt;=20),"A",IF(AND('[1]Ledger With Mark'!AE311&gt;=17.5),"B+",IF(AND('[1]Ledger With Mark'!AE311&gt;=15),"B",IF(AND('[1]Ledger With Mark'!AE311&gt;=12.5),"C+",IF(AND('[1]Ledger With Mark'!AE311&gt;=10),"C",IF(AND('[1]Ledger With Mark'!AE311&gt;=7.5),"D+",IF(AND('[1]Ledger With Mark'!AE311&gt;=5),"D",IF(AND('[1]Ledger With Mark'!AE311&gt;=1),"E","N")))))))))</f>
        <v>B</v>
      </c>
      <c r="AF309" s="7" t="str">
        <f>IF(AND('[1]Ledger With Mark'!AF311&gt;=45),"A+",IF(AND('[1]Ledger With Mark'!AF311&gt;=40),"A",IF(AND('[1]Ledger With Mark'!AF311&gt;=35),"B+",IF(AND('[1]Ledger With Mark'!AF311&gt;=30),"B",IF(AND('[1]Ledger With Mark'!AF311&gt;=25),"C+",IF(AND('[1]Ledger With Mark'!AF311&gt;=20),"C",IF(AND('[1]Ledger With Mark'!AF311&gt;=15),"D+",IF(AND('[1]Ledger With Mark'!AF311&gt;=10),"D",IF(AND('[1]Ledger With Mark'!AF311&gt;=1),"E","N")))))))))</f>
        <v>B</v>
      </c>
      <c r="AG309" s="13">
        <f t="shared" si="46"/>
        <v>1.4</v>
      </c>
      <c r="AH309" s="7" t="str">
        <f>IF(AND('[1]Ledger With Mark'!AH311&gt;=45),"A+",IF(AND('[1]Ledger With Mark'!AH311&gt;=40),"A",IF(AND('[1]Ledger With Mark'!AH311&gt;=35),"B+",IF(AND('[1]Ledger With Mark'!AH311&gt;=30),"B",IF(AND('[1]Ledger With Mark'!AH311&gt;=25),"C+",IF(AND('[1]Ledger With Mark'!AH311&gt;=20),"C",IF(AND('[1]Ledger With Mark'!AH311&gt;=15),"D+",IF(AND('[1]Ledger With Mark'!AH311&gt;=10),"D",IF(AND('[1]Ledger With Mark'!AH311&gt;=1),"E","N")))))))))</f>
        <v>C</v>
      </c>
      <c r="AI309" s="7" t="str">
        <f>IF(AND('[1]Ledger With Mark'!AI311&gt;=45),"A+",IF(AND('[1]Ledger With Mark'!AI311&gt;=40),"A",IF(AND('[1]Ledger With Mark'!AI311&gt;=35),"B+",IF(AND('[1]Ledger With Mark'!AI311&gt;=30),"B",IF(AND('[1]Ledger With Mark'!AI311&gt;=25),"C+",IF(AND('[1]Ledger With Mark'!AI311&gt;=20),"C",IF(AND('[1]Ledger With Mark'!AI311&gt;=15),"D+",IF(AND('[1]Ledger With Mark'!AI311&gt;=10),"D",IF(AND('[1]Ledger With Mark'!AI311&gt;=1),"E","N")))))))))</f>
        <v>A</v>
      </c>
      <c r="AJ309" s="7" t="str">
        <f>IF(AND('[1]Ledger With Mark'!AJ311&gt;=90),"A+",IF(AND('[1]Ledger With Mark'!AJ311&gt;=80),"A",IF(AND('[1]Ledger With Mark'!AJ311&gt;=70),"B+",IF(AND('[1]Ledger With Mark'!AJ311&gt;=60),"B",IF(AND('[1]Ledger With Mark'!AJ311&gt;=50),"C+",IF(AND('[1]Ledger With Mark'!AJ311&gt;=40),"C",IF(AND('[1]Ledger With Mark'!AJ311&gt;=30),"D+",IF(AND('[1]Ledger With Mark'!AJ311&gt;=20),"D",IF(AND('[1]Ledger With Mark'!AJ311&gt;=1),"E","N")))))))))</f>
        <v>B</v>
      </c>
      <c r="AK309" s="13">
        <f t="shared" si="47"/>
        <v>2.8</v>
      </c>
      <c r="AL309" s="7" t="str">
        <f>IF(AND('[1]Ledger With Mark'!AL311&gt;=45),"A+",IF(AND('[1]Ledger With Mark'!AL311&gt;=40),"A",IF(AND('[1]Ledger With Mark'!AL311&gt;=35),"B+",IF(AND('[1]Ledger With Mark'!AL311&gt;=30),"B",IF(AND('[1]Ledger With Mark'!AL311&gt;=25),"C+",IF(AND('[1]Ledger With Mark'!AL311&gt;=20),"C",IF(AND('[1]Ledger With Mark'!AL311&gt;=15),"D+",IF(AND('[1]Ledger With Mark'!AL311&gt;=10),"D",IF(AND('[1]Ledger With Mark'!AL311&gt;=1),"E","N")))))))))</f>
        <v>C</v>
      </c>
      <c r="AM309" s="7" t="str">
        <f>IF(AND('[1]Ledger With Mark'!AM311&gt;=45),"A+",IF(AND('[1]Ledger With Mark'!AM311&gt;=40),"A",IF(AND('[1]Ledger With Mark'!AM311&gt;=35),"B+",IF(AND('[1]Ledger With Mark'!AM311&gt;=30),"B",IF(AND('[1]Ledger With Mark'!AM311&gt;=25),"C+",IF(AND('[1]Ledger With Mark'!AM311&gt;=20),"C",IF(AND('[1]Ledger With Mark'!AM311&gt;=15),"D+",IF(AND('[1]Ledger With Mark'!AM311&gt;=10),"D",IF(AND('[1]Ledger With Mark'!AM311&gt;=1),"E","N")))))))))</f>
        <v>A</v>
      </c>
      <c r="AN309" s="7" t="str">
        <f>IF(AND('[1]Ledger With Mark'!AN311&gt;=90),"A+",IF(AND('[1]Ledger With Mark'!AN311&gt;=80),"A",IF(AND('[1]Ledger With Mark'!AN311&gt;=70),"B+",IF(AND('[1]Ledger With Mark'!AN311&gt;=60),"B",IF(AND('[1]Ledger With Mark'!AN311&gt;=50),"C+",IF(AND('[1]Ledger With Mark'!AN311&gt;=40),"C",IF(AND('[1]Ledger With Mark'!AN311&gt;=30),"D+",IF(AND('[1]Ledger With Mark'!AN311&gt;=20),"D",IF(AND('[1]Ledger With Mark'!AN311&gt;=1),"E","N")))))))))</f>
        <v>B</v>
      </c>
      <c r="AO309" s="13">
        <f t="shared" si="48"/>
        <v>2.8</v>
      </c>
      <c r="AP309" s="14">
        <f t="shared" si="49"/>
        <v>2.4250000000000003</v>
      </c>
      <c r="AQ309" s="7"/>
      <c r="AR309" s="15" t="s">
        <v>251</v>
      </c>
      <c r="BB309" s="17">
        <v>315</v>
      </c>
    </row>
    <row r="310" spans="1:54" ht="15">
      <c r="A310" s="7">
        <f>'[1]Ledger With Mark'!A312</f>
        <v>309</v>
      </c>
      <c r="B310" s="8">
        <f>'[1]Ledger With Mark'!B312</f>
        <v>752309</v>
      </c>
      <c r="C310" s="9" t="str">
        <f>'[1]Ledger With Mark'!C312</f>
        <v>MAN KUMARI B.K.</v>
      </c>
      <c r="D310" s="10" t="str">
        <f>'[1]Ledger With Mark'!D312</f>
        <v>2060/03/10</v>
      </c>
      <c r="E310" s="11" t="str">
        <f>'[1]Ledger With Mark'!E312</f>
        <v>GAME KAMI</v>
      </c>
      <c r="F310" s="11" t="str">
        <f>'[1]Ledger With Mark'!F312</f>
        <v>HASTKALA B.K.</v>
      </c>
      <c r="G310" s="12" t="str">
        <f>'[1]Ledger With Mark'!G312</f>
        <v>BHUME 9 RUKUM EAST</v>
      </c>
      <c r="H310" s="7" t="str">
        <f>IF(AND('[1]Ledger With Mark'!H312&gt;=67.5),"A+",IF(AND('[1]Ledger With Mark'!H312&gt;=60),"A",IF(AND('[1]Ledger With Mark'!H312&gt;=52.5),"B+",IF(AND('[1]Ledger With Mark'!H312&gt;=45),"B",IF(AND('[1]Ledger With Mark'!H312&gt;=37.5),"C+",IF(AND('[1]Ledger With Mark'!H312&gt;=30),"C",IF(AND('[1]Ledger With Mark'!H312&gt;=22.5),"D+",IF(AND('[1]Ledger With Mark'!H312&gt;=15),"D",IF(AND('[1]Ledger With Mark'!H312&gt;=1),"E","N")))))))))</f>
        <v>C+</v>
      </c>
      <c r="I310" s="7" t="str">
        <f>IF(AND('[1]Ledger With Mark'!I312&gt;=22.5),"A+",IF(AND('[1]Ledger With Mark'!I312&gt;=20),"A",IF(AND('[1]Ledger With Mark'!I312&gt;=17.5),"B+",IF(AND('[1]Ledger With Mark'!I312&gt;=15),"B",IF(AND('[1]Ledger With Mark'!I312&gt;=12.5),"C+",IF(AND('[1]Ledger With Mark'!I312&gt;=10),"C",IF(AND('[1]Ledger With Mark'!I312&gt;=7.5),"D+",IF(AND('[1]Ledger With Mark'!I312&gt;=5),"D",IF(AND('[1]Ledger With Mark'!I312&gt;=1),"E","N")))))))))</f>
        <v>B+</v>
      </c>
      <c r="J310" s="7" t="str">
        <f>IF(AND('[1]Ledger With Mark'!J312&gt;=90),"A+",IF(AND('[1]Ledger With Mark'!J312&gt;=80),"A",IF(AND('[1]Ledger With Mark'!J312&gt;=70),"B+",IF(AND('[1]Ledger With Mark'!J312&gt;=60),"B",IF(AND('[1]Ledger With Mark'!J312&gt;=50),"C+",IF(AND('[1]Ledger With Mark'!J312&gt;=40),"C",IF(AND('[1]Ledger With Mark'!J312&gt;=30),"D+",IF(AND('[1]Ledger With Mark'!J312&gt;=20),"D",IF(AND('[1]Ledger With Mark'!J312&gt;=1),"E","N")))))))))</f>
        <v>B</v>
      </c>
      <c r="K310" s="13">
        <f t="shared" si="40"/>
        <v>2.8</v>
      </c>
      <c r="L310" s="7" t="str">
        <f>IF(AND('[1]Ledger With Mark'!L312&gt;=67.5),"A+",IF(AND('[1]Ledger With Mark'!L312&gt;=60),"A",IF(AND('[1]Ledger With Mark'!L312&gt;=52.5),"B+",IF(AND('[1]Ledger With Mark'!L312&gt;=45),"B",IF(AND('[1]Ledger With Mark'!L312&gt;=37.5),"C+",IF(AND('[1]Ledger With Mark'!L312&gt;=30),"C",IF(AND('[1]Ledger With Mark'!L312&gt;=22.5),"D+",IF(AND('[1]Ledger With Mark'!L312&gt;=15),"D",IF(AND('[1]Ledger With Mark'!L312&gt;=1),"E","N")))))))))</f>
        <v>C</v>
      </c>
      <c r="M310" s="7" t="str">
        <f>IF(AND('[1]Ledger With Mark'!M312&gt;=22.5),"A+",IF(AND('[1]Ledger With Mark'!M312&gt;=20),"A",IF(AND('[1]Ledger With Mark'!M312&gt;=17.5),"B+",IF(AND('[1]Ledger With Mark'!M312&gt;=15),"B",IF(AND('[1]Ledger With Mark'!M312&gt;=12.5),"C+",IF(AND('[1]Ledger With Mark'!M312&gt;=10),"C",IF(AND('[1]Ledger With Mark'!M312&gt;=7.5),"D+",IF(AND('[1]Ledger With Mark'!M312&gt;=5),"D",IF(AND('[1]Ledger With Mark'!M312&gt;=1),"E","N")))))))))</f>
        <v>A</v>
      </c>
      <c r="N310" s="7" t="str">
        <f>IF(AND('[1]Ledger With Mark'!N312&gt;=90),"A+",IF(AND('[1]Ledger With Mark'!N312&gt;=80),"A",IF(AND('[1]Ledger With Mark'!N312&gt;=70),"B+",IF(AND('[1]Ledger With Mark'!N312&gt;=60),"B",IF(AND('[1]Ledger With Mark'!N312&gt;=50),"C+",IF(AND('[1]Ledger With Mark'!N312&gt;=40),"C",IF(AND('[1]Ledger With Mark'!N312&gt;=30),"D+",IF(AND('[1]Ledger With Mark'!N312&gt;=20),"D",IF(AND('[1]Ledger With Mark'!N312&gt;=1),"E","N")))))))))</f>
        <v>C+</v>
      </c>
      <c r="O310" s="13">
        <f t="shared" si="41"/>
        <v>2.4</v>
      </c>
      <c r="P310" s="7" t="str">
        <f>IF(AND('[1]Ledger With Mark'!P312&gt;=90),"A+",IF(AND('[1]Ledger With Mark'!P312&gt;=80),"A",IF(AND('[1]Ledger With Mark'!P312&gt;=70),"B+",IF(AND('[1]Ledger With Mark'!P312&gt;=60),"B",IF(AND('[1]Ledger With Mark'!P312&gt;=50),"C+",IF(AND('[1]Ledger With Mark'!P312&gt;=40),"C",IF(AND('[1]Ledger With Mark'!P312&gt;=30),"D+",IF(AND('[1]Ledger With Mark'!P312&gt;=20),"D",IF(AND('[1]Ledger With Mark'!P312&gt;=1),"E","N")))))))))</f>
        <v>C</v>
      </c>
      <c r="Q310" s="13">
        <f t="shared" si="42"/>
        <v>2</v>
      </c>
      <c r="R310" s="7" t="str">
        <f>IF(AND('[1]Ledger With Mark'!R312&gt;=67.5),"A+",IF(AND('[1]Ledger With Mark'!R312&gt;=60),"A",IF(AND('[1]Ledger With Mark'!R312&gt;=52.5),"B+",IF(AND('[1]Ledger With Mark'!R312&gt;=45),"B",IF(AND('[1]Ledger With Mark'!R312&gt;=37.5),"C+",IF(AND('[1]Ledger With Mark'!R312&gt;=30),"C",IF(AND('[1]Ledger With Mark'!R312&gt;=22.5),"D+",IF(AND('[1]Ledger With Mark'!R312&gt;=15),"D",IF(AND('[1]Ledger With Mark'!R312&gt;=1),"E","N")))))))))</f>
        <v>C</v>
      </c>
      <c r="S310" s="7" t="str">
        <f>IF(AND('[1]Ledger With Mark'!S312&gt;=22.5),"A+",IF(AND('[1]Ledger With Mark'!S312&gt;=20),"A",IF(AND('[1]Ledger With Mark'!S312&gt;=17.5),"B+",IF(AND('[1]Ledger With Mark'!S312&gt;=15),"B",IF(AND('[1]Ledger With Mark'!S312&gt;=12.5),"C+",IF(AND('[1]Ledger With Mark'!S312&gt;=10),"C",IF(AND('[1]Ledger With Mark'!S312&gt;=7.5),"D+",IF(AND('[1]Ledger With Mark'!S312&gt;=5),"D",IF(AND('[1]Ledger With Mark'!S312&gt;=1),"E","N")))))))))</f>
        <v>A</v>
      </c>
      <c r="T310" s="7" t="str">
        <f>IF(AND('[1]Ledger With Mark'!T312&gt;=90),"A+",IF(AND('[1]Ledger With Mark'!T312&gt;=80),"A",IF(AND('[1]Ledger With Mark'!T312&gt;=70),"B+",IF(AND('[1]Ledger With Mark'!T312&gt;=60),"B",IF(AND('[1]Ledger With Mark'!T312&gt;=50),"C+",IF(AND('[1]Ledger With Mark'!T312&gt;=40),"C",IF(AND('[1]Ledger With Mark'!T312&gt;=30),"D+",IF(AND('[1]Ledger With Mark'!T312&gt;=20),"D",IF(AND('[1]Ledger With Mark'!T312&gt;=1),"E","N")))))))))</f>
        <v>C+</v>
      </c>
      <c r="U310" s="13">
        <f t="shared" si="43"/>
        <v>2.4</v>
      </c>
      <c r="V310" s="7" t="str">
        <f>IF(AND('[1]Ledger With Mark'!V312&gt;=67.5),"A+",IF(AND('[1]Ledger With Mark'!V312&gt;=60),"A",IF(AND('[1]Ledger With Mark'!V312&gt;=52.5),"B+",IF(AND('[1]Ledger With Mark'!V312&gt;=45),"B",IF(AND('[1]Ledger With Mark'!V312&gt;=37.5),"C+",IF(AND('[1]Ledger With Mark'!V312&gt;=30),"C",IF(AND('[1]Ledger With Mark'!V312&gt;=22.5),"D+",IF(AND('[1]Ledger With Mark'!V312&gt;=15),"D",IF(AND('[1]Ledger With Mark'!V312&gt;=1),"E","N")))))))))</f>
        <v>C</v>
      </c>
      <c r="W310" s="7" t="str">
        <f>IF(AND('[1]Ledger With Mark'!W312&gt;=22.5),"A+",IF(AND('[1]Ledger With Mark'!W312&gt;=20),"A",IF(AND('[1]Ledger With Mark'!W312&gt;=17.5),"B+",IF(AND('[1]Ledger With Mark'!W312&gt;=15),"B",IF(AND('[1]Ledger With Mark'!W312&gt;=12.5),"C+",IF(AND('[1]Ledger With Mark'!W312&gt;=10),"C",IF(AND('[1]Ledger With Mark'!W312&gt;=7.5),"D+",IF(AND('[1]Ledger With Mark'!W312&gt;=5),"D",IF(AND('[1]Ledger With Mark'!W312&gt;=1),"E","N")))))))))</f>
        <v>B+</v>
      </c>
      <c r="X310" s="7" t="str">
        <f>IF(AND('[1]Ledger With Mark'!X312&gt;=90),"A+",IF(AND('[1]Ledger With Mark'!X312&gt;=80),"A",IF(AND('[1]Ledger With Mark'!X312&gt;=70),"B+",IF(AND('[1]Ledger With Mark'!X312&gt;=60),"B",IF(AND('[1]Ledger With Mark'!X312&gt;=50),"C+",IF(AND('[1]Ledger With Mark'!X312&gt;=40),"C",IF(AND('[1]Ledger With Mark'!X312&gt;=30),"D+",IF(AND('[1]Ledger With Mark'!X312&gt;=20),"D",IF(AND('[1]Ledger With Mark'!X312&gt;=1),"E","N")))))))))</f>
        <v>C</v>
      </c>
      <c r="Y310" s="13">
        <f t="shared" si="44"/>
        <v>2</v>
      </c>
      <c r="Z310" s="7" t="str">
        <f>IF(AND('[1]Ledger With Mark'!Z312&gt;=27),"A+",IF(AND('[1]Ledger With Mark'!Z312&gt;=24),"A",IF(AND('[1]Ledger With Mark'!Z312&gt;=21),"B+",IF(AND('[1]Ledger With Mark'!Z312&gt;=18),"B",IF(AND('[1]Ledger With Mark'!Z312&gt;=15),"C+",IF(AND('[1]Ledger With Mark'!Z312&gt;=12),"C",IF(AND('[1]Ledger With Mark'!Z312&gt;=9),"D+",IF(AND('[1]Ledger With Mark'!Z312&gt;=6),"D",IF(AND('[1]Ledger With Mark'!Z312&gt;=1),"E","N")))))))))</f>
        <v>B+</v>
      </c>
      <c r="AA310" s="7" t="str">
        <f>IF(AND('[1]Ledger With Mark'!AA312&gt;=18),"A+",IF(AND('[1]Ledger With Mark'!AA312&gt;=16),"A",IF(AND('[1]Ledger With Mark'!AA312&gt;=14),"B+",IF(AND('[1]Ledger With Mark'!AA312&gt;=12),"B",IF(AND('[1]Ledger With Mark'!AA312&gt;=10),"C+",IF(AND('[1]Ledger With Mark'!AA312&gt;=8),"C",IF(AND('[1]Ledger With Mark'!AA312&gt;=6),"D+",IF(AND('[1]Ledger With Mark'!AA312&gt;=4),"D",IF(AND('[1]Ledger With Mark'!AA312&gt;=1),"E","N")))))))))</f>
        <v>B+</v>
      </c>
      <c r="AB310" s="7" t="str">
        <f>IF(AND('[1]Ledger With Mark'!AB312&gt;=45),"A+",IF(AND('[1]Ledger With Mark'!AB312&gt;=40),"A",IF(AND('[1]Ledger With Mark'!AB312&gt;=35),"B+",IF(AND('[1]Ledger With Mark'!AB312&gt;=30),"B",IF(AND('[1]Ledger With Mark'!AB312&gt;=25),"C+",IF(AND('[1]Ledger With Mark'!AB312&gt;=20),"C",IF(AND('[1]Ledger With Mark'!AB312&gt;=15),"D+",IF(AND('[1]Ledger With Mark'!AB312&gt;=10),"D",IF(AND('[1]Ledger With Mark'!AB312&gt;=1),"E","N")))))))))</f>
        <v>B+</v>
      </c>
      <c r="AC310" s="13">
        <f t="shared" si="45"/>
        <v>1.6</v>
      </c>
      <c r="AD310" s="7" t="str">
        <f>IF(AND('[1]Ledger With Mark'!AD312&gt;=22.5),"A+",IF(AND('[1]Ledger With Mark'!AD312&gt;=20),"A",IF(AND('[1]Ledger With Mark'!AD312&gt;=17.5),"B+",IF(AND('[1]Ledger With Mark'!AD312&gt;=15),"B",IF(AND('[1]Ledger With Mark'!AD312&gt;=12.5),"C+",IF(AND('[1]Ledger With Mark'!AD312&gt;=10),"C",IF(AND('[1]Ledger With Mark'!AD312&gt;=7.5),"D+",IF(AND('[1]Ledger With Mark'!AD312&gt;=5),"D",IF(AND('[1]Ledger With Mark'!AD312&gt;=1),"E","N")))))))))</f>
        <v>C</v>
      </c>
      <c r="AE310" s="7" t="str">
        <f>IF(AND('[1]Ledger With Mark'!AE312&gt;=22.5),"A+",IF(AND('[1]Ledger With Mark'!AE312&gt;=20),"A",IF(AND('[1]Ledger With Mark'!AE312&gt;=17.5),"B+",IF(AND('[1]Ledger With Mark'!AE312&gt;=15),"B",IF(AND('[1]Ledger With Mark'!AE312&gt;=12.5),"C+",IF(AND('[1]Ledger With Mark'!AE312&gt;=10),"C",IF(AND('[1]Ledger With Mark'!AE312&gt;=7.5),"D+",IF(AND('[1]Ledger With Mark'!AE312&gt;=5),"D",IF(AND('[1]Ledger With Mark'!AE312&gt;=1),"E","N")))))))))</f>
        <v>B+</v>
      </c>
      <c r="AF310" s="7" t="str">
        <f>IF(AND('[1]Ledger With Mark'!AF312&gt;=45),"A+",IF(AND('[1]Ledger With Mark'!AF312&gt;=40),"A",IF(AND('[1]Ledger With Mark'!AF312&gt;=35),"B+",IF(AND('[1]Ledger With Mark'!AF312&gt;=30),"B",IF(AND('[1]Ledger With Mark'!AF312&gt;=25),"C+",IF(AND('[1]Ledger With Mark'!AF312&gt;=20),"C",IF(AND('[1]Ledger With Mark'!AF312&gt;=15),"D+",IF(AND('[1]Ledger With Mark'!AF312&gt;=10),"D",IF(AND('[1]Ledger With Mark'!AF312&gt;=1),"E","N")))))))))</f>
        <v>B</v>
      </c>
      <c r="AG310" s="13">
        <f t="shared" si="46"/>
        <v>1.4</v>
      </c>
      <c r="AH310" s="7" t="str">
        <f>IF(AND('[1]Ledger With Mark'!AH312&gt;=45),"A+",IF(AND('[1]Ledger With Mark'!AH312&gt;=40),"A",IF(AND('[1]Ledger With Mark'!AH312&gt;=35),"B+",IF(AND('[1]Ledger With Mark'!AH312&gt;=30),"B",IF(AND('[1]Ledger With Mark'!AH312&gt;=25),"C+",IF(AND('[1]Ledger With Mark'!AH312&gt;=20),"C",IF(AND('[1]Ledger With Mark'!AH312&gt;=15),"D+",IF(AND('[1]Ledger With Mark'!AH312&gt;=10),"D",IF(AND('[1]Ledger With Mark'!AH312&gt;=1),"E","N")))))))))</f>
        <v>C</v>
      </c>
      <c r="AI310" s="7" t="str">
        <f>IF(AND('[1]Ledger With Mark'!AI312&gt;=45),"A+",IF(AND('[1]Ledger With Mark'!AI312&gt;=40),"A",IF(AND('[1]Ledger With Mark'!AI312&gt;=35),"B+",IF(AND('[1]Ledger With Mark'!AI312&gt;=30),"B",IF(AND('[1]Ledger With Mark'!AI312&gt;=25),"C+",IF(AND('[1]Ledger With Mark'!AI312&gt;=20),"C",IF(AND('[1]Ledger With Mark'!AI312&gt;=15),"D+",IF(AND('[1]Ledger With Mark'!AI312&gt;=10),"D",IF(AND('[1]Ledger With Mark'!AI312&gt;=1),"E","N")))))))))</f>
        <v>A</v>
      </c>
      <c r="AJ310" s="7" t="str">
        <f>IF(AND('[1]Ledger With Mark'!AJ312&gt;=90),"A+",IF(AND('[1]Ledger With Mark'!AJ312&gt;=80),"A",IF(AND('[1]Ledger With Mark'!AJ312&gt;=70),"B+",IF(AND('[1]Ledger With Mark'!AJ312&gt;=60),"B",IF(AND('[1]Ledger With Mark'!AJ312&gt;=50),"C+",IF(AND('[1]Ledger With Mark'!AJ312&gt;=40),"C",IF(AND('[1]Ledger With Mark'!AJ312&gt;=30),"D+",IF(AND('[1]Ledger With Mark'!AJ312&gt;=20),"D",IF(AND('[1]Ledger With Mark'!AJ312&gt;=1),"E","N")))))))))</f>
        <v>B</v>
      </c>
      <c r="AK310" s="13">
        <f t="shared" si="47"/>
        <v>2.8</v>
      </c>
      <c r="AL310" s="7" t="str">
        <f>IF(AND('[1]Ledger With Mark'!AL312&gt;=45),"A+",IF(AND('[1]Ledger With Mark'!AL312&gt;=40),"A",IF(AND('[1]Ledger With Mark'!AL312&gt;=35),"B+",IF(AND('[1]Ledger With Mark'!AL312&gt;=30),"B",IF(AND('[1]Ledger With Mark'!AL312&gt;=25),"C+",IF(AND('[1]Ledger With Mark'!AL312&gt;=20),"C",IF(AND('[1]Ledger With Mark'!AL312&gt;=15),"D+",IF(AND('[1]Ledger With Mark'!AL312&gt;=10),"D",IF(AND('[1]Ledger With Mark'!AL312&gt;=1),"E","N")))))))))</f>
        <v>C</v>
      </c>
      <c r="AM310" s="7" t="str">
        <f>IF(AND('[1]Ledger With Mark'!AM312&gt;=45),"A+",IF(AND('[1]Ledger With Mark'!AM312&gt;=40),"A",IF(AND('[1]Ledger With Mark'!AM312&gt;=35),"B+",IF(AND('[1]Ledger With Mark'!AM312&gt;=30),"B",IF(AND('[1]Ledger With Mark'!AM312&gt;=25),"C+",IF(AND('[1]Ledger With Mark'!AM312&gt;=20),"C",IF(AND('[1]Ledger With Mark'!AM312&gt;=15),"D+",IF(AND('[1]Ledger With Mark'!AM312&gt;=10),"D",IF(AND('[1]Ledger With Mark'!AM312&gt;=1),"E","N")))))))))</f>
        <v>A</v>
      </c>
      <c r="AN310" s="7" t="str">
        <f>IF(AND('[1]Ledger With Mark'!AN312&gt;=90),"A+",IF(AND('[1]Ledger With Mark'!AN312&gt;=80),"A",IF(AND('[1]Ledger With Mark'!AN312&gt;=70),"B+",IF(AND('[1]Ledger With Mark'!AN312&gt;=60),"B",IF(AND('[1]Ledger With Mark'!AN312&gt;=50),"C+",IF(AND('[1]Ledger With Mark'!AN312&gt;=40),"C",IF(AND('[1]Ledger With Mark'!AN312&gt;=30),"D+",IF(AND('[1]Ledger With Mark'!AN312&gt;=20),"D",IF(AND('[1]Ledger With Mark'!AN312&gt;=1),"E","N")))))))))</f>
        <v>B</v>
      </c>
      <c r="AO310" s="13">
        <f t="shared" si="48"/>
        <v>2.8</v>
      </c>
      <c r="AP310" s="14">
        <f t="shared" si="49"/>
        <v>2.5249999999999999</v>
      </c>
      <c r="AQ310" s="7"/>
      <c r="AR310" s="15" t="s">
        <v>251</v>
      </c>
      <c r="BB310" s="17">
        <v>316</v>
      </c>
    </row>
    <row r="311" spans="1:54" ht="15">
      <c r="A311" s="7">
        <f>'[1]Ledger With Mark'!A313</f>
        <v>310</v>
      </c>
      <c r="B311" s="8">
        <f>'[1]Ledger With Mark'!B313</f>
        <v>752310</v>
      </c>
      <c r="C311" s="9" t="str">
        <f>'[1]Ledger With Mark'!C313</f>
        <v>MAN KUMARI PUN MAGAR</v>
      </c>
      <c r="D311" s="10" t="str">
        <f>'[1]Ledger With Mark'!D313</f>
        <v>2059/07/13</v>
      </c>
      <c r="E311" s="11" t="str">
        <f>'[1]Ledger With Mark'!E313</f>
        <v>KUL BAHADUR PUN</v>
      </c>
      <c r="F311" s="11" t="str">
        <f>'[1]Ledger With Mark'!F313</f>
        <v>KALSARI PUN</v>
      </c>
      <c r="G311" s="12" t="str">
        <f>'[1]Ledger With Mark'!G313</f>
        <v>BHUME 9 RUKUM EAST</v>
      </c>
      <c r="H311" s="7" t="str">
        <f>IF(AND('[1]Ledger With Mark'!H313&gt;=67.5),"A+",IF(AND('[1]Ledger With Mark'!H313&gt;=60),"A",IF(AND('[1]Ledger With Mark'!H313&gt;=52.5),"B+",IF(AND('[1]Ledger With Mark'!H313&gt;=45),"B",IF(AND('[1]Ledger With Mark'!H313&gt;=37.5),"C+",IF(AND('[1]Ledger With Mark'!H313&gt;=30),"C",IF(AND('[1]Ledger With Mark'!H313&gt;=22.5),"D+",IF(AND('[1]Ledger With Mark'!H313&gt;=15),"D",IF(AND('[1]Ledger With Mark'!H313&gt;=1),"E","N")))))))))</f>
        <v>C</v>
      </c>
      <c r="I311" s="7" t="str">
        <f>IF(AND('[1]Ledger With Mark'!I313&gt;=22.5),"A+",IF(AND('[1]Ledger With Mark'!I313&gt;=20),"A",IF(AND('[1]Ledger With Mark'!I313&gt;=17.5),"B+",IF(AND('[1]Ledger With Mark'!I313&gt;=15),"B",IF(AND('[1]Ledger With Mark'!I313&gt;=12.5),"C+",IF(AND('[1]Ledger With Mark'!I313&gt;=10),"C",IF(AND('[1]Ledger With Mark'!I313&gt;=7.5),"D+",IF(AND('[1]Ledger With Mark'!I313&gt;=5),"D",IF(AND('[1]Ledger With Mark'!I313&gt;=1),"E","N")))))))))</f>
        <v>B</v>
      </c>
      <c r="J311" s="7" t="str">
        <f>IF(AND('[1]Ledger With Mark'!J313&gt;=90),"A+",IF(AND('[1]Ledger With Mark'!J313&gt;=80),"A",IF(AND('[1]Ledger With Mark'!J313&gt;=70),"B+",IF(AND('[1]Ledger With Mark'!J313&gt;=60),"B",IF(AND('[1]Ledger With Mark'!J313&gt;=50),"C+",IF(AND('[1]Ledger With Mark'!J313&gt;=40),"C",IF(AND('[1]Ledger With Mark'!J313&gt;=30),"D+",IF(AND('[1]Ledger With Mark'!J313&gt;=20),"D",IF(AND('[1]Ledger With Mark'!J313&gt;=1),"E","N")))))))))</f>
        <v>C</v>
      </c>
      <c r="K311" s="13">
        <f t="shared" si="40"/>
        <v>2</v>
      </c>
      <c r="L311" s="7" t="str">
        <f>IF(AND('[1]Ledger With Mark'!L313&gt;=67.5),"A+",IF(AND('[1]Ledger With Mark'!L313&gt;=60),"A",IF(AND('[1]Ledger With Mark'!L313&gt;=52.5),"B+",IF(AND('[1]Ledger With Mark'!L313&gt;=45),"B",IF(AND('[1]Ledger With Mark'!L313&gt;=37.5),"C+",IF(AND('[1]Ledger With Mark'!L313&gt;=30),"C",IF(AND('[1]Ledger With Mark'!L313&gt;=22.5),"D+",IF(AND('[1]Ledger With Mark'!L313&gt;=15),"D",IF(AND('[1]Ledger With Mark'!L313&gt;=1),"E","N")))))))))</f>
        <v>C</v>
      </c>
      <c r="M311" s="7" t="str">
        <f>IF(AND('[1]Ledger With Mark'!M313&gt;=22.5),"A+",IF(AND('[1]Ledger With Mark'!M313&gt;=20),"A",IF(AND('[1]Ledger With Mark'!M313&gt;=17.5),"B+",IF(AND('[1]Ledger With Mark'!M313&gt;=15),"B",IF(AND('[1]Ledger With Mark'!M313&gt;=12.5),"C+",IF(AND('[1]Ledger With Mark'!M313&gt;=10),"C",IF(AND('[1]Ledger With Mark'!M313&gt;=7.5),"D+",IF(AND('[1]Ledger With Mark'!M313&gt;=5),"D",IF(AND('[1]Ledger With Mark'!M313&gt;=1),"E","N")))))))))</f>
        <v>A</v>
      </c>
      <c r="N311" s="7" t="str">
        <f>IF(AND('[1]Ledger With Mark'!N313&gt;=90),"A+",IF(AND('[1]Ledger With Mark'!N313&gt;=80),"A",IF(AND('[1]Ledger With Mark'!N313&gt;=70),"B+",IF(AND('[1]Ledger With Mark'!N313&gt;=60),"B",IF(AND('[1]Ledger With Mark'!N313&gt;=50),"C+",IF(AND('[1]Ledger With Mark'!N313&gt;=40),"C",IF(AND('[1]Ledger With Mark'!N313&gt;=30),"D+",IF(AND('[1]Ledger With Mark'!N313&gt;=20),"D",IF(AND('[1]Ledger With Mark'!N313&gt;=1),"E","N")))))))))</f>
        <v>C+</v>
      </c>
      <c r="O311" s="13">
        <f t="shared" si="41"/>
        <v>2.4</v>
      </c>
      <c r="P311" s="7" t="str">
        <f>IF(AND('[1]Ledger With Mark'!P313&gt;=90),"A+",IF(AND('[1]Ledger With Mark'!P313&gt;=80),"A",IF(AND('[1]Ledger With Mark'!P313&gt;=70),"B+",IF(AND('[1]Ledger With Mark'!P313&gt;=60),"B",IF(AND('[1]Ledger With Mark'!P313&gt;=50),"C+",IF(AND('[1]Ledger With Mark'!P313&gt;=40),"C",IF(AND('[1]Ledger With Mark'!P313&gt;=30),"D+",IF(AND('[1]Ledger With Mark'!P313&gt;=20),"D",IF(AND('[1]Ledger With Mark'!P313&gt;=1),"E","N")))))))))</f>
        <v>C</v>
      </c>
      <c r="Q311" s="13">
        <f t="shared" si="42"/>
        <v>2</v>
      </c>
      <c r="R311" s="7" t="str">
        <f>IF(AND('[1]Ledger With Mark'!R313&gt;=67.5),"A+",IF(AND('[1]Ledger With Mark'!R313&gt;=60),"A",IF(AND('[1]Ledger With Mark'!R313&gt;=52.5),"B+",IF(AND('[1]Ledger With Mark'!R313&gt;=45),"B",IF(AND('[1]Ledger With Mark'!R313&gt;=37.5),"C+",IF(AND('[1]Ledger With Mark'!R313&gt;=30),"C",IF(AND('[1]Ledger With Mark'!R313&gt;=22.5),"D+",IF(AND('[1]Ledger With Mark'!R313&gt;=15),"D",IF(AND('[1]Ledger With Mark'!R313&gt;=1),"E","N")))))))))</f>
        <v>C</v>
      </c>
      <c r="S311" s="7" t="str">
        <f>IF(AND('[1]Ledger With Mark'!S313&gt;=22.5),"A+",IF(AND('[1]Ledger With Mark'!S313&gt;=20),"A",IF(AND('[1]Ledger With Mark'!S313&gt;=17.5),"B+",IF(AND('[1]Ledger With Mark'!S313&gt;=15),"B",IF(AND('[1]Ledger With Mark'!S313&gt;=12.5),"C+",IF(AND('[1]Ledger With Mark'!S313&gt;=10),"C",IF(AND('[1]Ledger With Mark'!S313&gt;=7.5),"D+",IF(AND('[1]Ledger With Mark'!S313&gt;=5),"D",IF(AND('[1]Ledger With Mark'!S313&gt;=1),"E","N")))))))))</f>
        <v>A+</v>
      </c>
      <c r="T311" s="7" t="str">
        <f>IF(AND('[1]Ledger With Mark'!T313&gt;=90),"A+",IF(AND('[1]Ledger With Mark'!T313&gt;=80),"A",IF(AND('[1]Ledger With Mark'!T313&gt;=70),"B+",IF(AND('[1]Ledger With Mark'!T313&gt;=60),"B",IF(AND('[1]Ledger With Mark'!T313&gt;=50),"C+",IF(AND('[1]Ledger With Mark'!T313&gt;=40),"C",IF(AND('[1]Ledger With Mark'!T313&gt;=30),"D+",IF(AND('[1]Ledger With Mark'!T313&gt;=20),"D",IF(AND('[1]Ledger With Mark'!T313&gt;=1),"E","N")))))))))</f>
        <v>C+</v>
      </c>
      <c r="U311" s="13">
        <f t="shared" si="43"/>
        <v>2.4</v>
      </c>
      <c r="V311" s="7" t="str">
        <f>IF(AND('[1]Ledger With Mark'!V313&gt;=67.5),"A+",IF(AND('[1]Ledger With Mark'!V313&gt;=60),"A",IF(AND('[1]Ledger With Mark'!V313&gt;=52.5),"B+",IF(AND('[1]Ledger With Mark'!V313&gt;=45),"B",IF(AND('[1]Ledger With Mark'!V313&gt;=37.5),"C+",IF(AND('[1]Ledger With Mark'!V313&gt;=30),"C",IF(AND('[1]Ledger With Mark'!V313&gt;=22.5),"D+",IF(AND('[1]Ledger With Mark'!V313&gt;=15),"D",IF(AND('[1]Ledger With Mark'!V313&gt;=1),"E","N")))))))))</f>
        <v>C</v>
      </c>
      <c r="W311" s="7" t="str">
        <f>IF(AND('[1]Ledger With Mark'!W313&gt;=22.5),"A+",IF(AND('[1]Ledger With Mark'!W313&gt;=20),"A",IF(AND('[1]Ledger With Mark'!W313&gt;=17.5),"B+",IF(AND('[1]Ledger With Mark'!W313&gt;=15),"B",IF(AND('[1]Ledger With Mark'!W313&gt;=12.5),"C+",IF(AND('[1]Ledger With Mark'!W313&gt;=10),"C",IF(AND('[1]Ledger With Mark'!W313&gt;=7.5),"D+",IF(AND('[1]Ledger With Mark'!W313&gt;=5),"D",IF(AND('[1]Ledger With Mark'!W313&gt;=1),"E","N")))))))))</f>
        <v>A</v>
      </c>
      <c r="X311" s="7" t="str">
        <f>IF(AND('[1]Ledger With Mark'!X313&gt;=90),"A+",IF(AND('[1]Ledger With Mark'!X313&gt;=80),"A",IF(AND('[1]Ledger With Mark'!X313&gt;=70),"B+",IF(AND('[1]Ledger With Mark'!X313&gt;=60),"B",IF(AND('[1]Ledger With Mark'!X313&gt;=50),"C+",IF(AND('[1]Ledger With Mark'!X313&gt;=40),"C",IF(AND('[1]Ledger With Mark'!X313&gt;=30),"D+",IF(AND('[1]Ledger With Mark'!X313&gt;=20),"D",IF(AND('[1]Ledger With Mark'!X313&gt;=1),"E","N")))))))))</f>
        <v>C+</v>
      </c>
      <c r="Y311" s="13">
        <f t="shared" si="44"/>
        <v>2.4</v>
      </c>
      <c r="Z311" s="7" t="str">
        <f>IF(AND('[1]Ledger With Mark'!Z313&gt;=27),"A+",IF(AND('[1]Ledger With Mark'!Z313&gt;=24),"A",IF(AND('[1]Ledger With Mark'!Z313&gt;=21),"B+",IF(AND('[1]Ledger With Mark'!Z313&gt;=18),"B",IF(AND('[1]Ledger With Mark'!Z313&gt;=15),"C+",IF(AND('[1]Ledger With Mark'!Z313&gt;=12),"C",IF(AND('[1]Ledger With Mark'!Z313&gt;=9),"D+",IF(AND('[1]Ledger With Mark'!Z313&gt;=6),"D",IF(AND('[1]Ledger With Mark'!Z313&gt;=1),"E","N")))))))))</f>
        <v>B+</v>
      </c>
      <c r="AA311" s="7" t="str">
        <f>IF(AND('[1]Ledger With Mark'!AA313&gt;=18),"A+",IF(AND('[1]Ledger With Mark'!AA313&gt;=16),"A",IF(AND('[1]Ledger With Mark'!AA313&gt;=14),"B+",IF(AND('[1]Ledger With Mark'!AA313&gt;=12),"B",IF(AND('[1]Ledger With Mark'!AA313&gt;=10),"C+",IF(AND('[1]Ledger With Mark'!AA313&gt;=8),"C",IF(AND('[1]Ledger With Mark'!AA313&gt;=6),"D+",IF(AND('[1]Ledger With Mark'!AA313&gt;=4),"D",IF(AND('[1]Ledger With Mark'!AA313&gt;=1),"E","N")))))))))</f>
        <v>A</v>
      </c>
      <c r="AB311" s="7" t="str">
        <f>IF(AND('[1]Ledger With Mark'!AB313&gt;=45),"A+",IF(AND('[1]Ledger With Mark'!AB313&gt;=40),"A",IF(AND('[1]Ledger With Mark'!AB313&gt;=35),"B+",IF(AND('[1]Ledger With Mark'!AB313&gt;=30),"B",IF(AND('[1]Ledger With Mark'!AB313&gt;=25),"C+",IF(AND('[1]Ledger With Mark'!AB313&gt;=20),"C",IF(AND('[1]Ledger With Mark'!AB313&gt;=15),"D+",IF(AND('[1]Ledger With Mark'!AB313&gt;=10),"D",IF(AND('[1]Ledger With Mark'!AB313&gt;=1),"E","N")))))))))</f>
        <v>B+</v>
      </c>
      <c r="AC311" s="13">
        <f t="shared" si="45"/>
        <v>1.6</v>
      </c>
      <c r="AD311" s="7" t="str">
        <f>IF(AND('[1]Ledger With Mark'!AD313&gt;=22.5),"A+",IF(AND('[1]Ledger With Mark'!AD313&gt;=20),"A",IF(AND('[1]Ledger With Mark'!AD313&gt;=17.5),"B+",IF(AND('[1]Ledger With Mark'!AD313&gt;=15),"B",IF(AND('[1]Ledger With Mark'!AD313&gt;=12.5),"C+",IF(AND('[1]Ledger With Mark'!AD313&gt;=10),"C",IF(AND('[1]Ledger With Mark'!AD313&gt;=7.5),"D+",IF(AND('[1]Ledger With Mark'!AD313&gt;=5),"D",IF(AND('[1]Ledger With Mark'!AD313&gt;=1),"E","N")))))))))</f>
        <v>B</v>
      </c>
      <c r="AE311" s="7" t="str">
        <f>IF(AND('[1]Ledger With Mark'!AE313&gt;=22.5),"A+",IF(AND('[1]Ledger With Mark'!AE313&gt;=20),"A",IF(AND('[1]Ledger With Mark'!AE313&gt;=17.5),"B+",IF(AND('[1]Ledger With Mark'!AE313&gt;=15),"B",IF(AND('[1]Ledger With Mark'!AE313&gt;=12.5),"C+",IF(AND('[1]Ledger With Mark'!AE313&gt;=10),"C",IF(AND('[1]Ledger With Mark'!AE313&gt;=7.5),"D+",IF(AND('[1]Ledger With Mark'!AE313&gt;=5),"D",IF(AND('[1]Ledger With Mark'!AE313&gt;=1),"E","N")))))))))</f>
        <v>B+</v>
      </c>
      <c r="AF311" s="7" t="str">
        <f>IF(AND('[1]Ledger With Mark'!AF313&gt;=45),"A+",IF(AND('[1]Ledger With Mark'!AF313&gt;=40),"A",IF(AND('[1]Ledger With Mark'!AF313&gt;=35),"B+",IF(AND('[1]Ledger With Mark'!AF313&gt;=30),"B",IF(AND('[1]Ledger With Mark'!AF313&gt;=25),"C+",IF(AND('[1]Ledger With Mark'!AF313&gt;=20),"C",IF(AND('[1]Ledger With Mark'!AF313&gt;=15),"D+",IF(AND('[1]Ledger With Mark'!AF313&gt;=10),"D",IF(AND('[1]Ledger With Mark'!AF313&gt;=1),"E","N")))))))))</f>
        <v>B</v>
      </c>
      <c r="AG311" s="13">
        <f t="shared" si="46"/>
        <v>1.4</v>
      </c>
      <c r="AH311" s="7" t="str">
        <f>IF(AND('[1]Ledger With Mark'!AH313&gt;=45),"A+",IF(AND('[1]Ledger With Mark'!AH313&gt;=40),"A",IF(AND('[1]Ledger With Mark'!AH313&gt;=35),"B+",IF(AND('[1]Ledger With Mark'!AH313&gt;=30),"B",IF(AND('[1]Ledger With Mark'!AH313&gt;=25),"C+",IF(AND('[1]Ledger With Mark'!AH313&gt;=20),"C",IF(AND('[1]Ledger With Mark'!AH313&gt;=15),"D+",IF(AND('[1]Ledger With Mark'!AH313&gt;=10),"D",IF(AND('[1]Ledger With Mark'!AH313&gt;=1),"E","N")))))))))</f>
        <v>C</v>
      </c>
      <c r="AI311" s="7" t="str">
        <f>IF(AND('[1]Ledger With Mark'!AI313&gt;=45),"A+",IF(AND('[1]Ledger With Mark'!AI313&gt;=40),"A",IF(AND('[1]Ledger With Mark'!AI313&gt;=35),"B+",IF(AND('[1]Ledger With Mark'!AI313&gt;=30),"B",IF(AND('[1]Ledger With Mark'!AI313&gt;=25),"C+",IF(AND('[1]Ledger With Mark'!AI313&gt;=20),"C",IF(AND('[1]Ledger With Mark'!AI313&gt;=15),"D+",IF(AND('[1]Ledger With Mark'!AI313&gt;=10),"D",IF(AND('[1]Ledger With Mark'!AI313&gt;=1),"E","N")))))))))</f>
        <v>A</v>
      </c>
      <c r="AJ311" s="7" t="str">
        <f>IF(AND('[1]Ledger With Mark'!AJ313&gt;=90),"A+",IF(AND('[1]Ledger With Mark'!AJ313&gt;=80),"A",IF(AND('[1]Ledger With Mark'!AJ313&gt;=70),"B+",IF(AND('[1]Ledger With Mark'!AJ313&gt;=60),"B",IF(AND('[1]Ledger With Mark'!AJ313&gt;=50),"C+",IF(AND('[1]Ledger With Mark'!AJ313&gt;=40),"C",IF(AND('[1]Ledger With Mark'!AJ313&gt;=30),"D+",IF(AND('[1]Ledger With Mark'!AJ313&gt;=20),"D",IF(AND('[1]Ledger With Mark'!AJ313&gt;=1),"E","N")))))))))</f>
        <v>B</v>
      </c>
      <c r="AK311" s="13">
        <f t="shared" si="47"/>
        <v>2.8</v>
      </c>
      <c r="AL311" s="7" t="str">
        <f>IF(AND('[1]Ledger With Mark'!AL313&gt;=45),"A+",IF(AND('[1]Ledger With Mark'!AL313&gt;=40),"A",IF(AND('[1]Ledger With Mark'!AL313&gt;=35),"B+",IF(AND('[1]Ledger With Mark'!AL313&gt;=30),"B",IF(AND('[1]Ledger With Mark'!AL313&gt;=25),"C+",IF(AND('[1]Ledger With Mark'!AL313&gt;=20),"C",IF(AND('[1]Ledger With Mark'!AL313&gt;=15),"D+",IF(AND('[1]Ledger With Mark'!AL313&gt;=10),"D",IF(AND('[1]Ledger With Mark'!AL313&gt;=1),"E","N")))))))))</f>
        <v>C</v>
      </c>
      <c r="AM311" s="7" t="str">
        <f>IF(AND('[1]Ledger With Mark'!AM313&gt;=45),"A+",IF(AND('[1]Ledger With Mark'!AM313&gt;=40),"A",IF(AND('[1]Ledger With Mark'!AM313&gt;=35),"B+",IF(AND('[1]Ledger With Mark'!AM313&gt;=30),"B",IF(AND('[1]Ledger With Mark'!AM313&gt;=25),"C+",IF(AND('[1]Ledger With Mark'!AM313&gt;=20),"C",IF(AND('[1]Ledger With Mark'!AM313&gt;=15),"D+",IF(AND('[1]Ledger With Mark'!AM313&gt;=10),"D",IF(AND('[1]Ledger With Mark'!AM313&gt;=1),"E","N")))))))))</f>
        <v>A</v>
      </c>
      <c r="AN311" s="7" t="str">
        <f>IF(AND('[1]Ledger With Mark'!AN313&gt;=90),"A+",IF(AND('[1]Ledger With Mark'!AN313&gt;=80),"A",IF(AND('[1]Ledger With Mark'!AN313&gt;=70),"B+",IF(AND('[1]Ledger With Mark'!AN313&gt;=60),"B",IF(AND('[1]Ledger With Mark'!AN313&gt;=50),"C+",IF(AND('[1]Ledger With Mark'!AN313&gt;=40),"C",IF(AND('[1]Ledger With Mark'!AN313&gt;=30),"D+",IF(AND('[1]Ledger With Mark'!AN313&gt;=20),"D",IF(AND('[1]Ledger With Mark'!AN313&gt;=1),"E","N")))))))))</f>
        <v>B</v>
      </c>
      <c r="AO311" s="13">
        <f t="shared" si="48"/>
        <v>2.8</v>
      </c>
      <c r="AP311" s="14">
        <f t="shared" si="49"/>
        <v>2.4750000000000001</v>
      </c>
      <c r="AQ311" s="7"/>
      <c r="AR311" s="15" t="s">
        <v>251</v>
      </c>
      <c r="BB311" s="17">
        <v>317</v>
      </c>
    </row>
    <row r="312" spans="1:54" ht="15">
      <c r="A312" s="7">
        <f>'[1]Ledger With Mark'!A314</f>
        <v>311</v>
      </c>
      <c r="B312" s="8">
        <f>'[1]Ledger With Mark'!B314</f>
        <v>752311</v>
      </c>
      <c r="C312" s="9" t="str">
        <f>'[1]Ledger With Mark'!C314</f>
        <v>MANMAYA PUN MAGAR</v>
      </c>
      <c r="D312" s="10" t="str">
        <f>'[1]Ledger With Mark'!D314</f>
        <v>2060/07/25</v>
      </c>
      <c r="E312" s="11" t="str">
        <f>'[1]Ledger With Mark'!E314</f>
        <v>RESHAM PUN</v>
      </c>
      <c r="F312" s="11" t="str">
        <f>'[1]Ledger With Mark'!F314</f>
        <v>SUNITA PUN</v>
      </c>
      <c r="G312" s="12" t="str">
        <f>'[1]Ledger With Mark'!G314</f>
        <v>BHUME 9 RUKUM EAST</v>
      </c>
      <c r="H312" s="7" t="str">
        <f>IF(AND('[1]Ledger With Mark'!H314&gt;=67.5),"A+",IF(AND('[1]Ledger With Mark'!H314&gt;=60),"A",IF(AND('[1]Ledger With Mark'!H314&gt;=52.5),"B+",IF(AND('[1]Ledger With Mark'!H314&gt;=45),"B",IF(AND('[1]Ledger With Mark'!H314&gt;=37.5),"C+",IF(AND('[1]Ledger With Mark'!H314&gt;=30),"C",IF(AND('[1]Ledger With Mark'!H314&gt;=22.5),"D+",IF(AND('[1]Ledger With Mark'!H314&gt;=15),"D",IF(AND('[1]Ledger With Mark'!H314&gt;=1),"E","N")))))))))</f>
        <v>C</v>
      </c>
      <c r="I312" s="7" t="str">
        <f>IF(AND('[1]Ledger With Mark'!I314&gt;=22.5),"A+",IF(AND('[1]Ledger With Mark'!I314&gt;=20),"A",IF(AND('[1]Ledger With Mark'!I314&gt;=17.5),"B+",IF(AND('[1]Ledger With Mark'!I314&gt;=15),"B",IF(AND('[1]Ledger With Mark'!I314&gt;=12.5),"C+",IF(AND('[1]Ledger With Mark'!I314&gt;=10),"C",IF(AND('[1]Ledger With Mark'!I314&gt;=7.5),"D+",IF(AND('[1]Ledger With Mark'!I314&gt;=5),"D",IF(AND('[1]Ledger With Mark'!I314&gt;=1),"E","N")))))))))</f>
        <v>B</v>
      </c>
      <c r="J312" s="7" t="str">
        <f>IF(AND('[1]Ledger With Mark'!J314&gt;=90),"A+",IF(AND('[1]Ledger With Mark'!J314&gt;=80),"A",IF(AND('[1]Ledger With Mark'!J314&gt;=70),"B+",IF(AND('[1]Ledger With Mark'!J314&gt;=60),"B",IF(AND('[1]Ledger With Mark'!J314&gt;=50),"C+",IF(AND('[1]Ledger With Mark'!J314&gt;=40),"C",IF(AND('[1]Ledger With Mark'!J314&gt;=30),"D+",IF(AND('[1]Ledger With Mark'!J314&gt;=20),"D",IF(AND('[1]Ledger With Mark'!J314&gt;=1),"E","N")))))))))</f>
        <v>C</v>
      </c>
      <c r="K312" s="13">
        <f t="shared" si="40"/>
        <v>2</v>
      </c>
      <c r="L312" s="7" t="str">
        <f>IF(AND('[1]Ledger With Mark'!L314&gt;=67.5),"A+",IF(AND('[1]Ledger With Mark'!L314&gt;=60),"A",IF(AND('[1]Ledger With Mark'!L314&gt;=52.5),"B+",IF(AND('[1]Ledger With Mark'!L314&gt;=45),"B",IF(AND('[1]Ledger With Mark'!L314&gt;=37.5),"C+",IF(AND('[1]Ledger With Mark'!L314&gt;=30),"C",IF(AND('[1]Ledger With Mark'!L314&gt;=22.5),"D+",IF(AND('[1]Ledger With Mark'!L314&gt;=15),"D",IF(AND('[1]Ledger With Mark'!L314&gt;=1),"E","N")))))))))</f>
        <v>C</v>
      </c>
      <c r="M312" s="7" t="str">
        <f>IF(AND('[1]Ledger With Mark'!M314&gt;=22.5),"A+",IF(AND('[1]Ledger With Mark'!M314&gt;=20),"A",IF(AND('[1]Ledger With Mark'!M314&gt;=17.5),"B+",IF(AND('[1]Ledger With Mark'!M314&gt;=15),"B",IF(AND('[1]Ledger With Mark'!M314&gt;=12.5),"C+",IF(AND('[1]Ledger With Mark'!M314&gt;=10),"C",IF(AND('[1]Ledger With Mark'!M314&gt;=7.5),"D+",IF(AND('[1]Ledger With Mark'!M314&gt;=5),"D",IF(AND('[1]Ledger With Mark'!M314&gt;=1),"E","N")))))))))</f>
        <v>A</v>
      </c>
      <c r="N312" s="7" t="str">
        <f>IF(AND('[1]Ledger With Mark'!N314&gt;=90),"A+",IF(AND('[1]Ledger With Mark'!N314&gt;=80),"A",IF(AND('[1]Ledger With Mark'!N314&gt;=70),"B+",IF(AND('[1]Ledger With Mark'!N314&gt;=60),"B",IF(AND('[1]Ledger With Mark'!N314&gt;=50),"C+",IF(AND('[1]Ledger With Mark'!N314&gt;=40),"C",IF(AND('[1]Ledger With Mark'!N314&gt;=30),"D+",IF(AND('[1]Ledger With Mark'!N314&gt;=20),"D",IF(AND('[1]Ledger With Mark'!N314&gt;=1),"E","N")))))))))</f>
        <v>C+</v>
      </c>
      <c r="O312" s="13">
        <f t="shared" si="41"/>
        <v>2.4</v>
      </c>
      <c r="P312" s="7" t="str">
        <f>IF(AND('[1]Ledger With Mark'!P314&gt;=90),"A+",IF(AND('[1]Ledger With Mark'!P314&gt;=80),"A",IF(AND('[1]Ledger With Mark'!P314&gt;=70),"B+",IF(AND('[1]Ledger With Mark'!P314&gt;=60),"B",IF(AND('[1]Ledger With Mark'!P314&gt;=50),"C+",IF(AND('[1]Ledger With Mark'!P314&gt;=40),"C",IF(AND('[1]Ledger With Mark'!P314&gt;=30),"D+",IF(AND('[1]Ledger With Mark'!P314&gt;=20),"D",IF(AND('[1]Ledger With Mark'!P314&gt;=1),"E","N")))))))))</f>
        <v>C</v>
      </c>
      <c r="Q312" s="13">
        <f t="shared" si="42"/>
        <v>2</v>
      </c>
      <c r="R312" s="7" t="str">
        <f>IF(AND('[1]Ledger With Mark'!R314&gt;=67.5),"A+",IF(AND('[1]Ledger With Mark'!R314&gt;=60),"A",IF(AND('[1]Ledger With Mark'!R314&gt;=52.5),"B+",IF(AND('[1]Ledger With Mark'!R314&gt;=45),"B",IF(AND('[1]Ledger With Mark'!R314&gt;=37.5),"C+",IF(AND('[1]Ledger With Mark'!R314&gt;=30),"C",IF(AND('[1]Ledger With Mark'!R314&gt;=22.5),"D+",IF(AND('[1]Ledger With Mark'!R314&gt;=15),"D",IF(AND('[1]Ledger With Mark'!R314&gt;=1),"E","N")))))))))</f>
        <v>C</v>
      </c>
      <c r="S312" s="7" t="str">
        <f>IF(AND('[1]Ledger With Mark'!S314&gt;=22.5),"A+",IF(AND('[1]Ledger With Mark'!S314&gt;=20),"A",IF(AND('[1]Ledger With Mark'!S314&gt;=17.5),"B+",IF(AND('[1]Ledger With Mark'!S314&gt;=15),"B",IF(AND('[1]Ledger With Mark'!S314&gt;=12.5),"C+",IF(AND('[1]Ledger With Mark'!S314&gt;=10),"C",IF(AND('[1]Ledger With Mark'!S314&gt;=7.5),"D+",IF(AND('[1]Ledger With Mark'!S314&gt;=5),"D",IF(AND('[1]Ledger With Mark'!S314&gt;=1),"E","N")))))))))</f>
        <v>A+</v>
      </c>
      <c r="T312" s="7" t="str">
        <f>IF(AND('[1]Ledger With Mark'!T314&gt;=90),"A+",IF(AND('[1]Ledger With Mark'!T314&gt;=80),"A",IF(AND('[1]Ledger With Mark'!T314&gt;=70),"B+",IF(AND('[1]Ledger With Mark'!T314&gt;=60),"B",IF(AND('[1]Ledger With Mark'!T314&gt;=50),"C+",IF(AND('[1]Ledger With Mark'!T314&gt;=40),"C",IF(AND('[1]Ledger With Mark'!T314&gt;=30),"D+",IF(AND('[1]Ledger With Mark'!T314&gt;=20),"D",IF(AND('[1]Ledger With Mark'!T314&gt;=1),"E","N")))))))))</f>
        <v>C+</v>
      </c>
      <c r="U312" s="13">
        <f t="shared" si="43"/>
        <v>2.4</v>
      </c>
      <c r="V312" s="7" t="str">
        <f>IF(AND('[1]Ledger With Mark'!V314&gt;=67.5),"A+",IF(AND('[1]Ledger With Mark'!V314&gt;=60),"A",IF(AND('[1]Ledger With Mark'!V314&gt;=52.5),"B+",IF(AND('[1]Ledger With Mark'!V314&gt;=45),"B",IF(AND('[1]Ledger With Mark'!V314&gt;=37.5),"C+",IF(AND('[1]Ledger With Mark'!V314&gt;=30),"C",IF(AND('[1]Ledger With Mark'!V314&gt;=22.5),"D+",IF(AND('[1]Ledger With Mark'!V314&gt;=15),"D",IF(AND('[1]Ledger With Mark'!V314&gt;=1),"E","N")))))))))</f>
        <v>C</v>
      </c>
      <c r="W312" s="7" t="str">
        <f>IF(AND('[1]Ledger With Mark'!W314&gt;=22.5),"A+",IF(AND('[1]Ledger With Mark'!W314&gt;=20),"A",IF(AND('[1]Ledger With Mark'!W314&gt;=17.5),"B+",IF(AND('[1]Ledger With Mark'!W314&gt;=15),"B",IF(AND('[1]Ledger With Mark'!W314&gt;=12.5),"C+",IF(AND('[1]Ledger With Mark'!W314&gt;=10),"C",IF(AND('[1]Ledger With Mark'!W314&gt;=7.5),"D+",IF(AND('[1]Ledger With Mark'!W314&gt;=5),"D",IF(AND('[1]Ledger With Mark'!W314&gt;=1),"E","N")))))))))</f>
        <v>B+</v>
      </c>
      <c r="X312" s="7" t="str">
        <f>IF(AND('[1]Ledger With Mark'!X314&gt;=90),"A+",IF(AND('[1]Ledger With Mark'!X314&gt;=80),"A",IF(AND('[1]Ledger With Mark'!X314&gt;=70),"B+",IF(AND('[1]Ledger With Mark'!X314&gt;=60),"B",IF(AND('[1]Ledger With Mark'!X314&gt;=50),"C+",IF(AND('[1]Ledger With Mark'!X314&gt;=40),"C",IF(AND('[1]Ledger With Mark'!X314&gt;=30),"D+",IF(AND('[1]Ledger With Mark'!X314&gt;=20),"D",IF(AND('[1]Ledger With Mark'!X314&gt;=1),"E","N")))))))))</f>
        <v>C</v>
      </c>
      <c r="Y312" s="13">
        <f t="shared" si="44"/>
        <v>2</v>
      </c>
      <c r="Z312" s="7" t="str">
        <f>IF(AND('[1]Ledger With Mark'!Z314&gt;=27),"A+",IF(AND('[1]Ledger With Mark'!Z314&gt;=24),"A",IF(AND('[1]Ledger With Mark'!Z314&gt;=21),"B+",IF(AND('[1]Ledger With Mark'!Z314&gt;=18),"B",IF(AND('[1]Ledger With Mark'!Z314&gt;=15),"C+",IF(AND('[1]Ledger With Mark'!Z314&gt;=12),"C",IF(AND('[1]Ledger With Mark'!Z314&gt;=9),"D+",IF(AND('[1]Ledger With Mark'!Z314&gt;=6),"D",IF(AND('[1]Ledger With Mark'!Z314&gt;=1),"E","N")))))))))</f>
        <v>B</v>
      </c>
      <c r="AA312" s="7" t="str">
        <f>IF(AND('[1]Ledger With Mark'!AA314&gt;=18),"A+",IF(AND('[1]Ledger With Mark'!AA314&gt;=16),"A",IF(AND('[1]Ledger With Mark'!AA314&gt;=14),"B+",IF(AND('[1]Ledger With Mark'!AA314&gt;=12),"B",IF(AND('[1]Ledger With Mark'!AA314&gt;=10),"C+",IF(AND('[1]Ledger With Mark'!AA314&gt;=8),"C",IF(AND('[1]Ledger With Mark'!AA314&gt;=6),"D+",IF(AND('[1]Ledger With Mark'!AA314&gt;=4),"D",IF(AND('[1]Ledger With Mark'!AA314&gt;=1),"E","N")))))))))</f>
        <v>B+</v>
      </c>
      <c r="AB312" s="7" t="str">
        <f>IF(AND('[1]Ledger With Mark'!AB314&gt;=45),"A+",IF(AND('[1]Ledger With Mark'!AB314&gt;=40),"A",IF(AND('[1]Ledger With Mark'!AB314&gt;=35),"B+",IF(AND('[1]Ledger With Mark'!AB314&gt;=30),"B",IF(AND('[1]Ledger With Mark'!AB314&gt;=25),"C+",IF(AND('[1]Ledger With Mark'!AB314&gt;=20),"C",IF(AND('[1]Ledger With Mark'!AB314&gt;=15),"D+",IF(AND('[1]Ledger With Mark'!AB314&gt;=10),"D",IF(AND('[1]Ledger With Mark'!AB314&gt;=1),"E","N")))))))))</f>
        <v>B</v>
      </c>
      <c r="AC312" s="13">
        <f t="shared" si="45"/>
        <v>1.4</v>
      </c>
      <c r="AD312" s="7" t="str">
        <f>IF(AND('[1]Ledger With Mark'!AD314&gt;=22.5),"A+",IF(AND('[1]Ledger With Mark'!AD314&gt;=20),"A",IF(AND('[1]Ledger With Mark'!AD314&gt;=17.5),"B+",IF(AND('[1]Ledger With Mark'!AD314&gt;=15),"B",IF(AND('[1]Ledger With Mark'!AD314&gt;=12.5),"C+",IF(AND('[1]Ledger With Mark'!AD314&gt;=10),"C",IF(AND('[1]Ledger With Mark'!AD314&gt;=7.5),"D+",IF(AND('[1]Ledger With Mark'!AD314&gt;=5),"D",IF(AND('[1]Ledger With Mark'!AD314&gt;=1),"E","N")))))))))</f>
        <v>C</v>
      </c>
      <c r="AE312" s="7" t="str">
        <f>IF(AND('[1]Ledger With Mark'!AE314&gt;=22.5),"A+",IF(AND('[1]Ledger With Mark'!AE314&gt;=20),"A",IF(AND('[1]Ledger With Mark'!AE314&gt;=17.5),"B+",IF(AND('[1]Ledger With Mark'!AE314&gt;=15),"B",IF(AND('[1]Ledger With Mark'!AE314&gt;=12.5),"C+",IF(AND('[1]Ledger With Mark'!AE314&gt;=10),"C",IF(AND('[1]Ledger With Mark'!AE314&gt;=7.5),"D+",IF(AND('[1]Ledger With Mark'!AE314&gt;=5),"D",IF(AND('[1]Ledger With Mark'!AE314&gt;=1),"E","N")))))))))</f>
        <v>B</v>
      </c>
      <c r="AF312" s="7" t="str">
        <f>IF(AND('[1]Ledger With Mark'!AF314&gt;=45),"A+",IF(AND('[1]Ledger With Mark'!AF314&gt;=40),"A",IF(AND('[1]Ledger With Mark'!AF314&gt;=35),"B+",IF(AND('[1]Ledger With Mark'!AF314&gt;=30),"B",IF(AND('[1]Ledger With Mark'!AF314&gt;=25),"C+",IF(AND('[1]Ledger With Mark'!AF314&gt;=20),"C",IF(AND('[1]Ledger With Mark'!AF314&gt;=15),"D+",IF(AND('[1]Ledger With Mark'!AF314&gt;=10),"D",IF(AND('[1]Ledger With Mark'!AF314&gt;=1),"E","N")))))))))</f>
        <v>C+</v>
      </c>
      <c r="AG312" s="13">
        <f t="shared" si="46"/>
        <v>1.2</v>
      </c>
      <c r="AH312" s="7" t="str">
        <f>IF(AND('[1]Ledger With Mark'!AH314&gt;=45),"A+",IF(AND('[1]Ledger With Mark'!AH314&gt;=40),"A",IF(AND('[1]Ledger With Mark'!AH314&gt;=35),"B+",IF(AND('[1]Ledger With Mark'!AH314&gt;=30),"B",IF(AND('[1]Ledger With Mark'!AH314&gt;=25),"C+",IF(AND('[1]Ledger With Mark'!AH314&gt;=20),"C",IF(AND('[1]Ledger With Mark'!AH314&gt;=15),"D+",IF(AND('[1]Ledger With Mark'!AH314&gt;=10),"D",IF(AND('[1]Ledger With Mark'!AH314&gt;=1),"E","N")))))))))</f>
        <v>C</v>
      </c>
      <c r="AI312" s="7" t="str">
        <f>IF(AND('[1]Ledger With Mark'!AI314&gt;=45),"A+",IF(AND('[1]Ledger With Mark'!AI314&gt;=40),"A",IF(AND('[1]Ledger With Mark'!AI314&gt;=35),"B+",IF(AND('[1]Ledger With Mark'!AI314&gt;=30),"B",IF(AND('[1]Ledger With Mark'!AI314&gt;=25),"C+",IF(AND('[1]Ledger With Mark'!AI314&gt;=20),"C",IF(AND('[1]Ledger With Mark'!AI314&gt;=15),"D+",IF(AND('[1]Ledger With Mark'!AI314&gt;=10),"D",IF(AND('[1]Ledger With Mark'!AI314&gt;=1),"E","N")))))))))</f>
        <v>B+</v>
      </c>
      <c r="AJ312" s="7" t="str">
        <f>IF(AND('[1]Ledger With Mark'!AJ314&gt;=90),"A+",IF(AND('[1]Ledger With Mark'!AJ314&gt;=80),"A",IF(AND('[1]Ledger With Mark'!AJ314&gt;=70),"B+",IF(AND('[1]Ledger With Mark'!AJ314&gt;=60),"B",IF(AND('[1]Ledger With Mark'!AJ314&gt;=50),"C+",IF(AND('[1]Ledger With Mark'!AJ314&gt;=40),"C",IF(AND('[1]Ledger With Mark'!AJ314&gt;=30),"D+",IF(AND('[1]Ledger With Mark'!AJ314&gt;=20),"D",IF(AND('[1]Ledger With Mark'!AJ314&gt;=1),"E","N")))))))))</f>
        <v>C+</v>
      </c>
      <c r="AK312" s="13">
        <f t="shared" si="47"/>
        <v>2.4</v>
      </c>
      <c r="AL312" s="7" t="str">
        <f>IF(AND('[1]Ledger With Mark'!AL314&gt;=45),"A+",IF(AND('[1]Ledger With Mark'!AL314&gt;=40),"A",IF(AND('[1]Ledger With Mark'!AL314&gt;=35),"B+",IF(AND('[1]Ledger With Mark'!AL314&gt;=30),"B",IF(AND('[1]Ledger With Mark'!AL314&gt;=25),"C+",IF(AND('[1]Ledger With Mark'!AL314&gt;=20),"C",IF(AND('[1]Ledger With Mark'!AL314&gt;=15),"D+",IF(AND('[1]Ledger With Mark'!AL314&gt;=10),"D",IF(AND('[1]Ledger With Mark'!AL314&gt;=1),"E","N")))))))))</f>
        <v>C</v>
      </c>
      <c r="AM312" s="7" t="str">
        <f>IF(AND('[1]Ledger With Mark'!AM314&gt;=45),"A+",IF(AND('[1]Ledger With Mark'!AM314&gt;=40),"A",IF(AND('[1]Ledger With Mark'!AM314&gt;=35),"B+",IF(AND('[1]Ledger With Mark'!AM314&gt;=30),"B",IF(AND('[1]Ledger With Mark'!AM314&gt;=25),"C+",IF(AND('[1]Ledger With Mark'!AM314&gt;=20),"C",IF(AND('[1]Ledger With Mark'!AM314&gt;=15),"D+",IF(AND('[1]Ledger With Mark'!AM314&gt;=10),"D",IF(AND('[1]Ledger With Mark'!AM314&gt;=1),"E","N")))))))))</f>
        <v>A</v>
      </c>
      <c r="AN312" s="7" t="str">
        <f>IF(AND('[1]Ledger With Mark'!AN314&gt;=90),"A+",IF(AND('[1]Ledger With Mark'!AN314&gt;=80),"A",IF(AND('[1]Ledger With Mark'!AN314&gt;=70),"B+",IF(AND('[1]Ledger With Mark'!AN314&gt;=60),"B",IF(AND('[1]Ledger With Mark'!AN314&gt;=50),"C+",IF(AND('[1]Ledger With Mark'!AN314&gt;=40),"C",IF(AND('[1]Ledger With Mark'!AN314&gt;=30),"D+",IF(AND('[1]Ledger With Mark'!AN314&gt;=20),"D",IF(AND('[1]Ledger With Mark'!AN314&gt;=1),"E","N")))))))))</f>
        <v>B</v>
      </c>
      <c r="AO312" s="13">
        <f t="shared" si="48"/>
        <v>2.8</v>
      </c>
      <c r="AP312" s="14">
        <f t="shared" si="49"/>
        <v>2.3250000000000002</v>
      </c>
      <c r="AQ312" s="7"/>
      <c r="AR312" s="15" t="s">
        <v>251</v>
      </c>
      <c r="BB312" s="17">
        <v>318</v>
      </c>
    </row>
    <row r="313" spans="1:54" ht="15">
      <c r="A313" s="7">
        <f>'[1]Ledger With Mark'!A315</f>
        <v>312</v>
      </c>
      <c r="B313" s="8">
        <f>'[1]Ledger With Mark'!B315</f>
        <v>752312</v>
      </c>
      <c r="C313" s="9" t="str">
        <f>'[1]Ledger With Mark'!C315</f>
        <v>MANISHA BUDHA MAGAR</v>
      </c>
      <c r="D313" s="10" t="str">
        <f>'[1]Ledger With Mark'!D315</f>
        <v>2058/04/17</v>
      </c>
      <c r="E313" s="11" t="str">
        <f>'[1]Ledger With Mark'!E315</f>
        <v>PANCHA BAHADUR BUDHA</v>
      </c>
      <c r="F313" s="11" t="str">
        <f>'[1]Ledger With Mark'!F315</f>
        <v>PABITRA BUDHA</v>
      </c>
      <c r="G313" s="12" t="str">
        <f>'[1]Ledger With Mark'!G315</f>
        <v>PARIBARTAN 4 ROLPA</v>
      </c>
      <c r="H313" s="7" t="str">
        <f>IF(AND('[1]Ledger With Mark'!H315&gt;=67.5),"A+",IF(AND('[1]Ledger With Mark'!H315&gt;=60),"A",IF(AND('[1]Ledger With Mark'!H315&gt;=52.5),"B+",IF(AND('[1]Ledger With Mark'!H315&gt;=45),"B",IF(AND('[1]Ledger With Mark'!H315&gt;=37.5),"C+",IF(AND('[1]Ledger With Mark'!H315&gt;=30),"C",IF(AND('[1]Ledger With Mark'!H315&gt;=22.5),"D+",IF(AND('[1]Ledger With Mark'!H315&gt;=15),"D",IF(AND('[1]Ledger With Mark'!H315&gt;=1),"E","N")))))))))</f>
        <v>C</v>
      </c>
      <c r="I313" s="7" t="str">
        <f>IF(AND('[1]Ledger With Mark'!I315&gt;=22.5),"A+",IF(AND('[1]Ledger With Mark'!I315&gt;=20),"A",IF(AND('[1]Ledger With Mark'!I315&gt;=17.5),"B+",IF(AND('[1]Ledger With Mark'!I315&gt;=15),"B",IF(AND('[1]Ledger With Mark'!I315&gt;=12.5),"C+",IF(AND('[1]Ledger With Mark'!I315&gt;=10),"C",IF(AND('[1]Ledger With Mark'!I315&gt;=7.5),"D+",IF(AND('[1]Ledger With Mark'!I315&gt;=5),"D",IF(AND('[1]Ledger With Mark'!I315&gt;=1),"E","N")))))))))</f>
        <v>B</v>
      </c>
      <c r="J313" s="7" t="str">
        <f>IF(AND('[1]Ledger With Mark'!J315&gt;=90),"A+",IF(AND('[1]Ledger With Mark'!J315&gt;=80),"A",IF(AND('[1]Ledger With Mark'!J315&gt;=70),"B+",IF(AND('[1]Ledger With Mark'!J315&gt;=60),"B",IF(AND('[1]Ledger With Mark'!J315&gt;=50),"C+",IF(AND('[1]Ledger With Mark'!J315&gt;=40),"C",IF(AND('[1]Ledger With Mark'!J315&gt;=30),"D+",IF(AND('[1]Ledger With Mark'!J315&gt;=20),"D",IF(AND('[1]Ledger With Mark'!J315&gt;=1),"E","N")))))))))</f>
        <v>C+</v>
      </c>
      <c r="K313" s="13">
        <f t="shared" si="40"/>
        <v>2.4</v>
      </c>
      <c r="L313" s="7" t="str">
        <f>IF(AND('[1]Ledger With Mark'!L315&gt;=67.5),"A+",IF(AND('[1]Ledger With Mark'!L315&gt;=60),"A",IF(AND('[1]Ledger With Mark'!L315&gt;=52.5),"B+",IF(AND('[1]Ledger With Mark'!L315&gt;=45),"B",IF(AND('[1]Ledger With Mark'!L315&gt;=37.5),"C+",IF(AND('[1]Ledger With Mark'!L315&gt;=30),"C",IF(AND('[1]Ledger With Mark'!L315&gt;=22.5),"D+",IF(AND('[1]Ledger With Mark'!L315&gt;=15),"D",IF(AND('[1]Ledger With Mark'!L315&gt;=1),"E","N")))))))))</f>
        <v>C</v>
      </c>
      <c r="M313" s="7" t="str">
        <f>IF(AND('[1]Ledger With Mark'!M315&gt;=22.5),"A+",IF(AND('[1]Ledger With Mark'!M315&gt;=20),"A",IF(AND('[1]Ledger With Mark'!M315&gt;=17.5),"B+",IF(AND('[1]Ledger With Mark'!M315&gt;=15),"B",IF(AND('[1]Ledger With Mark'!M315&gt;=12.5),"C+",IF(AND('[1]Ledger With Mark'!M315&gt;=10),"C",IF(AND('[1]Ledger With Mark'!M315&gt;=7.5),"D+",IF(AND('[1]Ledger With Mark'!M315&gt;=5),"D",IF(AND('[1]Ledger With Mark'!M315&gt;=1),"E","N")))))))))</f>
        <v>A</v>
      </c>
      <c r="N313" s="7" t="str">
        <f>IF(AND('[1]Ledger With Mark'!N315&gt;=90),"A+",IF(AND('[1]Ledger With Mark'!N315&gt;=80),"A",IF(AND('[1]Ledger With Mark'!N315&gt;=70),"B+",IF(AND('[1]Ledger With Mark'!N315&gt;=60),"B",IF(AND('[1]Ledger With Mark'!N315&gt;=50),"C+",IF(AND('[1]Ledger With Mark'!N315&gt;=40),"C",IF(AND('[1]Ledger With Mark'!N315&gt;=30),"D+",IF(AND('[1]Ledger With Mark'!N315&gt;=20),"D",IF(AND('[1]Ledger With Mark'!N315&gt;=1),"E","N")))))))))</f>
        <v>C+</v>
      </c>
      <c r="O313" s="13">
        <f t="shared" si="41"/>
        <v>2.4</v>
      </c>
      <c r="P313" s="7" t="str">
        <f>IF(AND('[1]Ledger With Mark'!P315&gt;=90),"A+",IF(AND('[1]Ledger With Mark'!P315&gt;=80),"A",IF(AND('[1]Ledger With Mark'!P315&gt;=70),"B+",IF(AND('[1]Ledger With Mark'!P315&gt;=60),"B",IF(AND('[1]Ledger With Mark'!P315&gt;=50),"C+",IF(AND('[1]Ledger With Mark'!P315&gt;=40),"C",IF(AND('[1]Ledger With Mark'!P315&gt;=30),"D+",IF(AND('[1]Ledger With Mark'!P315&gt;=20),"D",IF(AND('[1]Ledger With Mark'!P315&gt;=1),"E","N")))))))))</f>
        <v>C</v>
      </c>
      <c r="Q313" s="13">
        <f t="shared" si="42"/>
        <v>2</v>
      </c>
      <c r="R313" s="7" t="str">
        <f>IF(AND('[1]Ledger With Mark'!R315&gt;=67.5),"A+",IF(AND('[1]Ledger With Mark'!R315&gt;=60),"A",IF(AND('[1]Ledger With Mark'!R315&gt;=52.5),"B+",IF(AND('[1]Ledger With Mark'!R315&gt;=45),"B",IF(AND('[1]Ledger With Mark'!R315&gt;=37.5),"C+",IF(AND('[1]Ledger With Mark'!R315&gt;=30),"C",IF(AND('[1]Ledger With Mark'!R315&gt;=22.5),"D+",IF(AND('[1]Ledger With Mark'!R315&gt;=15),"D",IF(AND('[1]Ledger With Mark'!R315&gt;=1),"E","N")))))))))</f>
        <v>C</v>
      </c>
      <c r="S313" s="7" t="str">
        <f>IF(AND('[1]Ledger With Mark'!S315&gt;=22.5),"A+",IF(AND('[1]Ledger With Mark'!S315&gt;=20),"A",IF(AND('[1]Ledger With Mark'!S315&gt;=17.5),"B+",IF(AND('[1]Ledger With Mark'!S315&gt;=15),"B",IF(AND('[1]Ledger With Mark'!S315&gt;=12.5),"C+",IF(AND('[1]Ledger With Mark'!S315&gt;=10),"C",IF(AND('[1]Ledger With Mark'!S315&gt;=7.5),"D+",IF(AND('[1]Ledger With Mark'!S315&gt;=5),"D",IF(AND('[1]Ledger With Mark'!S315&gt;=1),"E","N")))))))))</f>
        <v>A</v>
      </c>
      <c r="T313" s="7" t="str">
        <f>IF(AND('[1]Ledger With Mark'!T315&gt;=90),"A+",IF(AND('[1]Ledger With Mark'!T315&gt;=80),"A",IF(AND('[1]Ledger With Mark'!T315&gt;=70),"B+",IF(AND('[1]Ledger With Mark'!T315&gt;=60),"B",IF(AND('[1]Ledger With Mark'!T315&gt;=50),"C+",IF(AND('[1]Ledger With Mark'!T315&gt;=40),"C",IF(AND('[1]Ledger With Mark'!T315&gt;=30),"D+",IF(AND('[1]Ledger With Mark'!T315&gt;=20),"D",IF(AND('[1]Ledger With Mark'!T315&gt;=1),"E","N")))))))))</f>
        <v>C+</v>
      </c>
      <c r="U313" s="13">
        <f t="shared" si="43"/>
        <v>2.4</v>
      </c>
      <c r="V313" s="7" t="str">
        <f>IF(AND('[1]Ledger With Mark'!V315&gt;=67.5),"A+",IF(AND('[1]Ledger With Mark'!V315&gt;=60),"A",IF(AND('[1]Ledger With Mark'!V315&gt;=52.5),"B+",IF(AND('[1]Ledger With Mark'!V315&gt;=45),"B",IF(AND('[1]Ledger With Mark'!V315&gt;=37.5),"C+",IF(AND('[1]Ledger With Mark'!V315&gt;=30),"C",IF(AND('[1]Ledger With Mark'!V315&gt;=22.5),"D+",IF(AND('[1]Ledger With Mark'!V315&gt;=15),"D",IF(AND('[1]Ledger With Mark'!V315&gt;=1),"E","N")))))))))</f>
        <v>C</v>
      </c>
      <c r="W313" s="7" t="str">
        <f>IF(AND('[1]Ledger With Mark'!W315&gt;=22.5),"A+",IF(AND('[1]Ledger With Mark'!W315&gt;=20),"A",IF(AND('[1]Ledger With Mark'!W315&gt;=17.5),"B+",IF(AND('[1]Ledger With Mark'!W315&gt;=15),"B",IF(AND('[1]Ledger With Mark'!W315&gt;=12.5),"C+",IF(AND('[1]Ledger With Mark'!W315&gt;=10),"C",IF(AND('[1]Ledger With Mark'!W315&gt;=7.5),"D+",IF(AND('[1]Ledger With Mark'!W315&gt;=5),"D",IF(AND('[1]Ledger With Mark'!W315&gt;=1),"E","N")))))))))</f>
        <v>B</v>
      </c>
      <c r="X313" s="7" t="str">
        <f>IF(AND('[1]Ledger With Mark'!X315&gt;=90),"A+",IF(AND('[1]Ledger With Mark'!X315&gt;=80),"A",IF(AND('[1]Ledger With Mark'!X315&gt;=70),"B+",IF(AND('[1]Ledger With Mark'!X315&gt;=60),"B",IF(AND('[1]Ledger With Mark'!X315&gt;=50),"C+",IF(AND('[1]Ledger With Mark'!X315&gt;=40),"C",IF(AND('[1]Ledger With Mark'!X315&gt;=30),"D+",IF(AND('[1]Ledger With Mark'!X315&gt;=20),"D",IF(AND('[1]Ledger With Mark'!X315&gt;=1),"E","N")))))))))</f>
        <v>C</v>
      </c>
      <c r="Y313" s="13">
        <f t="shared" si="44"/>
        <v>2</v>
      </c>
      <c r="Z313" s="7" t="str">
        <f>IF(AND('[1]Ledger With Mark'!Z315&gt;=27),"A+",IF(AND('[1]Ledger With Mark'!Z315&gt;=24),"A",IF(AND('[1]Ledger With Mark'!Z315&gt;=21),"B+",IF(AND('[1]Ledger With Mark'!Z315&gt;=18),"B",IF(AND('[1]Ledger With Mark'!Z315&gt;=15),"C+",IF(AND('[1]Ledger With Mark'!Z315&gt;=12),"C",IF(AND('[1]Ledger With Mark'!Z315&gt;=9),"D+",IF(AND('[1]Ledger With Mark'!Z315&gt;=6),"D",IF(AND('[1]Ledger With Mark'!Z315&gt;=1),"E","N")))))))))</f>
        <v>B+</v>
      </c>
      <c r="AA313" s="7" t="str">
        <f>IF(AND('[1]Ledger With Mark'!AA315&gt;=18),"A+",IF(AND('[1]Ledger With Mark'!AA315&gt;=16),"A",IF(AND('[1]Ledger With Mark'!AA315&gt;=14),"B+",IF(AND('[1]Ledger With Mark'!AA315&gt;=12),"B",IF(AND('[1]Ledger With Mark'!AA315&gt;=10),"C+",IF(AND('[1]Ledger With Mark'!AA315&gt;=8),"C",IF(AND('[1]Ledger With Mark'!AA315&gt;=6),"D+",IF(AND('[1]Ledger With Mark'!AA315&gt;=4),"D",IF(AND('[1]Ledger With Mark'!AA315&gt;=1),"E","N")))))))))</f>
        <v>B+</v>
      </c>
      <c r="AB313" s="7" t="str">
        <f>IF(AND('[1]Ledger With Mark'!AB315&gt;=45),"A+",IF(AND('[1]Ledger With Mark'!AB315&gt;=40),"A",IF(AND('[1]Ledger With Mark'!AB315&gt;=35),"B+",IF(AND('[1]Ledger With Mark'!AB315&gt;=30),"B",IF(AND('[1]Ledger With Mark'!AB315&gt;=25),"C+",IF(AND('[1]Ledger With Mark'!AB315&gt;=20),"C",IF(AND('[1]Ledger With Mark'!AB315&gt;=15),"D+",IF(AND('[1]Ledger With Mark'!AB315&gt;=10),"D",IF(AND('[1]Ledger With Mark'!AB315&gt;=1),"E","N")))))))))</f>
        <v>B+</v>
      </c>
      <c r="AC313" s="13">
        <f t="shared" si="45"/>
        <v>1.6</v>
      </c>
      <c r="AD313" s="7" t="str">
        <f>IF(AND('[1]Ledger With Mark'!AD315&gt;=22.5),"A+",IF(AND('[1]Ledger With Mark'!AD315&gt;=20),"A",IF(AND('[1]Ledger With Mark'!AD315&gt;=17.5),"B+",IF(AND('[1]Ledger With Mark'!AD315&gt;=15),"B",IF(AND('[1]Ledger With Mark'!AD315&gt;=12.5),"C+",IF(AND('[1]Ledger With Mark'!AD315&gt;=10),"C",IF(AND('[1]Ledger With Mark'!AD315&gt;=7.5),"D+",IF(AND('[1]Ledger With Mark'!AD315&gt;=5),"D",IF(AND('[1]Ledger With Mark'!AD315&gt;=1),"E","N")))))))))</f>
        <v>C</v>
      </c>
      <c r="AE313" s="7" t="str">
        <f>IF(AND('[1]Ledger With Mark'!AE315&gt;=22.5),"A+",IF(AND('[1]Ledger With Mark'!AE315&gt;=20),"A",IF(AND('[1]Ledger With Mark'!AE315&gt;=17.5),"B+",IF(AND('[1]Ledger With Mark'!AE315&gt;=15),"B",IF(AND('[1]Ledger With Mark'!AE315&gt;=12.5),"C+",IF(AND('[1]Ledger With Mark'!AE315&gt;=10),"C",IF(AND('[1]Ledger With Mark'!AE315&gt;=7.5),"D+",IF(AND('[1]Ledger With Mark'!AE315&gt;=5),"D",IF(AND('[1]Ledger With Mark'!AE315&gt;=1),"E","N")))))))))</f>
        <v>B</v>
      </c>
      <c r="AF313" s="7" t="str">
        <f>IF(AND('[1]Ledger With Mark'!AF315&gt;=45),"A+",IF(AND('[1]Ledger With Mark'!AF315&gt;=40),"A",IF(AND('[1]Ledger With Mark'!AF315&gt;=35),"B+",IF(AND('[1]Ledger With Mark'!AF315&gt;=30),"B",IF(AND('[1]Ledger With Mark'!AF315&gt;=25),"C+",IF(AND('[1]Ledger With Mark'!AF315&gt;=20),"C",IF(AND('[1]Ledger With Mark'!AF315&gt;=15),"D+",IF(AND('[1]Ledger With Mark'!AF315&gt;=10),"D",IF(AND('[1]Ledger With Mark'!AF315&gt;=1),"E","N")))))))))</f>
        <v>C+</v>
      </c>
      <c r="AG313" s="13">
        <f t="shared" si="46"/>
        <v>1.2</v>
      </c>
      <c r="AH313" s="7" t="str">
        <f>IF(AND('[1]Ledger With Mark'!AH315&gt;=45),"A+",IF(AND('[1]Ledger With Mark'!AH315&gt;=40),"A",IF(AND('[1]Ledger With Mark'!AH315&gt;=35),"B+",IF(AND('[1]Ledger With Mark'!AH315&gt;=30),"B",IF(AND('[1]Ledger With Mark'!AH315&gt;=25),"C+",IF(AND('[1]Ledger With Mark'!AH315&gt;=20),"C",IF(AND('[1]Ledger With Mark'!AH315&gt;=15),"D+",IF(AND('[1]Ledger With Mark'!AH315&gt;=10),"D",IF(AND('[1]Ledger With Mark'!AH315&gt;=1),"E","N")))))))))</f>
        <v>C</v>
      </c>
      <c r="AI313" s="7" t="str">
        <f>IF(AND('[1]Ledger With Mark'!AI315&gt;=45),"A+",IF(AND('[1]Ledger With Mark'!AI315&gt;=40),"A",IF(AND('[1]Ledger With Mark'!AI315&gt;=35),"B+",IF(AND('[1]Ledger With Mark'!AI315&gt;=30),"B",IF(AND('[1]Ledger With Mark'!AI315&gt;=25),"C+",IF(AND('[1]Ledger With Mark'!AI315&gt;=20),"C",IF(AND('[1]Ledger With Mark'!AI315&gt;=15),"D+",IF(AND('[1]Ledger With Mark'!AI315&gt;=10),"D",IF(AND('[1]Ledger With Mark'!AI315&gt;=1),"E","N")))))))))</f>
        <v>B+</v>
      </c>
      <c r="AJ313" s="7" t="str">
        <f>IF(AND('[1]Ledger With Mark'!AJ315&gt;=90),"A+",IF(AND('[1]Ledger With Mark'!AJ315&gt;=80),"A",IF(AND('[1]Ledger With Mark'!AJ315&gt;=70),"B+",IF(AND('[1]Ledger With Mark'!AJ315&gt;=60),"B",IF(AND('[1]Ledger With Mark'!AJ315&gt;=50),"C+",IF(AND('[1]Ledger With Mark'!AJ315&gt;=40),"C",IF(AND('[1]Ledger With Mark'!AJ315&gt;=30),"D+",IF(AND('[1]Ledger With Mark'!AJ315&gt;=20),"D",IF(AND('[1]Ledger With Mark'!AJ315&gt;=1),"E","N")))))))))</f>
        <v>C+</v>
      </c>
      <c r="AK313" s="13">
        <f t="shared" si="47"/>
        <v>2.4</v>
      </c>
      <c r="AL313" s="7" t="str">
        <f>IF(AND('[1]Ledger With Mark'!AL315&gt;=45),"A+",IF(AND('[1]Ledger With Mark'!AL315&gt;=40),"A",IF(AND('[1]Ledger With Mark'!AL315&gt;=35),"B+",IF(AND('[1]Ledger With Mark'!AL315&gt;=30),"B",IF(AND('[1]Ledger With Mark'!AL315&gt;=25),"C+",IF(AND('[1]Ledger With Mark'!AL315&gt;=20),"C",IF(AND('[1]Ledger With Mark'!AL315&gt;=15),"D+",IF(AND('[1]Ledger With Mark'!AL315&gt;=10),"D",IF(AND('[1]Ledger With Mark'!AL315&gt;=1),"E","N")))))))))</f>
        <v>C</v>
      </c>
      <c r="AM313" s="7" t="str">
        <f>IF(AND('[1]Ledger With Mark'!AM315&gt;=45),"A+",IF(AND('[1]Ledger With Mark'!AM315&gt;=40),"A",IF(AND('[1]Ledger With Mark'!AM315&gt;=35),"B+",IF(AND('[1]Ledger With Mark'!AM315&gt;=30),"B",IF(AND('[1]Ledger With Mark'!AM315&gt;=25),"C+",IF(AND('[1]Ledger With Mark'!AM315&gt;=20),"C",IF(AND('[1]Ledger With Mark'!AM315&gt;=15),"D+",IF(AND('[1]Ledger With Mark'!AM315&gt;=10),"D",IF(AND('[1]Ledger With Mark'!AM315&gt;=1),"E","N")))))))))</f>
        <v>A+</v>
      </c>
      <c r="AN313" s="7" t="str">
        <f>IF(AND('[1]Ledger With Mark'!AN315&gt;=90),"A+",IF(AND('[1]Ledger With Mark'!AN315&gt;=80),"A",IF(AND('[1]Ledger With Mark'!AN315&gt;=70),"B+",IF(AND('[1]Ledger With Mark'!AN315&gt;=60),"B",IF(AND('[1]Ledger With Mark'!AN315&gt;=50),"C+",IF(AND('[1]Ledger With Mark'!AN315&gt;=40),"C",IF(AND('[1]Ledger With Mark'!AN315&gt;=30),"D+",IF(AND('[1]Ledger With Mark'!AN315&gt;=20),"D",IF(AND('[1]Ledger With Mark'!AN315&gt;=1),"E","N")))))))))</f>
        <v>B</v>
      </c>
      <c r="AO313" s="13">
        <f t="shared" si="48"/>
        <v>2.8</v>
      </c>
      <c r="AP313" s="14">
        <f t="shared" si="49"/>
        <v>2.4</v>
      </c>
      <c r="AQ313" s="7"/>
      <c r="AR313" s="15" t="s">
        <v>251</v>
      </c>
      <c r="BB313" s="17">
        <v>319</v>
      </c>
    </row>
    <row r="314" spans="1:54" ht="15">
      <c r="A314" s="7">
        <f>'[1]Ledger With Mark'!A316</f>
        <v>313</v>
      </c>
      <c r="B314" s="8">
        <f>'[1]Ledger With Mark'!B316</f>
        <v>752313</v>
      </c>
      <c r="C314" s="9" t="str">
        <f>'[1]Ledger With Mark'!C316</f>
        <v>MANISH ROKA MAGAR</v>
      </c>
      <c r="D314" s="10" t="str">
        <f>'[1]Ledger With Mark'!D316</f>
        <v>2057/11/29</v>
      </c>
      <c r="E314" s="11" t="str">
        <f>'[1]Ledger With Mark'!E316</f>
        <v>BHAGI RAM ROKA MAGAR</v>
      </c>
      <c r="F314" s="11" t="str">
        <f>'[1]Ledger With Mark'!F316</f>
        <v>HASTU ROKA MAGAR</v>
      </c>
      <c r="G314" s="12" t="str">
        <f>'[1]Ledger With Mark'!G316</f>
        <v>PARIBARTAN 5 ROLPA</v>
      </c>
      <c r="H314" s="7" t="str">
        <f>IF(AND('[1]Ledger With Mark'!H316&gt;=67.5),"A+",IF(AND('[1]Ledger With Mark'!H316&gt;=60),"A",IF(AND('[1]Ledger With Mark'!H316&gt;=52.5),"B+",IF(AND('[1]Ledger With Mark'!H316&gt;=45),"B",IF(AND('[1]Ledger With Mark'!H316&gt;=37.5),"C+",IF(AND('[1]Ledger With Mark'!H316&gt;=30),"C",IF(AND('[1]Ledger With Mark'!H316&gt;=22.5),"D+",IF(AND('[1]Ledger With Mark'!H316&gt;=15),"D",IF(AND('[1]Ledger With Mark'!H316&gt;=1),"E","N")))))))))</f>
        <v>D</v>
      </c>
      <c r="I314" s="7" t="str">
        <f>IF(AND('[1]Ledger With Mark'!I316&gt;=22.5),"A+",IF(AND('[1]Ledger With Mark'!I316&gt;=20),"A",IF(AND('[1]Ledger With Mark'!I316&gt;=17.5),"B+",IF(AND('[1]Ledger With Mark'!I316&gt;=15),"B",IF(AND('[1]Ledger With Mark'!I316&gt;=12.5),"C+",IF(AND('[1]Ledger With Mark'!I316&gt;=10),"C",IF(AND('[1]Ledger With Mark'!I316&gt;=7.5),"D+",IF(AND('[1]Ledger With Mark'!I316&gt;=5),"D",IF(AND('[1]Ledger With Mark'!I316&gt;=1),"E","N")))))))))</f>
        <v>B</v>
      </c>
      <c r="J314" s="7" t="str">
        <f>IF(AND('[1]Ledger With Mark'!J316&gt;=90),"A+",IF(AND('[1]Ledger With Mark'!J316&gt;=80),"A",IF(AND('[1]Ledger With Mark'!J316&gt;=70),"B+",IF(AND('[1]Ledger With Mark'!J316&gt;=60),"B",IF(AND('[1]Ledger With Mark'!J316&gt;=50),"C+",IF(AND('[1]Ledger With Mark'!J316&gt;=40),"C",IF(AND('[1]Ledger With Mark'!J316&gt;=30),"D+",IF(AND('[1]Ledger With Mark'!J316&gt;=20),"D",IF(AND('[1]Ledger With Mark'!J316&gt;=1),"E","N")))))))))</f>
        <v>D+</v>
      </c>
      <c r="K314" s="13">
        <f t="shared" si="40"/>
        <v>1.6</v>
      </c>
      <c r="L314" s="7" t="str">
        <f>IF(AND('[1]Ledger With Mark'!L316&gt;=67.5),"A+",IF(AND('[1]Ledger With Mark'!L316&gt;=60),"A",IF(AND('[1]Ledger With Mark'!L316&gt;=52.5),"B+",IF(AND('[1]Ledger With Mark'!L316&gt;=45),"B",IF(AND('[1]Ledger With Mark'!L316&gt;=37.5),"C+",IF(AND('[1]Ledger With Mark'!L316&gt;=30),"C",IF(AND('[1]Ledger With Mark'!L316&gt;=22.5),"D+",IF(AND('[1]Ledger With Mark'!L316&gt;=15),"D",IF(AND('[1]Ledger With Mark'!L316&gt;=1),"E","N")))))))))</f>
        <v>D</v>
      </c>
      <c r="M314" s="7" t="str">
        <f>IF(AND('[1]Ledger With Mark'!M316&gt;=22.5),"A+",IF(AND('[1]Ledger With Mark'!M316&gt;=20),"A",IF(AND('[1]Ledger With Mark'!M316&gt;=17.5),"B+",IF(AND('[1]Ledger With Mark'!M316&gt;=15),"B",IF(AND('[1]Ledger With Mark'!M316&gt;=12.5),"C+",IF(AND('[1]Ledger With Mark'!M316&gt;=10),"C",IF(AND('[1]Ledger With Mark'!M316&gt;=7.5),"D+",IF(AND('[1]Ledger With Mark'!M316&gt;=5),"D",IF(AND('[1]Ledger With Mark'!M316&gt;=1),"E","N")))))))))</f>
        <v>B+</v>
      </c>
      <c r="N314" s="7" t="str">
        <f>IF(AND('[1]Ledger With Mark'!N316&gt;=90),"A+",IF(AND('[1]Ledger With Mark'!N316&gt;=80),"A",IF(AND('[1]Ledger With Mark'!N316&gt;=70),"B+",IF(AND('[1]Ledger With Mark'!N316&gt;=60),"B",IF(AND('[1]Ledger With Mark'!N316&gt;=50),"C+",IF(AND('[1]Ledger With Mark'!N316&gt;=40),"C",IF(AND('[1]Ledger With Mark'!N316&gt;=30),"D+",IF(AND('[1]Ledger With Mark'!N316&gt;=20),"D",IF(AND('[1]Ledger With Mark'!N316&gt;=1),"E","N")))))))))</f>
        <v>C</v>
      </c>
      <c r="O314" s="13">
        <f t="shared" si="41"/>
        <v>2</v>
      </c>
      <c r="P314" s="7" t="str">
        <f>IF(AND('[1]Ledger With Mark'!P316&gt;=90),"A+",IF(AND('[1]Ledger With Mark'!P316&gt;=80),"A",IF(AND('[1]Ledger With Mark'!P316&gt;=70),"B+",IF(AND('[1]Ledger With Mark'!P316&gt;=60),"B",IF(AND('[1]Ledger With Mark'!P316&gt;=50),"C+",IF(AND('[1]Ledger With Mark'!P316&gt;=40),"C",IF(AND('[1]Ledger With Mark'!P316&gt;=30),"D+",IF(AND('[1]Ledger With Mark'!P316&gt;=20),"D",IF(AND('[1]Ledger With Mark'!P316&gt;=1),"E","N")))))))))</f>
        <v>E</v>
      </c>
      <c r="Q314" s="13">
        <f t="shared" si="42"/>
        <v>0.8</v>
      </c>
      <c r="R314" s="7" t="str">
        <f>IF(AND('[1]Ledger With Mark'!R316&gt;=67.5),"A+",IF(AND('[1]Ledger With Mark'!R316&gt;=60),"A",IF(AND('[1]Ledger With Mark'!R316&gt;=52.5),"B+",IF(AND('[1]Ledger With Mark'!R316&gt;=45),"B",IF(AND('[1]Ledger With Mark'!R316&gt;=37.5),"C+",IF(AND('[1]Ledger With Mark'!R316&gt;=30),"C",IF(AND('[1]Ledger With Mark'!R316&gt;=22.5),"D+",IF(AND('[1]Ledger With Mark'!R316&gt;=15),"D",IF(AND('[1]Ledger With Mark'!R316&gt;=1),"E","N")))))))))</f>
        <v>D+</v>
      </c>
      <c r="S314" s="7" t="str">
        <f>IF(AND('[1]Ledger With Mark'!S316&gt;=22.5),"A+",IF(AND('[1]Ledger With Mark'!S316&gt;=20),"A",IF(AND('[1]Ledger With Mark'!S316&gt;=17.5),"B+",IF(AND('[1]Ledger With Mark'!S316&gt;=15),"B",IF(AND('[1]Ledger With Mark'!S316&gt;=12.5),"C+",IF(AND('[1]Ledger With Mark'!S316&gt;=10),"C",IF(AND('[1]Ledger With Mark'!S316&gt;=7.5),"D+",IF(AND('[1]Ledger With Mark'!S316&gt;=5),"D",IF(AND('[1]Ledger With Mark'!S316&gt;=1),"E","N")))))))))</f>
        <v>A</v>
      </c>
      <c r="T314" s="7" t="str">
        <f>IF(AND('[1]Ledger With Mark'!T316&gt;=90),"A+",IF(AND('[1]Ledger With Mark'!T316&gt;=80),"A",IF(AND('[1]Ledger With Mark'!T316&gt;=70),"B+",IF(AND('[1]Ledger With Mark'!T316&gt;=60),"B",IF(AND('[1]Ledger With Mark'!T316&gt;=50),"C+",IF(AND('[1]Ledger With Mark'!T316&gt;=40),"C",IF(AND('[1]Ledger With Mark'!T316&gt;=30),"D+",IF(AND('[1]Ledger With Mark'!T316&gt;=20),"D",IF(AND('[1]Ledger With Mark'!T316&gt;=1),"E","N")))))))))</f>
        <v>C</v>
      </c>
      <c r="U314" s="13">
        <f t="shared" si="43"/>
        <v>2</v>
      </c>
      <c r="V314" s="7" t="str">
        <f>IF(AND('[1]Ledger With Mark'!V316&gt;=67.5),"A+",IF(AND('[1]Ledger With Mark'!V316&gt;=60),"A",IF(AND('[1]Ledger With Mark'!V316&gt;=52.5),"B+",IF(AND('[1]Ledger With Mark'!V316&gt;=45),"B",IF(AND('[1]Ledger With Mark'!V316&gt;=37.5),"C+",IF(AND('[1]Ledger With Mark'!V316&gt;=30),"C",IF(AND('[1]Ledger With Mark'!V316&gt;=22.5),"D+",IF(AND('[1]Ledger With Mark'!V316&gt;=15),"D",IF(AND('[1]Ledger With Mark'!V316&gt;=1),"E","N")))))))))</f>
        <v>E</v>
      </c>
      <c r="W314" s="7" t="str">
        <f>IF(AND('[1]Ledger With Mark'!W316&gt;=22.5),"A+",IF(AND('[1]Ledger With Mark'!W316&gt;=20),"A",IF(AND('[1]Ledger With Mark'!W316&gt;=17.5),"B+",IF(AND('[1]Ledger With Mark'!W316&gt;=15),"B",IF(AND('[1]Ledger With Mark'!W316&gt;=12.5),"C+",IF(AND('[1]Ledger With Mark'!W316&gt;=10),"C",IF(AND('[1]Ledger With Mark'!W316&gt;=7.5),"D+",IF(AND('[1]Ledger With Mark'!W316&gt;=5),"D",IF(AND('[1]Ledger With Mark'!W316&gt;=1),"E","N")))))))))</f>
        <v>C+</v>
      </c>
      <c r="X314" s="7" t="str">
        <f>IF(AND('[1]Ledger With Mark'!X316&gt;=90),"A+",IF(AND('[1]Ledger With Mark'!X316&gt;=80),"A",IF(AND('[1]Ledger With Mark'!X316&gt;=70),"B+",IF(AND('[1]Ledger With Mark'!X316&gt;=60),"B",IF(AND('[1]Ledger With Mark'!X316&gt;=50),"C+",IF(AND('[1]Ledger With Mark'!X316&gt;=40),"C",IF(AND('[1]Ledger With Mark'!X316&gt;=30),"D+",IF(AND('[1]Ledger With Mark'!X316&gt;=20),"D",IF(AND('[1]Ledger With Mark'!X316&gt;=1),"E","N")))))))))</f>
        <v>D</v>
      </c>
      <c r="Y314" s="13">
        <f t="shared" si="44"/>
        <v>1.2</v>
      </c>
      <c r="Z314" s="7" t="str">
        <f>IF(AND('[1]Ledger With Mark'!Z316&gt;=27),"A+",IF(AND('[1]Ledger With Mark'!Z316&gt;=24),"A",IF(AND('[1]Ledger With Mark'!Z316&gt;=21),"B+",IF(AND('[1]Ledger With Mark'!Z316&gt;=18),"B",IF(AND('[1]Ledger With Mark'!Z316&gt;=15),"C+",IF(AND('[1]Ledger With Mark'!Z316&gt;=12),"C",IF(AND('[1]Ledger With Mark'!Z316&gt;=9),"D+",IF(AND('[1]Ledger With Mark'!Z316&gt;=6),"D",IF(AND('[1]Ledger With Mark'!Z316&gt;=1),"E","N")))))))))</f>
        <v>C</v>
      </c>
      <c r="AA314" s="7" t="str">
        <f>IF(AND('[1]Ledger With Mark'!AA316&gt;=18),"A+",IF(AND('[1]Ledger With Mark'!AA316&gt;=16),"A",IF(AND('[1]Ledger With Mark'!AA316&gt;=14),"B+",IF(AND('[1]Ledger With Mark'!AA316&gt;=12),"B",IF(AND('[1]Ledger With Mark'!AA316&gt;=10),"C+",IF(AND('[1]Ledger With Mark'!AA316&gt;=8),"C",IF(AND('[1]Ledger With Mark'!AA316&gt;=6),"D+",IF(AND('[1]Ledger With Mark'!AA316&gt;=4),"D",IF(AND('[1]Ledger With Mark'!AA316&gt;=1),"E","N")))))))))</f>
        <v>C+</v>
      </c>
      <c r="AB314" s="7" t="str">
        <f>IF(AND('[1]Ledger With Mark'!AB316&gt;=45),"A+",IF(AND('[1]Ledger With Mark'!AB316&gt;=40),"A",IF(AND('[1]Ledger With Mark'!AB316&gt;=35),"B+",IF(AND('[1]Ledger With Mark'!AB316&gt;=30),"B",IF(AND('[1]Ledger With Mark'!AB316&gt;=25),"C+",IF(AND('[1]Ledger With Mark'!AB316&gt;=20),"C",IF(AND('[1]Ledger With Mark'!AB316&gt;=15),"D+",IF(AND('[1]Ledger With Mark'!AB316&gt;=10),"D",IF(AND('[1]Ledger With Mark'!AB316&gt;=1),"E","N")))))))))</f>
        <v>C+</v>
      </c>
      <c r="AC314" s="13">
        <f t="shared" si="45"/>
        <v>1.2</v>
      </c>
      <c r="AD314" s="7" t="str">
        <f>IF(AND('[1]Ledger With Mark'!AD316&gt;=22.5),"A+",IF(AND('[1]Ledger With Mark'!AD316&gt;=20),"A",IF(AND('[1]Ledger With Mark'!AD316&gt;=17.5),"B+",IF(AND('[1]Ledger With Mark'!AD316&gt;=15),"B",IF(AND('[1]Ledger With Mark'!AD316&gt;=12.5),"C+",IF(AND('[1]Ledger With Mark'!AD316&gt;=10),"C",IF(AND('[1]Ledger With Mark'!AD316&gt;=7.5),"D+",IF(AND('[1]Ledger With Mark'!AD316&gt;=5),"D",IF(AND('[1]Ledger With Mark'!AD316&gt;=1),"E","N")))))))))</f>
        <v>C+</v>
      </c>
      <c r="AE314" s="7" t="str">
        <f>IF(AND('[1]Ledger With Mark'!AE316&gt;=22.5),"A+",IF(AND('[1]Ledger With Mark'!AE316&gt;=20),"A",IF(AND('[1]Ledger With Mark'!AE316&gt;=17.5),"B+",IF(AND('[1]Ledger With Mark'!AE316&gt;=15),"B",IF(AND('[1]Ledger With Mark'!AE316&gt;=12.5),"C+",IF(AND('[1]Ledger With Mark'!AE316&gt;=10),"C",IF(AND('[1]Ledger With Mark'!AE316&gt;=7.5),"D+",IF(AND('[1]Ledger With Mark'!AE316&gt;=5),"D",IF(AND('[1]Ledger With Mark'!AE316&gt;=1),"E","N")))))))))</f>
        <v>B</v>
      </c>
      <c r="AF314" s="7" t="str">
        <f>IF(AND('[1]Ledger With Mark'!AF316&gt;=45),"A+",IF(AND('[1]Ledger With Mark'!AF316&gt;=40),"A",IF(AND('[1]Ledger With Mark'!AF316&gt;=35),"B+",IF(AND('[1]Ledger With Mark'!AF316&gt;=30),"B",IF(AND('[1]Ledger With Mark'!AF316&gt;=25),"C+",IF(AND('[1]Ledger With Mark'!AF316&gt;=20),"C",IF(AND('[1]Ledger With Mark'!AF316&gt;=15),"D+",IF(AND('[1]Ledger With Mark'!AF316&gt;=10),"D",IF(AND('[1]Ledger With Mark'!AF316&gt;=1),"E","N")))))))))</f>
        <v>B</v>
      </c>
      <c r="AG314" s="13">
        <f t="shared" si="46"/>
        <v>1.4</v>
      </c>
      <c r="AH314" s="7" t="str">
        <f>IF(AND('[1]Ledger With Mark'!AH316&gt;=45),"A+",IF(AND('[1]Ledger With Mark'!AH316&gt;=40),"A",IF(AND('[1]Ledger With Mark'!AH316&gt;=35),"B+",IF(AND('[1]Ledger With Mark'!AH316&gt;=30),"B",IF(AND('[1]Ledger With Mark'!AH316&gt;=25),"C+",IF(AND('[1]Ledger With Mark'!AH316&gt;=20),"C",IF(AND('[1]Ledger With Mark'!AH316&gt;=15),"D+",IF(AND('[1]Ledger With Mark'!AH316&gt;=10),"D",IF(AND('[1]Ledger With Mark'!AH316&gt;=1),"E","N")))))))))</f>
        <v>C</v>
      </c>
      <c r="AI314" s="7" t="str">
        <f>IF(AND('[1]Ledger With Mark'!AI316&gt;=45),"A+",IF(AND('[1]Ledger With Mark'!AI316&gt;=40),"A",IF(AND('[1]Ledger With Mark'!AI316&gt;=35),"B+",IF(AND('[1]Ledger With Mark'!AI316&gt;=30),"B",IF(AND('[1]Ledger With Mark'!AI316&gt;=25),"C+",IF(AND('[1]Ledger With Mark'!AI316&gt;=20),"C",IF(AND('[1]Ledger With Mark'!AI316&gt;=15),"D+",IF(AND('[1]Ledger With Mark'!AI316&gt;=10),"D",IF(AND('[1]Ledger With Mark'!AI316&gt;=1),"E","N")))))))))</f>
        <v>B+</v>
      </c>
      <c r="AJ314" s="7" t="str">
        <f>IF(AND('[1]Ledger With Mark'!AJ316&gt;=90),"A+",IF(AND('[1]Ledger With Mark'!AJ316&gt;=80),"A",IF(AND('[1]Ledger With Mark'!AJ316&gt;=70),"B+",IF(AND('[1]Ledger With Mark'!AJ316&gt;=60),"B",IF(AND('[1]Ledger With Mark'!AJ316&gt;=50),"C+",IF(AND('[1]Ledger With Mark'!AJ316&gt;=40),"C",IF(AND('[1]Ledger With Mark'!AJ316&gt;=30),"D+",IF(AND('[1]Ledger With Mark'!AJ316&gt;=20),"D",IF(AND('[1]Ledger With Mark'!AJ316&gt;=1),"E","N")))))))))</f>
        <v>C+</v>
      </c>
      <c r="AK314" s="13">
        <f t="shared" si="47"/>
        <v>2.4</v>
      </c>
      <c r="AL314" s="7" t="str">
        <f>IF(AND('[1]Ledger With Mark'!AL316&gt;=45),"A+",IF(AND('[1]Ledger With Mark'!AL316&gt;=40),"A",IF(AND('[1]Ledger With Mark'!AL316&gt;=35),"B+",IF(AND('[1]Ledger With Mark'!AL316&gt;=30),"B",IF(AND('[1]Ledger With Mark'!AL316&gt;=25),"C+",IF(AND('[1]Ledger With Mark'!AL316&gt;=20),"C",IF(AND('[1]Ledger With Mark'!AL316&gt;=15),"D+",IF(AND('[1]Ledger With Mark'!AL316&gt;=10),"D",IF(AND('[1]Ledger With Mark'!AL316&gt;=1),"E","N")))))))))</f>
        <v>D</v>
      </c>
      <c r="AM314" s="7" t="str">
        <f>IF(AND('[1]Ledger With Mark'!AM316&gt;=45),"A+",IF(AND('[1]Ledger With Mark'!AM316&gt;=40),"A",IF(AND('[1]Ledger With Mark'!AM316&gt;=35),"B+",IF(AND('[1]Ledger With Mark'!AM316&gt;=30),"B",IF(AND('[1]Ledger With Mark'!AM316&gt;=25),"C+",IF(AND('[1]Ledger With Mark'!AM316&gt;=20),"C",IF(AND('[1]Ledger With Mark'!AM316&gt;=15),"D+",IF(AND('[1]Ledger With Mark'!AM316&gt;=10),"D",IF(AND('[1]Ledger With Mark'!AM316&gt;=1),"E","N")))))))))</f>
        <v>A+</v>
      </c>
      <c r="AN314" s="7" t="str">
        <f>IF(AND('[1]Ledger With Mark'!AN316&gt;=90),"A+",IF(AND('[1]Ledger With Mark'!AN316&gt;=80),"A",IF(AND('[1]Ledger With Mark'!AN316&gt;=70),"B+",IF(AND('[1]Ledger With Mark'!AN316&gt;=60),"B",IF(AND('[1]Ledger With Mark'!AN316&gt;=50),"C+",IF(AND('[1]Ledger With Mark'!AN316&gt;=40),"C",IF(AND('[1]Ledger With Mark'!AN316&gt;=30),"D+",IF(AND('[1]Ledger With Mark'!AN316&gt;=20),"D",IF(AND('[1]Ledger With Mark'!AN316&gt;=1),"E","N")))))))))</f>
        <v>B</v>
      </c>
      <c r="AO314" s="13">
        <f t="shared" si="48"/>
        <v>2.8</v>
      </c>
      <c r="AP314" s="14">
        <f t="shared" si="49"/>
        <v>1.9250000000000003</v>
      </c>
      <c r="AQ314" s="7"/>
      <c r="AR314" s="15" t="s">
        <v>251</v>
      </c>
      <c r="BB314" s="17">
        <v>320</v>
      </c>
    </row>
    <row r="315" spans="1:54" ht="15">
      <c r="A315" s="7">
        <f>'[1]Ledger With Mark'!A317</f>
        <v>314</v>
      </c>
      <c r="B315" s="8">
        <f>'[1]Ledger With Mark'!B317</f>
        <v>752314</v>
      </c>
      <c r="C315" s="9" t="str">
        <f>'[1]Ledger With Mark'!C317</f>
        <v>MILAN BUDHA MAGAR</v>
      </c>
      <c r="D315" s="10" t="str">
        <f>'[1]Ledger With Mark'!D317</f>
        <v>2059/07/04</v>
      </c>
      <c r="E315" s="11" t="str">
        <f>'[1]Ledger With Mark'!E317</f>
        <v>TIL BAHADUR BUDHA</v>
      </c>
      <c r="F315" s="11" t="str">
        <f>'[1]Ledger With Mark'!F317</f>
        <v>MANKALI BUDHA</v>
      </c>
      <c r="G315" s="12" t="str">
        <f>'[1]Ledger With Mark'!G317</f>
        <v>BHUME 9 RUKUM EAST</v>
      </c>
      <c r="H315" s="7" t="str">
        <f>IF(AND('[1]Ledger With Mark'!H317&gt;=67.5),"A+",IF(AND('[1]Ledger With Mark'!H317&gt;=60),"A",IF(AND('[1]Ledger With Mark'!H317&gt;=52.5),"B+",IF(AND('[1]Ledger With Mark'!H317&gt;=45),"B",IF(AND('[1]Ledger With Mark'!H317&gt;=37.5),"C+",IF(AND('[1]Ledger With Mark'!H317&gt;=30),"C",IF(AND('[1]Ledger With Mark'!H317&gt;=22.5),"D+",IF(AND('[1]Ledger With Mark'!H317&gt;=15),"D",IF(AND('[1]Ledger With Mark'!H317&gt;=1),"E","N")))))))))</f>
        <v>C</v>
      </c>
      <c r="I315" s="7" t="str">
        <f>IF(AND('[1]Ledger With Mark'!I317&gt;=22.5),"A+",IF(AND('[1]Ledger With Mark'!I317&gt;=20),"A",IF(AND('[1]Ledger With Mark'!I317&gt;=17.5),"B+",IF(AND('[1]Ledger With Mark'!I317&gt;=15),"B",IF(AND('[1]Ledger With Mark'!I317&gt;=12.5),"C+",IF(AND('[1]Ledger With Mark'!I317&gt;=10),"C",IF(AND('[1]Ledger With Mark'!I317&gt;=7.5),"D+",IF(AND('[1]Ledger With Mark'!I317&gt;=5),"D",IF(AND('[1]Ledger With Mark'!I317&gt;=1),"E","N")))))))))</f>
        <v>B</v>
      </c>
      <c r="J315" s="7" t="str">
        <f>IF(AND('[1]Ledger With Mark'!J317&gt;=90),"A+",IF(AND('[1]Ledger With Mark'!J317&gt;=80),"A",IF(AND('[1]Ledger With Mark'!J317&gt;=70),"B+",IF(AND('[1]Ledger With Mark'!J317&gt;=60),"B",IF(AND('[1]Ledger With Mark'!J317&gt;=50),"C+",IF(AND('[1]Ledger With Mark'!J317&gt;=40),"C",IF(AND('[1]Ledger With Mark'!J317&gt;=30),"D+",IF(AND('[1]Ledger With Mark'!J317&gt;=20),"D",IF(AND('[1]Ledger With Mark'!J317&gt;=1),"E","N")))))))))</f>
        <v>C</v>
      </c>
      <c r="K315" s="13">
        <f t="shared" si="40"/>
        <v>2</v>
      </c>
      <c r="L315" s="7" t="str">
        <f>IF(AND('[1]Ledger With Mark'!L317&gt;=67.5),"A+",IF(AND('[1]Ledger With Mark'!L317&gt;=60),"A",IF(AND('[1]Ledger With Mark'!L317&gt;=52.5),"B+",IF(AND('[1]Ledger With Mark'!L317&gt;=45),"B",IF(AND('[1]Ledger With Mark'!L317&gt;=37.5),"C+",IF(AND('[1]Ledger With Mark'!L317&gt;=30),"C",IF(AND('[1]Ledger With Mark'!L317&gt;=22.5),"D+",IF(AND('[1]Ledger With Mark'!L317&gt;=15),"D",IF(AND('[1]Ledger With Mark'!L317&gt;=1),"E","N")))))))))</f>
        <v>D</v>
      </c>
      <c r="M315" s="7" t="str">
        <f>IF(AND('[1]Ledger With Mark'!M317&gt;=22.5),"A+",IF(AND('[1]Ledger With Mark'!M317&gt;=20),"A",IF(AND('[1]Ledger With Mark'!M317&gt;=17.5),"B+",IF(AND('[1]Ledger With Mark'!M317&gt;=15),"B",IF(AND('[1]Ledger With Mark'!M317&gt;=12.5),"C+",IF(AND('[1]Ledger With Mark'!M317&gt;=10),"C",IF(AND('[1]Ledger With Mark'!M317&gt;=7.5),"D+",IF(AND('[1]Ledger With Mark'!M317&gt;=5),"D",IF(AND('[1]Ledger With Mark'!M317&gt;=1),"E","N")))))))))</f>
        <v>B+</v>
      </c>
      <c r="N315" s="7" t="str">
        <f>IF(AND('[1]Ledger With Mark'!N317&gt;=90),"A+",IF(AND('[1]Ledger With Mark'!N317&gt;=80),"A",IF(AND('[1]Ledger With Mark'!N317&gt;=70),"B+",IF(AND('[1]Ledger With Mark'!N317&gt;=60),"B",IF(AND('[1]Ledger With Mark'!N317&gt;=50),"C+",IF(AND('[1]Ledger With Mark'!N317&gt;=40),"C",IF(AND('[1]Ledger With Mark'!N317&gt;=30),"D+",IF(AND('[1]Ledger With Mark'!N317&gt;=20),"D",IF(AND('[1]Ledger With Mark'!N317&gt;=1),"E","N")))))))))</f>
        <v>C</v>
      </c>
      <c r="O315" s="13">
        <f t="shared" si="41"/>
        <v>2</v>
      </c>
      <c r="P315" s="7" t="str">
        <f>IF(AND('[1]Ledger With Mark'!P317&gt;=90),"A+",IF(AND('[1]Ledger With Mark'!P317&gt;=80),"A",IF(AND('[1]Ledger With Mark'!P317&gt;=70),"B+",IF(AND('[1]Ledger With Mark'!P317&gt;=60),"B",IF(AND('[1]Ledger With Mark'!P317&gt;=50),"C+",IF(AND('[1]Ledger With Mark'!P317&gt;=40),"C",IF(AND('[1]Ledger With Mark'!P317&gt;=30),"D+",IF(AND('[1]Ledger With Mark'!P317&gt;=20),"D",IF(AND('[1]Ledger With Mark'!P317&gt;=1),"E","N")))))))))</f>
        <v>E</v>
      </c>
      <c r="Q315" s="13">
        <f t="shared" si="42"/>
        <v>0.8</v>
      </c>
      <c r="R315" s="7" t="str">
        <f>IF(AND('[1]Ledger With Mark'!R317&gt;=67.5),"A+",IF(AND('[1]Ledger With Mark'!R317&gt;=60),"A",IF(AND('[1]Ledger With Mark'!R317&gt;=52.5),"B+",IF(AND('[1]Ledger With Mark'!R317&gt;=45),"B",IF(AND('[1]Ledger With Mark'!R317&gt;=37.5),"C+",IF(AND('[1]Ledger With Mark'!R317&gt;=30),"C",IF(AND('[1]Ledger With Mark'!R317&gt;=22.5),"D+",IF(AND('[1]Ledger With Mark'!R317&gt;=15),"D",IF(AND('[1]Ledger With Mark'!R317&gt;=1),"E","N")))))))))</f>
        <v>D</v>
      </c>
      <c r="S315" s="7" t="str">
        <f>IF(AND('[1]Ledger With Mark'!S317&gt;=22.5),"A+",IF(AND('[1]Ledger With Mark'!S317&gt;=20),"A",IF(AND('[1]Ledger With Mark'!S317&gt;=17.5),"B+",IF(AND('[1]Ledger With Mark'!S317&gt;=15),"B",IF(AND('[1]Ledger With Mark'!S317&gt;=12.5),"C+",IF(AND('[1]Ledger With Mark'!S317&gt;=10),"C",IF(AND('[1]Ledger With Mark'!S317&gt;=7.5),"D+",IF(AND('[1]Ledger With Mark'!S317&gt;=5),"D",IF(AND('[1]Ledger With Mark'!S317&gt;=1),"E","N")))))))))</f>
        <v>A</v>
      </c>
      <c r="T315" s="7" t="str">
        <f>IF(AND('[1]Ledger With Mark'!T317&gt;=90),"A+",IF(AND('[1]Ledger With Mark'!T317&gt;=80),"A",IF(AND('[1]Ledger With Mark'!T317&gt;=70),"B+",IF(AND('[1]Ledger With Mark'!T317&gt;=60),"B",IF(AND('[1]Ledger With Mark'!T317&gt;=50),"C+",IF(AND('[1]Ledger With Mark'!T317&gt;=40),"C",IF(AND('[1]Ledger With Mark'!T317&gt;=30),"D+",IF(AND('[1]Ledger With Mark'!T317&gt;=20),"D",IF(AND('[1]Ledger With Mark'!T317&gt;=1),"E","N")))))))))</f>
        <v>D+</v>
      </c>
      <c r="U315" s="13">
        <f t="shared" si="43"/>
        <v>1.6</v>
      </c>
      <c r="V315" s="7" t="str">
        <f>IF(AND('[1]Ledger With Mark'!V317&gt;=67.5),"A+",IF(AND('[1]Ledger With Mark'!V317&gt;=60),"A",IF(AND('[1]Ledger With Mark'!V317&gt;=52.5),"B+",IF(AND('[1]Ledger With Mark'!V317&gt;=45),"B",IF(AND('[1]Ledger With Mark'!V317&gt;=37.5),"C+",IF(AND('[1]Ledger With Mark'!V317&gt;=30),"C",IF(AND('[1]Ledger With Mark'!V317&gt;=22.5),"D+",IF(AND('[1]Ledger With Mark'!V317&gt;=15),"D",IF(AND('[1]Ledger With Mark'!V317&gt;=1),"E","N")))))))))</f>
        <v>E</v>
      </c>
      <c r="W315" s="7" t="str">
        <f>IF(AND('[1]Ledger With Mark'!W317&gt;=22.5),"A+",IF(AND('[1]Ledger With Mark'!W317&gt;=20),"A",IF(AND('[1]Ledger With Mark'!W317&gt;=17.5),"B+",IF(AND('[1]Ledger With Mark'!W317&gt;=15),"B",IF(AND('[1]Ledger With Mark'!W317&gt;=12.5),"C+",IF(AND('[1]Ledger With Mark'!W317&gt;=10),"C",IF(AND('[1]Ledger With Mark'!W317&gt;=7.5),"D+",IF(AND('[1]Ledger With Mark'!W317&gt;=5),"D",IF(AND('[1]Ledger With Mark'!W317&gt;=1),"E","N")))))))))</f>
        <v>C</v>
      </c>
      <c r="X315" s="7" t="str">
        <f>IF(AND('[1]Ledger With Mark'!X317&gt;=90),"A+",IF(AND('[1]Ledger With Mark'!X317&gt;=80),"A",IF(AND('[1]Ledger With Mark'!X317&gt;=70),"B+",IF(AND('[1]Ledger With Mark'!X317&gt;=60),"B",IF(AND('[1]Ledger With Mark'!X317&gt;=50),"C+",IF(AND('[1]Ledger With Mark'!X317&gt;=40),"C",IF(AND('[1]Ledger With Mark'!X317&gt;=30),"D+",IF(AND('[1]Ledger With Mark'!X317&gt;=20),"D",IF(AND('[1]Ledger With Mark'!X317&gt;=1),"E","N")))))))))</f>
        <v>D</v>
      </c>
      <c r="Y315" s="13">
        <f t="shared" si="44"/>
        <v>1.2</v>
      </c>
      <c r="Z315" s="7" t="str">
        <f>IF(AND('[1]Ledger With Mark'!Z317&gt;=27),"A+",IF(AND('[1]Ledger With Mark'!Z317&gt;=24),"A",IF(AND('[1]Ledger With Mark'!Z317&gt;=21),"B+",IF(AND('[1]Ledger With Mark'!Z317&gt;=18),"B",IF(AND('[1]Ledger With Mark'!Z317&gt;=15),"C+",IF(AND('[1]Ledger With Mark'!Z317&gt;=12),"C",IF(AND('[1]Ledger With Mark'!Z317&gt;=9),"D+",IF(AND('[1]Ledger With Mark'!Z317&gt;=6),"D",IF(AND('[1]Ledger With Mark'!Z317&gt;=1),"E","N")))))))))</f>
        <v>B</v>
      </c>
      <c r="AA315" s="7" t="str">
        <f>IF(AND('[1]Ledger With Mark'!AA317&gt;=18),"A+",IF(AND('[1]Ledger With Mark'!AA317&gt;=16),"A",IF(AND('[1]Ledger With Mark'!AA317&gt;=14),"B+",IF(AND('[1]Ledger With Mark'!AA317&gt;=12),"B",IF(AND('[1]Ledger With Mark'!AA317&gt;=10),"C+",IF(AND('[1]Ledger With Mark'!AA317&gt;=8),"C",IF(AND('[1]Ledger With Mark'!AA317&gt;=6),"D+",IF(AND('[1]Ledger With Mark'!AA317&gt;=4),"D",IF(AND('[1]Ledger With Mark'!AA317&gt;=1),"E","N")))))))))</f>
        <v>B+</v>
      </c>
      <c r="AB315" s="7" t="str">
        <f>IF(AND('[1]Ledger With Mark'!AB317&gt;=45),"A+",IF(AND('[1]Ledger With Mark'!AB317&gt;=40),"A",IF(AND('[1]Ledger With Mark'!AB317&gt;=35),"B+",IF(AND('[1]Ledger With Mark'!AB317&gt;=30),"B",IF(AND('[1]Ledger With Mark'!AB317&gt;=25),"C+",IF(AND('[1]Ledger With Mark'!AB317&gt;=20),"C",IF(AND('[1]Ledger With Mark'!AB317&gt;=15),"D+",IF(AND('[1]Ledger With Mark'!AB317&gt;=10),"D",IF(AND('[1]Ledger With Mark'!AB317&gt;=1),"E","N")))))))))</f>
        <v>B</v>
      </c>
      <c r="AC315" s="13">
        <f t="shared" si="45"/>
        <v>1.4</v>
      </c>
      <c r="AD315" s="7" t="str">
        <f>IF(AND('[1]Ledger With Mark'!AD317&gt;=22.5),"A+",IF(AND('[1]Ledger With Mark'!AD317&gt;=20),"A",IF(AND('[1]Ledger With Mark'!AD317&gt;=17.5),"B+",IF(AND('[1]Ledger With Mark'!AD317&gt;=15),"B",IF(AND('[1]Ledger With Mark'!AD317&gt;=12.5),"C+",IF(AND('[1]Ledger With Mark'!AD317&gt;=10),"C",IF(AND('[1]Ledger With Mark'!AD317&gt;=7.5),"D+",IF(AND('[1]Ledger With Mark'!AD317&gt;=5),"D",IF(AND('[1]Ledger With Mark'!AD317&gt;=1),"E","N")))))))))</f>
        <v>C</v>
      </c>
      <c r="AE315" s="7" t="str">
        <f>IF(AND('[1]Ledger With Mark'!AE317&gt;=22.5),"A+",IF(AND('[1]Ledger With Mark'!AE317&gt;=20),"A",IF(AND('[1]Ledger With Mark'!AE317&gt;=17.5),"B+",IF(AND('[1]Ledger With Mark'!AE317&gt;=15),"B",IF(AND('[1]Ledger With Mark'!AE317&gt;=12.5),"C+",IF(AND('[1]Ledger With Mark'!AE317&gt;=10),"C",IF(AND('[1]Ledger With Mark'!AE317&gt;=7.5),"D+",IF(AND('[1]Ledger With Mark'!AE317&gt;=5),"D",IF(AND('[1]Ledger With Mark'!AE317&gt;=1),"E","N")))))))))</f>
        <v>B</v>
      </c>
      <c r="AF315" s="7" t="str">
        <f>IF(AND('[1]Ledger With Mark'!AF317&gt;=45),"A+",IF(AND('[1]Ledger With Mark'!AF317&gt;=40),"A",IF(AND('[1]Ledger With Mark'!AF317&gt;=35),"B+",IF(AND('[1]Ledger With Mark'!AF317&gt;=30),"B",IF(AND('[1]Ledger With Mark'!AF317&gt;=25),"C+",IF(AND('[1]Ledger With Mark'!AF317&gt;=20),"C",IF(AND('[1]Ledger With Mark'!AF317&gt;=15),"D+",IF(AND('[1]Ledger With Mark'!AF317&gt;=10),"D",IF(AND('[1]Ledger With Mark'!AF317&gt;=1),"E","N")))))))))</f>
        <v>C+</v>
      </c>
      <c r="AG315" s="13">
        <f t="shared" si="46"/>
        <v>1.2</v>
      </c>
      <c r="AH315" s="7" t="str">
        <f>IF(AND('[1]Ledger With Mark'!AH317&gt;=45),"A+",IF(AND('[1]Ledger With Mark'!AH317&gt;=40),"A",IF(AND('[1]Ledger With Mark'!AH317&gt;=35),"B+",IF(AND('[1]Ledger With Mark'!AH317&gt;=30),"B",IF(AND('[1]Ledger With Mark'!AH317&gt;=25),"C+",IF(AND('[1]Ledger With Mark'!AH317&gt;=20),"C",IF(AND('[1]Ledger With Mark'!AH317&gt;=15),"D+",IF(AND('[1]Ledger With Mark'!AH317&gt;=10),"D",IF(AND('[1]Ledger With Mark'!AH317&gt;=1),"E","N")))))))))</f>
        <v>C</v>
      </c>
      <c r="AI315" s="7" t="str">
        <f>IF(AND('[1]Ledger With Mark'!AI317&gt;=45),"A+",IF(AND('[1]Ledger With Mark'!AI317&gt;=40),"A",IF(AND('[1]Ledger With Mark'!AI317&gt;=35),"B+",IF(AND('[1]Ledger With Mark'!AI317&gt;=30),"B",IF(AND('[1]Ledger With Mark'!AI317&gt;=25),"C+",IF(AND('[1]Ledger With Mark'!AI317&gt;=20),"C",IF(AND('[1]Ledger With Mark'!AI317&gt;=15),"D+",IF(AND('[1]Ledger With Mark'!AI317&gt;=10),"D",IF(AND('[1]Ledger With Mark'!AI317&gt;=1),"E","N")))))))))</f>
        <v>B+</v>
      </c>
      <c r="AJ315" s="7" t="str">
        <f>IF(AND('[1]Ledger With Mark'!AJ317&gt;=90),"A+",IF(AND('[1]Ledger With Mark'!AJ317&gt;=80),"A",IF(AND('[1]Ledger With Mark'!AJ317&gt;=70),"B+",IF(AND('[1]Ledger With Mark'!AJ317&gt;=60),"B",IF(AND('[1]Ledger With Mark'!AJ317&gt;=50),"C+",IF(AND('[1]Ledger With Mark'!AJ317&gt;=40),"C",IF(AND('[1]Ledger With Mark'!AJ317&gt;=30),"D+",IF(AND('[1]Ledger With Mark'!AJ317&gt;=20),"D",IF(AND('[1]Ledger With Mark'!AJ317&gt;=1),"E","N")))))))))</f>
        <v>C+</v>
      </c>
      <c r="AK315" s="13">
        <f t="shared" si="47"/>
        <v>2.4</v>
      </c>
      <c r="AL315" s="7" t="str">
        <f>IF(AND('[1]Ledger With Mark'!AL317&gt;=45),"A+",IF(AND('[1]Ledger With Mark'!AL317&gt;=40),"A",IF(AND('[1]Ledger With Mark'!AL317&gt;=35),"B+",IF(AND('[1]Ledger With Mark'!AL317&gt;=30),"B",IF(AND('[1]Ledger With Mark'!AL317&gt;=25),"C+",IF(AND('[1]Ledger With Mark'!AL317&gt;=20),"C",IF(AND('[1]Ledger With Mark'!AL317&gt;=15),"D+",IF(AND('[1]Ledger With Mark'!AL317&gt;=10),"D",IF(AND('[1]Ledger With Mark'!AL317&gt;=1),"E","N")))))))))</f>
        <v>D</v>
      </c>
      <c r="AM315" s="7" t="str">
        <f>IF(AND('[1]Ledger With Mark'!AM317&gt;=45),"A+",IF(AND('[1]Ledger With Mark'!AM317&gt;=40),"A",IF(AND('[1]Ledger With Mark'!AM317&gt;=35),"B+",IF(AND('[1]Ledger With Mark'!AM317&gt;=30),"B",IF(AND('[1]Ledger With Mark'!AM317&gt;=25),"C+",IF(AND('[1]Ledger With Mark'!AM317&gt;=20),"C",IF(AND('[1]Ledger With Mark'!AM317&gt;=15),"D+",IF(AND('[1]Ledger With Mark'!AM317&gt;=10),"D",IF(AND('[1]Ledger With Mark'!AM317&gt;=1),"E","N")))))))))</f>
        <v>A</v>
      </c>
      <c r="AN315" s="7" t="str">
        <f>IF(AND('[1]Ledger With Mark'!AN317&gt;=90),"A+",IF(AND('[1]Ledger With Mark'!AN317&gt;=80),"A",IF(AND('[1]Ledger With Mark'!AN317&gt;=70),"B+",IF(AND('[1]Ledger With Mark'!AN317&gt;=60),"B",IF(AND('[1]Ledger With Mark'!AN317&gt;=50),"C+",IF(AND('[1]Ledger With Mark'!AN317&gt;=40),"C",IF(AND('[1]Ledger With Mark'!AN317&gt;=30),"D+",IF(AND('[1]Ledger With Mark'!AN317&gt;=20),"D",IF(AND('[1]Ledger With Mark'!AN317&gt;=1),"E","N")))))))))</f>
        <v>C+</v>
      </c>
      <c r="AO315" s="13">
        <f t="shared" si="48"/>
        <v>2.4</v>
      </c>
      <c r="AP315" s="14">
        <f t="shared" si="49"/>
        <v>1.875</v>
      </c>
      <c r="AQ315" s="7"/>
      <c r="AR315" s="15" t="s">
        <v>251</v>
      </c>
      <c r="BB315" s="17">
        <v>321</v>
      </c>
    </row>
    <row r="316" spans="1:54" ht="15">
      <c r="A316" s="7">
        <f>'[1]Ledger With Mark'!A318</f>
        <v>315</v>
      </c>
      <c r="B316" s="8">
        <f>'[1]Ledger With Mark'!B318</f>
        <v>752315</v>
      </c>
      <c r="C316" s="9" t="str">
        <f>'[1]Ledger With Mark'!C318</f>
        <v>NABARAJ BUDHA MAGAR</v>
      </c>
      <c r="D316" s="10" t="str">
        <f>'[1]Ledger With Mark'!D318</f>
        <v>2058/10/28</v>
      </c>
      <c r="E316" s="11" t="str">
        <f>'[1]Ledger With Mark'!E318</f>
        <v>NARU BUDHA</v>
      </c>
      <c r="F316" s="11" t="str">
        <f>'[1]Ledger With Mark'!F318</f>
        <v>BHIUSARA BUDHA</v>
      </c>
      <c r="G316" s="12" t="str">
        <f>'[1]Ledger With Mark'!G318</f>
        <v>BHUME 9 RUKUM EAST</v>
      </c>
      <c r="H316" s="7" t="str">
        <f>IF(AND('[1]Ledger With Mark'!H318&gt;=67.5),"A+",IF(AND('[1]Ledger With Mark'!H318&gt;=60),"A",IF(AND('[1]Ledger With Mark'!H318&gt;=52.5),"B+",IF(AND('[1]Ledger With Mark'!H318&gt;=45),"B",IF(AND('[1]Ledger With Mark'!H318&gt;=37.5),"C+",IF(AND('[1]Ledger With Mark'!H318&gt;=30),"C",IF(AND('[1]Ledger With Mark'!H318&gt;=22.5),"D+",IF(AND('[1]Ledger With Mark'!H318&gt;=15),"D",IF(AND('[1]Ledger With Mark'!H318&gt;=1),"E","N")))))))))</f>
        <v>C</v>
      </c>
      <c r="I316" s="7" t="str">
        <f>IF(AND('[1]Ledger With Mark'!I318&gt;=22.5),"A+",IF(AND('[1]Ledger With Mark'!I318&gt;=20),"A",IF(AND('[1]Ledger With Mark'!I318&gt;=17.5),"B+",IF(AND('[1]Ledger With Mark'!I318&gt;=15),"B",IF(AND('[1]Ledger With Mark'!I318&gt;=12.5),"C+",IF(AND('[1]Ledger With Mark'!I318&gt;=10),"C",IF(AND('[1]Ledger With Mark'!I318&gt;=7.5),"D+",IF(AND('[1]Ledger With Mark'!I318&gt;=5),"D",IF(AND('[1]Ledger With Mark'!I318&gt;=1),"E","N")))))))))</f>
        <v>B</v>
      </c>
      <c r="J316" s="7" t="str">
        <f>IF(AND('[1]Ledger With Mark'!J318&gt;=90),"A+",IF(AND('[1]Ledger With Mark'!J318&gt;=80),"A",IF(AND('[1]Ledger With Mark'!J318&gt;=70),"B+",IF(AND('[1]Ledger With Mark'!J318&gt;=60),"B",IF(AND('[1]Ledger With Mark'!J318&gt;=50),"C+",IF(AND('[1]Ledger With Mark'!J318&gt;=40),"C",IF(AND('[1]Ledger With Mark'!J318&gt;=30),"D+",IF(AND('[1]Ledger With Mark'!J318&gt;=20),"D",IF(AND('[1]Ledger With Mark'!J318&gt;=1),"E","N")))))))))</f>
        <v>C</v>
      </c>
      <c r="K316" s="13">
        <f t="shared" si="40"/>
        <v>2</v>
      </c>
      <c r="L316" s="7" t="str">
        <f>IF(AND('[1]Ledger With Mark'!L318&gt;=67.5),"A+",IF(AND('[1]Ledger With Mark'!L318&gt;=60),"A",IF(AND('[1]Ledger With Mark'!L318&gt;=52.5),"B+",IF(AND('[1]Ledger With Mark'!L318&gt;=45),"B",IF(AND('[1]Ledger With Mark'!L318&gt;=37.5),"C+",IF(AND('[1]Ledger With Mark'!L318&gt;=30),"C",IF(AND('[1]Ledger With Mark'!L318&gt;=22.5),"D+",IF(AND('[1]Ledger With Mark'!L318&gt;=15),"D",IF(AND('[1]Ledger With Mark'!L318&gt;=1),"E","N")))))))))</f>
        <v>C</v>
      </c>
      <c r="M316" s="7" t="str">
        <f>IF(AND('[1]Ledger With Mark'!M318&gt;=22.5),"A+",IF(AND('[1]Ledger With Mark'!M318&gt;=20),"A",IF(AND('[1]Ledger With Mark'!M318&gt;=17.5),"B+",IF(AND('[1]Ledger With Mark'!M318&gt;=15),"B",IF(AND('[1]Ledger With Mark'!M318&gt;=12.5),"C+",IF(AND('[1]Ledger With Mark'!M318&gt;=10),"C",IF(AND('[1]Ledger With Mark'!M318&gt;=7.5),"D+",IF(AND('[1]Ledger With Mark'!M318&gt;=5),"D",IF(AND('[1]Ledger With Mark'!M318&gt;=1),"E","N")))))))))</f>
        <v>B+</v>
      </c>
      <c r="N316" s="7" t="str">
        <f>IF(AND('[1]Ledger With Mark'!N318&gt;=90),"A+",IF(AND('[1]Ledger With Mark'!N318&gt;=80),"A",IF(AND('[1]Ledger With Mark'!N318&gt;=70),"B+",IF(AND('[1]Ledger With Mark'!N318&gt;=60),"B",IF(AND('[1]Ledger With Mark'!N318&gt;=50),"C+",IF(AND('[1]Ledger With Mark'!N318&gt;=40),"C",IF(AND('[1]Ledger With Mark'!N318&gt;=30),"D+",IF(AND('[1]Ledger With Mark'!N318&gt;=20),"D",IF(AND('[1]Ledger With Mark'!N318&gt;=1),"E","N")))))))))</f>
        <v>C</v>
      </c>
      <c r="O316" s="13">
        <f t="shared" si="41"/>
        <v>2</v>
      </c>
      <c r="P316" s="7" t="str">
        <f>IF(AND('[1]Ledger With Mark'!P318&gt;=90),"A+",IF(AND('[1]Ledger With Mark'!P318&gt;=80),"A",IF(AND('[1]Ledger With Mark'!P318&gt;=70),"B+",IF(AND('[1]Ledger With Mark'!P318&gt;=60),"B",IF(AND('[1]Ledger With Mark'!P318&gt;=50),"C+",IF(AND('[1]Ledger With Mark'!P318&gt;=40),"C",IF(AND('[1]Ledger With Mark'!P318&gt;=30),"D+",IF(AND('[1]Ledger With Mark'!P318&gt;=20),"D",IF(AND('[1]Ledger With Mark'!P318&gt;=1),"E","N")))))))))</f>
        <v>C</v>
      </c>
      <c r="Q316" s="13">
        <f t="shared" si="42"/>
        <v>2</v>
      </c>
      <c r="R316" s="7" t="str">
        <f>IF(AND('[1]Ledger With Mark'!R318&gt;=67.5),"A+",IF(AND('[1]Ledger With Mark'!R318&gt;=60),"A",IF(AND('[1]Ledger With Mark'!R318&gt;=52.5),"B+",IF(AND('[1]Ledger With Mark'!R318&gt;=45),"B",IF(AND('[1]Ledger With Mark'!R318&gt;=37.5),"C+",IF(AND('[1]Ledger With Mark'!R318&gt;=30),"C",IF(AND('[1]Ledger With Mark'!R318&gt;=22.5),"D+",IF(AND('[1]Ledger With Mark'!R318&gt;=15),"D",IF(AND('[1]Ledger With Mark'!R318&gt;=1),"E","N")))))))))</f>
        <v>C</v>
      </c>
      <c r="S316" s="7" t="str">
        <f>IF(AND('[1]Ledger With Mark'!S318&gt;=22.5),"A+",IF(AND('[1]Ledger With Mark'!S318&gt;=20),"A",IF(AND('[1]Ledger With Mark'!S318&gt;=17.5),"B+",IF(AND('[1]Ledger With Mark'!S318&gt;=15),"B",IF(AND('[1]Ledger With Mark'!S318&gt;=12.5),"C+",IF(AND('[1]Ledger With Mark'!S318&gt;=10),"C",IF(AND('[1]Ledger With Mark'!S318&gt;=7.5),"D+",IF(AND('[1]Ledger With Mark'!S318&gt;=5),"D",IF(AND('[1]Ledger With Mark'!S318&gt;=1),"E","N")))))))))</f>
        <v>A</v>
      </c>
      <c r="T316" s="7" t="str">
        <f>IF(AND('[1]Ledger With Mark'!T318&gt;=90),"A+",IF(AND('[1]Ledger With Mark'!T318&gt;=80),"A",IF(AND('[1]Ledger With Mark'!T318&gt;=70),"B+",IF(AND('[1]Ledger With Mark'!T318&gt;=60),"B",IF(AND('[1]Ledger With Mark'!T318&gt;=50),"C+",IF(AND('[1]Ledger With Mark'!T318&gt;=40),"C",IF(AND('[1]Ledger With Mark'!T318&gt;=30),"D+",IF(AND('[1]Ledger With Mark'!T318&gt;=20),"D",IF(AND('[1]Ledger With Mark'!T318&gt;=1),"E","N")))))))))</f>
        <v>C+</v>
      </c>
      <c r="U316" s="13">
        <f t="shared" si="43"/>
        <v>2.4</v>
      </c>
      <c r="V316" s="7" t="str">
        <f>IF(AND('[1]Ledger With Mark'!V318&gt;=67.5),"A+",IF(AND('[1]Ledger With Mark'!V318&gt;=60),"A",IF(AND('[1]Ledger With Mark'!V318&gt;=52.5),"B+",IF(AND('[1]Ledger With Mark'!V318&gt;=45),"B",IF(AND('[1]Ledger With Mark'!V318&gt;=37.5),"C+",IF(AND('[1]Ledger With Mark'!V318&gt;=30),"C",IF(AND('[1]Ledger With Mark'!V318&gt;=22.5),"D+",IF(AND('[1]Ledger With Mark'!V318&gt;=15),"D",IF(AND('[1]Ledger With Mark'!V318&gt;=1),"E","N")))))))))</f>
        <v>C</v>
      </c>
      <c r="W316" s="7" t="str">
        <f>IF(AND('[1]Ledger With Mark'!W318&gt;=22.5),"A+",IF(AND('[1]Ledger With Mark'!W318&gt;=20),"A",IF(AND('[1]Ledger With Mark'!W318&gt;=17.5),"B+",IF(AND('[1]Ledger With Mark'!W318&gt;=15),"B",IF(AND('[1]Ledger With Mark'!W318&gt;=12.5),"C+",IF(AND('[1]Ledger With Mark'!W318&gt;=10),"C",IF(AND('[1]Ledger With Mark'!W318&gt;=7.5),"D+",IF(AND('[1]Ledger With Mark'!W318&gt;=5),"D",IF(AND('[1]Ledger With Mark'!W318&gt;=1),"E","N")))))))))</f>
        <v>C+</v>
      </c>
      <c r="X316" s="7" t="str">
        <f>IF(AND('[1]Ledger With Mark'!X318&gt;=90),"A+",IF(AND('[1]Ledger With Mark'!X318&gt;=80),"A",IF(AND('[1]Ledger With Mark'!X318&gt;=70),"B+",IF(AND('[1]Ledger With Mark'!X318&gt;=60),"B",IF(AND('[1]Ledger With Mark'!X318&gt;=50),"C+",IF(AND('[1]Ledger With Mark'!X318&gt;=40),"C",IF(AND('[1]Ledger With Mark'!X318&gt;=30),"D+",IF(AND('[1]Ledger With Mark'!X318&gt;=20),"D",IF(AND('[1]Ledger With Mark'!X318&gt;=1),"E","N")))))))))</f>
        <v>C</v>
      </c>
      <c r="Y316" s="13">
        <f t="shared" si="44"/>
        <v>2</v>
      </c>
      <c r="Z316" s="7" t="str">
        <f>IF(AND('[1]Ledger With Mark'!Z318&gt;=27),"A+",IF(AND('[1]Ledger With Mark'!Z318&gt;=24),"A",IF(AND('[1]Ledger With Mark'!Z318&gt;=21),"B+",IF(AND('[1]Ledger With Mark'!Z318&gt;=18),"B",IF(AND('[1]Ledger With Mark'!Z318&gt;=15),"C+",IF(AND('[1]Ledger With Mark'!Z318&gt;=12),"C",IF(AND('[1]Ledger With Mark'!Z318&gt;=9),"D+",IF(AND('[1]Ledger With Mark'!Z318&gt;=6),"D",IF(AND('[1]Ledger With Mark'!Z318&gt;=1),"E","N")))))))))</f>
        <v>C</v>
      </c>
      <c r="AA316" s="7" t="str">
        <f>IF(AND('[1]Ledger With Mark'!AA318&gt;=18),"A+",IF(AND('[1]Ledger With Mark'!AA318&gt;=16),"A",IF(AND('[1]Ledger With Mark'!AA318&gt;=14),"B+",IF(AND('[1]Ledger With Mark'!AA318&gt;=12),"B",IF(AND('[1]Ledger With Mark'!AA318&gt;=10),"C+",IF(AND('[1]Ledger With Mark'!AA318&gt;=8),"C",IF(AND('[1]Ledger With Mark'!AA318&gt;=6),"D+",IF(AND('[1]Ledger With Mark'!AA318&gt;=4),"D",IF(AND('[1]Ledger With Mark'!AA318&gt;=1),"E","N")))))))))</f>
        <v>C+</v>
      </c>
      <c r="AB316" s="7" t="str">
        <f>IF(AND('[1]Ledger With Mark'!AB318&gt;=45),"A+",IF(AND('[1]Ledger With Mark'!AB318&gt;=40),"A",IF(AND('[1]Ledger With Mark'!AB318&gt;=35),"B+",IF(AND('[1]Ledger With Mark'!AB318&gt;=30),"B",IF(AND('[1]Ledger With Mark'!AB318&gt;=25),"C+",IF(AND('[1]Ledger With Mark'!AB318&gt;=20),"C",IF(AND('[1]Ledger With Mark'!AB318&gt;=15),"D+",IF(AND('[1]Ledger With Mark'!AB318&gt;=10),"D",IF(AND('[1]Ledger With Mark'!AB318&gt;=1),"E","N")))))))))</f>
        <v>C</v>
      </c>
      <c r="AC316" s="13">
        <f t="shared" si="45"/>
        <v>1</v>
      </c>
      <c r="AD316" s="7" t="str">
        <f>IF(AND('[1]Ledger With Mark'!AD318&gt;=22.5),"A+",IF(AND('[1]Ledger With Mark'!AD318&gt;=20),"A",IF(AND('[1]Ledger With Mark'!AD318&gt;=17.5),"B+",IF(AND('[1]Ledger With Mark'!AD318&gt;=15),"B",IF(AND('[1]Ledger With Mark'!AD318&gt;=12.5),"C+",IF(AND('[1]Ledger With Mark'!AD318&gt;=10),"C",IF(AND('[1]Ledger With Mark'!AD318&gt;=7.5),"D+",IF(AND('[1]Ledger With Mark'!AD318&gt;=5),"D",IF(AND('[1]Ledger With Mark'!AD318&gt;=1),"E","N")))))))))</f>
        <v>C</v>
      </c>
      <c r="AE316" s="7" t="str">
        <f>IF(AND('[1]Ledger With Mark'!AE318&gt;=22.5),"A+",IF(AND('[1]Ledger With Mark'!AE318&gt;=20),"A",IF(AND('[1]Ledger With Mark'!AE318&gt;=17.5),"B+",IF(AND('[1]Ledger With Mark'!AE318&gt;=15),"B",IF(AND('[1]Ledger With Mark'!AE318&gt;=12.5),"C+",IF(AND('[1]Ledger With Mark'!AE318&gt;=10),"C",IF(AND('[1]Ledger With Mark'!AE318&gt;=7.5),"D+",IF(AND('[1]Ledger With Mark'!AE318&gt;=5),"D",IF(AND('[1]Ledger With Mark'!AE318&gt;=1),"E","N")))))))))</f>
        <v>B</v>
      </c>
      <c r="AF316" s="7" t="str">
        <f>IF(AND('[1]Ledger With Mark'!AF318&gt;=45),"A+",IF(AND('[1]Ledger With Mark'!AF318&gt;=40),"A",IF(AND('[1]Ledger With Mark'!AF318&gt;=35),"B+",IF(AND('[1]Ledger With Mark'!AF318&gt;=30),"B",IF(AND('[1]Ledger With Mark'!AF318&gt;=25),"C+",IF(AND('[1]Ledger With Mark'!AF318&gt;=20),"C",IF(AND('[1]Ledger With Mark'!AF318&gt;=15),"D+",IF(AND('[1]Ledger With Mark'!AF318&gt;=10),"D",IF(AND('[1]Ledger With Mark'!AF318&gt;=1),"E","N")))))))))</f>
        <v>C+</v>
      </c>
      <c r="AG316" s="13">
        <f t="shared" si="46"/>
        <v>1.2</v>
      </c>
      <c r="AH316" s="7" t="str">
        <f>IF(AND('[1]Ledger With Mark'!AH318&gt;=45),"A+",IF(AND('[1]Ledger With Mark'!AH318&gt;=40),"A",IF(AND('[1]Ledger With Mark'!AH318&gt;=35),"B+",IF(AND('[1]Ledger With Mark'!AH318&gt;=30),"B",IF(AND('[1]Ledger With Mark'!AH318&gt;=25),"C+",IF(AND('[1]Ledger With Mark'!AH318&gt;=20),"C",IF(AND('[1]Ledger With Mark'!AH318&gt;=15),"D+",IF(AND('[1]Ledger With Mark'!AH318&gt;=10),"D",IF(AND('[1]Ledger With Mark'!AH318&gt;=1),"E","N")))))))))</f>
        <v>C</v>
      </c>
      <c r="AI316" s="7" t="str">
        <f>IF(AND('[1]Ledger With Mark'!AI318&gt;=45),"A+",IF(AND('[1]Ledger With Mark'!AI318&gt;=40),"A",IF(AND('[1]Ledger With Mark'!AI318&gt;=35),"B+",IF(AND('[1]Ledger With Mark'!AI318&gt;=30),"B",IF(AND('[1]Ledger With Mark'!AI318&gt;=25),"C+",IF(AND('[1]Ledger With Mark'!AI318&gt;=20),"C",IF(AND('[1]Ledger With Mark'!AI318&gt;=15),"D+",IF(AND('[1]Ledger With Mark'!AI318&gt;=10),"D",IF(AND('[1]Ledger With Mark'!AI318&gt;=1),"E","N")))))))))</f>
        <v>B+</v>
      </c>
      <c r="AJ316" s="7" t="str">
        <f>IF(AND('[1]Ledger With Mark'!AJ318&gt;=90),"A+",IF(AND('[1]Ledger With Mark'!AJ318&gt;=80),"A",IF(AND('[1]Ledger With Mark'!AJ318&gt;=70),"B+",IF(AND('[1]Ledger With Mark'!AJ318&gt;=60),"B",IF(AND('[1]Ledger With Mark'!AJ318&gt;=50),"C+",IF(AND('[1]Ledger With Mark'!AJ318&gt;=40),"C",IF(AND('[1]Ledger With Mark'!AJ318&gt;=30),"D+",IF(AND('[1]Ledger With Mark'!AJ318&gt;=20),"D",IF(AND('[1]Ledger With Mark'!AJ318&gt;=1),"E","N")))))))))</f>
        <v>C+</v>
      </c>
      <c r="AK316" s="13">
        <f t="shared" si="47"/>
        <v>2.4</v>
      </c>
      <c r="AL316" s="7" t="str">
        <f>IF(AND('[1]Ledger With Mark'!AL318&gt;=45),"A+",IF(AND('[1]Ledger With Mark'!AL318&gt;=40),"A",IF(AND('[1]Ledger With Mark'!AL318&gt;=35),"B+",IF(AND('[1]Ledger With Mark'!AL318&gt;=30),"B",IF(AND('[1]Ledger With Mark'!AL318&gt;=25),"C+",IF(AND('[1]Ledger With Mark'!AL318&gt;=20),"C",IF(AND('[1]Ledger With Mark'!AL318&gt;=15),"D+",IF(AND('[1]Ledger With Mark'!AL318&gt;=10),"D",IF(AND('[1]Ledger With Mark'!AL318&gt;=1),"E","N")))))))))</f>
        <v>C</v>
      </c>
      <c r="AM316" s="7" t="str">
        <f>IF(AND('[1]Ledger With Mark'!AM318&gt;=45),"A+",IF(AND('[1]Ledger With Mark'!AM318&gt;=40),"A",IF(AND('[1]Ledger With Mark'!AM318&gt;=35),"B+",IF(AND('[1]Ledger With Mark'!AM318&gt;=30),"B",IF(AND('[1]Ledger With Mark'!AM318&gt;=25),"C+",IF(AND('[1]Ledger With Mark'!AM318&gt;=20),"C",IF(AND('[1]Ledger With Mark'!AM318&gt;=15),"D+",IF(AND('[1]Ledger With Mark'!AM318&gt;=10),"D",IF(AND('[1]Ledger With Mark'!AM318&gt;=1),"E","N")))))))))</f>
        <v>A</v>
      </c>
      <c r="AN316" s="7" t="str">
        <f>IF(AND('[1]Ledger With Mark'!AN318&gt;=90),"A+",IF(AND('[1]Ledger With Mark'!AN318&gt;=80),"A",IF(AND('[1]Ledger With Mark'!AN318&gt;=70),"B+",IF(AND('[1]Ledger With Mark'!AN318&gt;=60),"B",IF(AND('[1]Ledger With Mark'!AN318&gt;=50),"C+",IF(AND('[1]Ledger With Mark'!AN318&gt;=40),"C",IF(AND('[1]Ledger With Mark'!AN318&gt;=30),"D+",IF(AND('[1]Ledger With Mark'!AN318&gt;=20),"D",IF(AND('[1]Ledger With Mark'!AN318&gt;=1),"E","N")))))))))</f>
        <v>B</v>
      </c>
      <c r="AO316" s="13">
        <f t="shared" si="48"/>
        <v>2.8</v>
      </c>
      <c r="AP316" s="14">
        <f t="shared" si="49"/>
        <v>2.2250000000000001</v>
      </c>
      <c r="AQ316" s="7"/>
      <c r="AR316" s="15" t="s">
        <v>251</v>
      </c>
      <c r="BB316" s="17">
        <v>322</v>
      </c>
    </row>
    <row r="317" spans="1:54" ht="15">
      <c r="A317" s="7">
        <f>'[1]Ledger With Mark'!A319</f>
        <v>316</v>
      </c>
      <c r="B317" s="8">
        <f>'[1]Ledger With Mark'!B319</f>
        <v>752316</v>
      </c>
      <c r="C317" s="9" t="str">
        <f>'[1]Ledger With Mark'!C319</f>
        <v>NAMITA PUN MAGAR</v>
      </c>
      <c r="D317" s="10" t="str">
        <f>'[1]Ledger With Mark'!D319</f>
        <v>2062/03/15</v>
      </c>
      <c r="E317" s="11" t="str">
        <f>'[1]Ledger With Mark'!E319</f>
        <v>DAL BAHADUR PUN</v>
      </c>
      <c r="F317" s="11" t="str">
        <f>'[1]Ledger With Mark'!F319</f>
        <v>LALMAYA PUN</v>
      </c>
      <c r="G317" s="12" t="str">
        <f>'[1]Ledger With Mark'!G319</f>
        <v>BHUME 9 RUKUM EAST</v>
      </c>
      <c r="H317" s="7" t="str">
        <f>IF(AND('[1]Ledger With Mark'!H319&gt;=67.5),"A+",IF(AND('[1]Ledger With Mark'!H319&gt;=60),"A",IF(AND('[1]Ledger With Mark'!H319&gt;=52.5),"B+",IF(AND('[1]Ledger With Mark'!H319&gt;=45),"B",IF(AND('[1]Ledger With Mark'!H319&gt;=37.5),"C+",IF(AND('[1]Ledger With Mark'!H319&gt;=30),"C",IF(AND('[1]Ledger With Mark'!H319&gt;=22.5),"D+",IF(AND('[1]Ledger With Mark'!H319&gt;=15),"D",IF(AND('[1]Ledger With Mark'!H319&gt;=1),"E","N")))))))))</f>
        <v>C</v>
      </c>
      <c r="I317" s="7" t="str">
        <f>IF(AND('[1]Ledger With Mark'!I319&gt;=22.5),"A+",IF(AND('[1]Ledger With Mark'!I319&gt;=20),"A",IF(AND('[1]Ledger With Mark'!I319&gt;=17.5),"B+",IF(AND('[1]Ledger With Mark'!I319&gt;=15),"B",IF(AND('[1]Ledger With Mark'!I319&gt;=12.5),"C+",IF(AND('[1]Ledger With Mark'!I319&gt;=10),"C",IF(AND('[1]Ledger With Mark'!I319&gt;=7.5),"D+",IF(AND('[1]Ledger With Mark'!I319&gt;=5),"D",IF(AND('[1]Ledger With Mark'!I319&gt;=1),"E","N")))))))))</f>
        <v>B</v>
      </c>
      <c r="J317" s="7" t="str">
        <f>IF(AND('[1]Ledger With Mark'!J319&gt;=90),"A+",IF(AND('[1]Ledger With Mark'!J319&gt;=80),"A",IF(AND('[1]Ledger With Mark'!J319&gt;=70),"B+",IF(AND('[1]Ledger With Mark'!J319&gt;=60),"B",IF(AND('[1]Ledger With Mark'!J319&gt;=50),"C+",IF(AND('[1]Ledger With Mark'!J319&gt;=40),"C",IF(AND('[1]Ledger With Mark'!J319&gt;=30),"D+",IF(AND('[1]Ledger With Mark'!J319&gt;=20),"D",IF(AND('[1]Ledger With Mark'!J319&gt;=1),"E","N")))))))))</f>
        <v>C</v>
      </c>
      <c r="K317" s="13">
        <f t="shared" si="40"/>
        <v>2</v>
      </c>
      <c r="L317" s="7" t="str">
        <f>IF(AND('[1]Ledger With Mark'!L319&gt;=67.5),"A+",IF(AND('[1]Ledger With Mark'!L319&gt;=60),"A",IF(AND('[1]Ledger With Mark'!L319&gt;=52.5),"B+",IF(AND('[1]Ledger With Mark'!L319&gt;=45),"B",IF(AND('[1]Ledger With Mark'!L319&gt;=37.5),"C+",IF(AND('[1]Ledger With Mark'!L319&gt;=30),"C",IF(AND('[1]Ledger With Mark'!L319&gt;=22.5),"D+",IF(AND('[1]Ledger With Mark'!L319&gt;=15),"D",IF(AND('[1]Ledger With Mark'!L319&gt;=1),"E","N")))))))))</f>
        <v>C</v>
      </c>
      <c r="M317" s="7" t="str">
        <f>IF(AND('[1]Ledger With Mark'!M319&gt;=22.5),"A+",IF(AND('[1]Ledger With Mark'!M319&gt;=20),"A",IF(AND('[1]Ledger With Mark'!M319&gt;=17.5),"B+",IF(AND('[1]Ledger With Mark'!M319&gt;=15),"B",IF(AND('[1]Ledger With Mark'!M319&gt;=12.5),"C+",IF(AND('[1]Ledger With Mark'!M319&gt;=10),"C",IF(AND('[1]Ledger With Mark'!M319&gt;=7.5),"D+",IF(AND('[1]Ledger With Mark'!M319&gt;=5),"D",IF(AND('[1]Ledger With Mark'!M319&gt;=1),"E","N")))))))))</f>
        <v>B+</v>
      </c>
      <c r="N317" s="7" t="str">
        <f>IF(AND('[1]Ledger With Mark'!N319&gt;=90),"A+",IF(AND('[1]Ledger With Mark'!N319&gt;=80),"A",IF(AND('[1]Ledger With Mark'!N319&gt;=70),"B+",IF(AND('[1]Ledger With Mark'!N319&gt;=60),"B",IF(AND('[1]Ledger With Mark'!N319&gt;=50),"C+",IF(AND('[1]Ledger With Mark'!N319&gt;=40),"C",IF(AND('[1]Ledger With Mark'!N319&gt;=30),"D+",IF(AND('[1]Ledger With Mark'!N319&gt;=20),"D",IF(AND('[1]Ledger With Mark'!N319&gt;=1),"E","N")))))))))</f>
        <v>C</v>
      </c>
      <c r="O317" s="13">
        <f t="shared" si="41"/>
        <v>2</v>
      </c>
      <c r="P317" s="7" t="str">
        <f>IF(AND('[1]Ledger With Mark'!P319&gt;=90),"A+",IF(AND('[1]Ledger With Mark'!P319&gt;=80),"A",IF(AND('[1]Ledger With Mark'!P319&gt;=70),"B+",IF(AND('[1]Ledger With Mark'!P319&gt;=60),"B",IF(AND('[1]Ledger With Mark'!P319&gt;=50),"C+",IF(AND('[1]Ledger With Mark'!P319&gt;=40),"C",IF(AND('[1]Ledger With Mark'!P319&gt;=30),"D+",IF(AND('[1]Ledger With Mark'!P319&gt;=20),"D",IF(AND('[1]Ledger With Mark'!P319&gt;=1),"E","N")))))))))</f>
        <v>C</v>
      </c>
      <c r="Q317" s="13">
        <f t="shared" si="42"/>
        <v>2</v>
      </c>
      <c r="R317" s="7" t="str">
        <f>IF(AND('[1]Ledger With Mark'!R319&gt;=67.5),"A+",IF(AND('[1]Ledger With Mark'!R319&gt;=60),"A",IF(AND('[1]Ledger With Mark'!R319&gt;=52.5),"B+",IF(AND('[1]Ledger With Mark'!R319&gt;=45),"B",IF(AND('[1]Ledger With Mark'!R319&gt;=37.5),"C+",IF(AND('[1]Ledger With Mark'!R319&gt;=30),"C",IF(AND('[1]Ledger With Mark'!R319&gt;=22.5),"D+",IF(AND('[1]Ledger With Mark'!R319&gt;=15),"D",IF(AND('[1]Ledger With Mark'!R319&gt;=1),"E","N")))))))))</f>
        <v>C</v>
      </c>
      <c r="S317" s="7" t="str">
        <f>IF(AND('[1]Ledger With Mark'!S319&gt;=22.5),"A+",IF(AND('[1]Ledger With Mark'!S319&gt;=20),"A",IF(AND('[1]Ledger With Mark'!S319&gt;=17.5),"B+",IF(AND('[1]Ledger With Mark'!S319&gt;=15),"B",IF(AND('[1]Ledger With Mark'!S319&gt;=12.5),"C+",IF(AND('[1]Ledger With Mark'!S319&gt;=10),"C",IF(AND('[1]Ledger With Mark'!S319&gt;=7.5),"D+",IF(AND('[1]Ledger With Mark'!S319&gt;=5),"D",IF(AND('[1]Ledger With Mark'!S319&gt;=1),"E","N")))))))))</f>
        <v>A</v>
      </c>
      <c r="T317" s="7" t="str">
        <f>IF(AND('[1]Ledger With Mark'!T319&gt;=90),"A+",IF(AND('[1]Ledger With Mark'!T319&gt;=80),"A",IF(AND('[1]Ledger With Mark'!T319&gt;=70),"B+",IF(AND('[1]Ledger With Mark'!T319&gt;=60),"B",IF(AND('[1]Ledger With Mark'!T319&gt;=50),"C+",IF(AND('[1]Ledger With Mark'!T319&gt;=40),"C",IF(AND('[1]Ledger With Mark'!T319&gt;=30),"D+",IF(AND('[1]Ledger With Mark'!T319&gt;=20),"D",IF(AND('[1]Ledger With Mark'!T319&gt;=1),"E","N")))))))))</f>
        <v>C+</v>
      </c>
      <c r="U317" s="13">
        <f t="shared" si="43"/>
        <v>2.4</v>
      </c>
      <c r="V317" s="7" t="str">
        <f>IF(AND('[1]Ledger With Mark'!V319&gt;=67.5),"A+",IF(AND('[1]Ledger With Mark'!V319&gt;=60),"A",IF(AND('[1]Ledger With Mark'!V319&gt;=52.5),"B+",IF(AND('[1]Ledger With Mark'!V319&gt;=45),"B",IF(AND('[1]Ledger With Mark'!V319&gt;=37.5),"C+",IF(AND('[1]Ledger With Mark'!V319&gt;=30),"C",IF(AND('[1]Ledger With Mark'!V319&gt;=22.5),"D+",IF(AND('[1]Ledger With Mark'!V319&gt;=15),"D",IF(AND('[1]Ledger With Mark'!V319&gt;=1),"E","N")))))))))</f>
        <v>C</v>
      </c>
      <c r="W317" s="7" t="str">
        <f>IF(AND('[1]Ledger With Mark'!W319&gt;=22.5),"A+",IF(AND('[1]Ledger With Mark'!W319&gt;=20),"A",IF(AND('[1]Ledger With Mark'!W319&gt;=17.5),"B+",IF(AND('[1]Ledger With Mark'!W319&gt;=15),"B",IF(AND('[1]Ledger With Mark'!W319&gt;=12.5),"C+",IF(AND('[1]Ledger With Mark'!W319&gt;=10),"C",IF(AND('[1]Ledger With Mark'!W319&gt;=7.5),"D+",IF(AND('[1]Ledger With Mark'!W319&gt;=5),"D",IF(AND('[1]Ledger With Mark'!W319&gt;=1),"E","N")))))))))</f>
        <v>C</v>
      </c>
      <c r="X317" s="7" t="str">
        <f>IF(AND('[1]Ledger With Mark'!X319&gt;=90),"A+",IF(AND('[1]Ledger With Mark'!X319&gt;=80),"A",IF(AND('[1]Ledger With Mark'!X319&gt;=70),"B+",IF(AND('[1]Ledger With Mark'!X319&gt;=60),"B",IF(AND('[1]Ledger With Mark'!X319&gt;=50),"C+",IF(AND('[1]Ledger With Mark'!X319&gt;=40),"C",IF(AND('[1]Ledger With Mark'!X319&gt;=30),"D+",IF(AND('[1]Ledger With Mark'!X319&gt;=20),"D",IF(AND('[1]Ledger With Mark'!X319&gt;=1),"E","N")))))))))</f>
        <v>C</v>
      </c>
      <c r="Y317" s="13">
        <f t="shared" si="44"/>
        <v>2</v>
      </c>
      <c r="Z317" s="7" t="str">
        <f>IF(AND('[1]Ledger With Mark'!Z319&gt;=27),"A+",IF(AND('[1]Ledger With Mark'!Z319&gt;=24),"A",IF(AND('[1]Ledger With Mark'!Z319&gt;=21),"B+",IF(AND('[1]Ledger With Mark'!Z319&gt;=18),"B",IF(AND('[1]Ledger With Mark'!Z319&gt;=15),"C+",IF(AND('[1]Ledger With Mark'!Z319&gt;=12),"C",IF(AND('[1]Ledger With Mark'!Z319&gt;=9),"D+",IF(AND('[1]Ledger With Mark'!Z319&gt;=6),"D",IF(AND('[1]Ledger With Mark'!Z319&gt;=1),"E","N")))))))))</f>
        <v>C+</v>
      </c>
      <c r="AA317" s="7" t="str">
        <f>IF(AND('[1]Ledger With Mark'!AA319&gt;=18),"A+",IF(AND('[1]Ledger With Mark'!AA319&gt;=16),"A",IF(AND('[1]Ledger With Mark'!AA319&gt;=14),"B+",IF(AND('[1]Ledger With Mark'!AA319&gt;=12),"B",IF(AND('[1]Ledger With Mark'!AA319&gt;=10),"C+",IF(AND('[1]Ledger With Mark'!AA319&gt;=8),"C",IF(AND('[1]Ledger With Mark'!AA319&gt;=6),"D+",IF(AND('[1]Ledger With Mark'!AA319&gt;=4),"D",IF(AND('[1]Ledger With Mark'!AA319&gt;=1),"E","N")))))))))</f>
        <v>B</v>
      </c>
      <c r="AB317" s="7" t="str">
        <f>IF(AND('[1]Ledger With Mark'!AB319&gt;=45),"A+",IF(AND('[1]Ledger With Mark'!AB319&gt;=40),"A",IF(AND('[1]Ledger With Mark'!AB319&gt;=35),"B+",IF(AND('[1]Ledger With Mark'!AB319&gt;=30),"B",IF(AND('[1]Ledger With Mark'!AB319&gt;=25),"C+",IF(AND('[1]Ledger With Mark'!AB319&gt;=20),"C",IF(AND('[1]Ledger With Mark'!AB319&gt;=15),"D+",IF(AND('[1]Ledger With Mark'!AB319&gt;=10),"D",IF(AND('[1]Ledger With Mark'!AB319&gt;=1),"E","N")))))))))</f>
        <v>C+</v>
      </c>
      <c r="AC317" s="13">
        <f t="shared" si="45"/>
        <v>1.2</v>
      </c>
      <c r="AD317" s="7" t="str">
        <f>IF(AND('[1]Ledger With Mark'!AD319&gt;=22.5),"A+",IF(AND('[1]Ledger With Mark'!AD319&gt;=20),"A",IF(AND('[1]Ledger With Mark'!AD319&gt;=17.5),"B+",IF(AND('[1]Ledger With Mark'!AD319&gt;=15),"B",IF(AND('[1]Ledger With Mark'!AD319&gt;=12.5),"C+",IF(AND('[1]Ledger With Mark'!AD319&gt;=10),"C",IF(AND('[1]Ledger With Mark'!AD319&gt;=7.5),"D+",IF(AND('[1]Ledger With Mark'!AD319&gt;=5),"D",IF(AND('[1]Ledger With Mark'!AD319&gt;=1),"E","N")))))))))</f>
        <v>C+</v>
      </c>
      <c r="AE317" s="7" t="str">
        <f>IF(AND('[1]Ledger With Mark'!AE319&gt;=22.5),"A+",IF(AND('[1]Ledger With Mark'!AE319&gt;=20),"A",IF(AND('[1]Ledger With Mark'!AE319&gt;=17.5),"B+",IF(AND('[1]Ledger With Mark'!AE319&gt;=15),"B",IF(AND('[1]Ledger With Mark'!AE319&gt;=12.5),"C+",IF(AND('[1]Ledger With Mark'!AE319&gt;=10),"C",IF(AND('[1]Ledger With Mark'!AE319&gt;=7.5),"D+",IF(AND('[1]Ledger With Mark'!AE319&gt;=5),"D",IF(AND('[1]Ledger With Mark'!AE319&gt;=1),"E","N")))))))))</f>
        <v>B</v>
      </c>
      <c r="AF317" s="7" t="str">
        <f>IF(AND('[1]Ledger With Mark'!AF319&gt;=45),"A+",IF(AND('[1]Ledger With Mark'!AF319&gt;=40),"A",IF(AND('[1]Ledger With Mark'!AF319&gt;=35),"B+",IF(AND('[1]Ledger With Mark'!AF319&gt;=30),"B",IF(AND('[1]Ledger With Mark'!AF319&gt;=25),"C+",IF(AND('[1]Ledger With Mark'!AF319&gt;=20),"C",IF(AND('[1]Ledger With Mark'!AF319&gt;=15),"D+",IF(AND('[1]Ledger With Mark'!AF319&gt;=10),"D",IF(AND('[1]Ledger With Mark'!AF319&gt;=1),"E","N")))))))))</f>
        <v>C+</v>
      </c>
      <c r="AG317" s="13">
        <f t="shared" si="46"/>
        <v>1.2</v>
      </c>
      <c r="AH317" s="7" t="str">
        <f>IF(AND('[1]Ledger With Mark'!AH319&gt;=45),"A+",IF(AND('[1]Ledger With Mark'!AH319&gt;=40),"A",IF(AND('[1]Ledger With Mark'!AH319&gt;=35),"B+",IF(AND('[1]Ledger With Mark'!AH319&gt;=30),"B",IF(AND('[1]Ledger With Mark'!AH319&gt;=25),"C+",IF(AND('[1]Ledger With Mark'!AH319&gt;=20),"C",IF(AND('[1]Ledger With Mark'!AH319&gt;=15),"D+",IF(AND('[1]Ledger With Mark'!AH319&gt;=10),"D",IF(AND('[1]Ledger With Mark'!AH319&gt;=1),"E","N")))))))))</f>
        <v>C</v>
      </c>
      <c r="AI317" s="7" t="str">
        <f>IF(AND('[1]Ledger With Mark'!AI319&gt;=45),"A+",IF(AND('[1]Ledger With Mark'!AI319&gt;=40),"A",IF(AND('[1]Ledger With Mark'!AI319&gt;=35),"B+",IF(AND('[1]Ledger With Mark'!AI319&gt;=30),"B",IF(AND('[1]Ledger With Mark'!AI319&gt;=25),"C+",IF(AND('[1]Ledger With Mark'!AI319&gt;=20),"C",IF(AND('[1]Ledger With Mark'!AI319&gt;=15),"D+",IF(AND('[1]Ledger With Mark'!AI319&gt;=10),"D",IF(AND('[1]Ledger With Mark'!AI319&gt;=1),"E","N")))))))))</f>
        <v>A</v>
      </c>
      <c r="AJ317" s="7" t="str">
        <f>IF(AND('[1]Ledger With Mark'!AJ319&gt;=90),"A+",IF(AND('[1]Ledger With Mark'!AJ319&gt;=80),"A",IF(AND('[1]Ledger With Mark'!AJ319&gt;=70),"B+",IF(AND('[1]Ledger With Mark'!AJ319&gt;=60),"B",IF(AND('[1]Ledger With Mark'!AJ319&gt;=50),"C+",IF(AND('[1]Ledger With Mark'!AJ319&gt;=40),"C",IF(AND('[1]Ledger With Mark'!AJ319&gt;=30),"D+",IF(AND('[1]Ledger With Mark'!AJ319&gt;=20),"D",IF(AND('[1]Ledger With Mark'!AJ319&gt;=1),"E","N")))))))))</f>
        <v>B</v>
      </c>
      <c r="AK317" s="13">
        <f t="shared" si="47"/>
        <v>2.8</v>
      </c>
      <c r="AL317" s="7" t="str">
        <f>IF(AND('[1]Ledger With Mark'!AL319&gt;=45),"A+",IF(AND('[1]Ledger With Mark'!AL319&gt;=40),"A",IF(AND('[1]Ledger With Mark'!AL319&gt;=35),"B+",IF(AND('[1]Ledger With Mark'!AL319&gt;=30),"B",IF(AND('[1]Ledger With Mark'!AL319&gt;=25),"C+",IF(AND('[1]Ledger With Mark'!AL319&gt;=20),"C",IF(AND('[1]Ledger With Mark'!AL319&gt;=15),"D+",IF(AND('[1]Ledger With Mark'!AL319&gt;=10),"D",IF(AND('[1]Ledger With Mark'!AL319&gt;=1),"E","N")))))))))</f>
        <v>C</v>
      </c>
      <c r="AM317" s="7" t="str">
        <f>IF(AND('[1]Ledger With Mark'!AM319&gt;=45),"A+",IF(AND('[1]Ledger With Mark'!AM319&gt;=40),"A",IF(AND('[1]Ledger With Mark'!AM319&gt;=35),"B+",IF(AND('[1]Ledger With Mark'!AM319&gt;=30),"B",IF(AND('[1]Ledger With Mark'!AM319&gt;=25),"C+",IF(AND('[1]Ledger With Mark'!AM319&gt;=20),"C",IF(AND('[1]Ledger With Mark'!AM319&gt;=15),"D+",IF(AND('[1]Ledger With Mark'!AM319&gt;=10),"D",IF(AND('[1]Ledger With Mark'!AM319&gt;=1),"E","N")))))))))</f>
        <v>A+</v>
      </c>
      <c r="AN317" s="7" t="str">
        <f>IF(AND('[1]Ledger With Mark'!AN319&gt;=90),"A+",IF(AND('[1]Ledger With Mark'!AN319&gt;=80),"A",IF(AND('[1]Ledger With Mark'!AN319&gt;=70),"B+",IF(AND('[1]Ledger With Mark'!AN319&gt;=60),"B",IF(AND('[1]Ledger With Mark'!AN319&gt;=50),"C+",IF(AND('[1]Ledger With Mark'!AN319&gt;=40),"C",IF(AND('[1]Ledger With Mark'!AN319&gt;=30),"D+",IF(AND('[1]Ledger With Mark'!AN319&gt;=20),"D",IF(AND('[1]Ledger With Mark'!AN319&gt;=1),"E","N")))))))))</f>
        <v>B</v>
      </c>
      <c r="AO317" s="13">
        <f t="shared" si="48"/>
        <v>2.8</v>
      </c>
      <c r="AP317" s="14">
        <f t="shared" si="49"/>
        <v>2.2999999999999998</v>
      </c>
      <c r="AQ317" s="7"/>
      <c r="AR317" s="15" t="s">
        <v>251</v>
      </c>
      <c r="BB317" s="17">
        <v>323</v>
      </c>
    </row>
    <row r="318" spans="1:54" ht="15">
      <c r="A318" s="7">
        <f>'[1]Ledger With Mark'!A320</f>
        <v>317</v>
      </c>
      <c r="B318" s="8">
        <f>'[1]Ledger With Mark'!B320</f>
        <v>752317</v>
      </c>
      <c r="C318" s="9" t="str">
        <f>'[1]Ledger With Mark'!C320</f>
        <v>NAMITA PUN MAGAR</v>
      </c>
      <c r="D318" s="10" t="str">
        <f>'[1]Ledger With Mark'!D320</f>
        <v>2061/12/16</v>
      </c>
      <c r="E318" s="11" t="str">
        <f>'[1]Ledger With Mark'!E320</f>
        <v>BHIURAJ PUN</v>
      </c>
      <c r="F318" s="11" t="str">
        <f>'[1]Ledger With Mark'!F320</f>
        <v>DHANMAYA PUN</v>
      </c>
      <c r="G318" s="12" t="str">
        <f>'[1]Ledger With Mark'!G320</f>
        <v>BHUME 9 RUKUM EAST</v>
      </c>
      <c r="H318" s="7" t="str">
        <f>IF(AND('[1]Ledger With Mark'!H320&gt;=67.5),"A+",IF(AND('[1]Ledger With Mark'!H320&gt;=60),"A",IF(AND('[1]Ledger With Mark'!H320&gt;=52.5),"B+",IF(AND('[1]Ledger With Mark'!H320&gt;=45),"B",IF(AND('[1]Ledger With Mark'!H320&gt;=37.5),"C+",IF(AND('[1]Ledger With Mark'!H320&gt;=30),"C",IF(AND('[1]Ledger With Mark'!H320&gt;=22.5),"D+",IF(AND('[1]Ledger With Mark'!H320&gt;=15),"D",IF(AND('[1]Ledger With Mark'!H320&gt;=1),"E","N")))))))))</f>
        <v>C</v>
      </c>
      <c r="I318" s="7" t="str">
        <f>IF(AND('[1]Ledger With Mark'!I320&gt;=22.5),"A+",IF(AND('[1]Ledger With Mark'!I320&gt;=20),"A",IF(AND('[1]Ledger With Mark'!I320&gt;=17.5),"B+",IF(AND('[1]Ledger With Mark'!I320&gt;=15),"B",IF(AND('[1]Ledger With Mark'!I320&gt;=12.5),"C+",IF(AND('[1]Ledger With Mark'!I320&gt;=10),"C",IF(AND('[1]Ledger With Mark'!I320&gt;=7.5),"D+",IF(AND('[1]Ledger With Mark'!I320&gt;=5),"D",IF(AND('[1]Ledger With Mark'!I320&gt;=1),"E","N")))))))))</f>
        <v>B+</v>
      </c>
      <c r="J318" s="7" t="str">
        <f>IF(AND('[1]Ledger With Mark'!J320&gt;=90),"A+",IF(AND('[1]Ledger With Mark'!J320&gt;=80),"A",IF(AND('[1]Ledger With Mark'!J320&gt;=70),"B+",IF(AND('[1]Ledger With Mark'!J320&gt;=60),"B",IF(AND('[1]Ledger With Mark'!J320&gt;=50),"C+",IF(AND('[1]Ledger With Mark'!J320&gt;=40),"C",IF(AND('[1]Ledger With Mark'!J320&gt;=30),"D+",IF(AND('[1]Ledger With Mark'!J320&gt;=20),"D",IF(AND('[1]Ledger With Mark'!J320&gt;=1),"E","N")))))))))</f>
        <v>C+</v>
      </c>
      <c r="K318" s="13">
        <f t="shared" si="40"/>
        <v>2.4</v>
      </c>
      <c r="L318" s="7" t="str">
        <f>IF(AND('[1]Ledger With Mark'!L320&gt;=67.5),"A+",IF(AND('[1]Ledger With Mark'!L320&gt;=60),"A",IF(AND('[1]Ledger With Mark'!L320&gt;=52.5),"B+",IF(AND('[1]Ledger With Mark'!L320&gt;=45),"B",IF(AND('[1]Ledger With Mark'!L320&gt;=37.5),"C+",IF(AND('[1]Ledger With Mark'!L320&gt;=30),"C",IF(AND('[1]Ledger With Mark'!L320&gt;=22.5),"D+",IF(AND('[1]Ledger With Mark'!L320&gt;=15),"D",IF(AND('[1]Ledger With Mark'!L320&gt;=1),"E","N")))))))))</f>
        <v>C</v>
      </c>
      <c r="M318" s="7" t="str">
        <f>IF(AND('[1]Ledger With Mark'!M320&gt;=22.5),"A+",IF(AND('[1]Ledger With Mark'!M320&gt;=20),"A",IF(AND('[1]Ledger With Mark'!M320&gt;=17.5),"B+",IF(AND('[1]Ledger With Mark'!M320&gt;=15),"B",IF(AND('[1]Ledger With Mark'!M320&gt;=12.5),"C+",IF(AND('[1]Ledger With Mark'!M320&gt;=10),"C",IF(AND('[1]Ledger With Mark'!M320&gt;=7.5),"D+",IF(AND('[1]Ledger With Mark'!M320&gt;=5),"D",IF(AND('[1]Ledger With Mark'!M320&gt;=1),"E","N")))))))))</f>
        <v>B</v>
      </c>
      <c r="N318" s="7" t="str">
        <f>IF(AND('[1]Ledger With Mark'!N320&gt;=90),"A+",IF(AND('[1]Ledger With Mark'!N320&gt;=80),"A",IF(AND('[1]Ledger With Mark'!N320&gt;=70),"B+",IF(AND('[1]Ledger With Mark'!N320&gt;=60),"B",IF(AND('[1]Ledger With Mark'!N320&gt;=50),"C+",IF(AND('[1]Ledger With Mark'!N320&gt;=40),"C",IF(AND('[1]Ledger With Mark'!N320&gt;=30),"D+",IF(AND('[1]Ledger With Mark'!N320&gt;=20),"D",IF(AND('[1]Ledger With Mark'!N320&gt;=1),"E","N")))))))))</f>
        <v>C</v>
      </c>
      <c r="O318" s="13">
        <f t="shared" si="41"/>
        <v>2</v>
      </c>
      <c r="P318" s="7" t="str">
        <f>IF(AND('[1]Ledger With Mark'!P320&gt;=90),"A+",IF(AND('[1]Ledger With Mark'!P320&gt;=80),"A",IF(AND('[1]Ledger With Mark'!P320&gt;=70),"B+",IF(AND('[1]Ledger With Mark'!P320&gt;=60),"B",IF(AND('[1]Ledger With Mark'!P320&gt;=50),"C+",IF(AND('[1]Ledger With Mark'!P320&gt;=40),"C",IF(AND('[1]Ledger With Mark'!P320&gt;=30),"D+",IF(AND('[1]Ledger With Mark'!P320&gt;=20),"D",IF(AND('[1]Ledger With Mark'!P320&gt;=1),"E","N")))))))))</f>
        <v>C</v>
      </c>
      <c r="Q318" s="13">
        <f t="shared" si="42"/>
        <v>2</v>
      </c>
      <c r="R318" s="7" t="str">
        <f>IF(AND('[1]Ledger With Mark'!R320&gt;=67.5),"A+",IF(AND('[1]Ledger With Mark'!R320&gt;=60),"A",IF(AND('[1]Ledger With Mark'!R320&gt;=52.5),"B+",IF(AND('[1]Ledger With Mark'!R320&gt;=45),"B",IF(AND('[1]Ledger With Mark'!R320&gt;=37.5),"C+",IF(AND('[1]Ledger With Mark'!R320&gt;=30),"C",IF(AND('[1]Ledger With Mark'!R320&gt;=22.5),"D+",IF(AND('[1]Ledger With Mark'!R320&gt;=15),"D",IF(AND('[1]Ledger With Mark'!R320&gt;=1),"E","N")))))))))</f>
        <v>C</v>
      </c>
      <c r="S318" s="7" t="str">
        <f>IF(AND('[1]Ledger With Mark'!S320&gt;=22.5),"A+",IF(AND('[1]Ledger With Mark'!S320&gt;=20),"A",IF(AND('[1]Ledger With Mark'!S320&gt;=17.5),"B+",IF(AND('[1]Ledger With Mark'!S320&gt;=15),"B",IF(AND('[1]Ledger With Mark'!S320&gt;=12.5),"C+",IF(AND('[1]Ledger With Mark'!S320&gt;=10),"C",IF(AND('[1]Ledger With Mark'!S320&gt;=7.5),"D+",IF(AND('[1]Ledger With Mark'!S320&gt;=5),"D",IF(AND('[1]Ledger With Mark'!S320&gt;=1),"E","N")))))))))</f>
        <v>A+</v>
      </c>
      <c r="T318" s="7" t="str">
        <f>IF(AND('[1]Ledger With Mark'!T320&gt;=90),"A+",IF(AND('[1]Ledger With Mark'!T320&gt;=80),"A",IF(AND('[1]Ledger With Mark'!T320&gt;=70),"B+",IF(AND('[1]Ledger With Mark'!T320&gt;=60),"B",IF(AND('[1]Ledger With Mark'!T320&gt;=50),"C+",IF(AND('[1]Ledger With Mark'!T320&gt;=40),"C",IF(AND('[1]Ledger With Mark'!T320&gt;=30),"D+",IF(AND('[1]Ledger With Mark'!T320&gt;=20),"D",IF(AND('[1]Ledger With Mark'!T320&gt;=1),"E","N")))))))))</f>
        <v>C+</v>
      </c>
      <c r="U318" s="13">
        <f t="shared" si="43"/>
        <v>2.4</v>
      </c>
      <c r="V318" s="7" t="str">
        <f>IF(AND('[1]Ledger With Mark'!V320&gt;=67.5),"A+",IF(AND('[1]Ledger With Mark'!V320&gt;=60),"A",IF(AND('[1]Ledger With Mark'!V320&gt;=52.5),"B+",IF(AND('[1]Ledger With Mark'!V320&gt;=45),"B",IF(AND('[1]Ledger With Mark'!V320&gt;=37.5),"C+",IF(AND('[1]Ledger With Mark'!V320&gt;=30),"C",IF(AND('[1]Ledger With Mark'!V320&gt;=22.5),"D+",IF(AND('[1]Ledger With Mark'!V320&gt;=15),"D",IF(AND('[1]Ledger With Mark'!V320&gt;=1),"E","N")))))))))</f>
        <v>C</v>
      </c>
      <c r="W318" s="7" t="str">
        <f>IF(AND('[1]Ledger With Mark'!W320&gt;=22.5),"A+",IF(AND('[1]Ledger With Mark'!W320&gt;=20),"A",IF(AND('[1]Ledger With Mark'!W320&gt;=17.5),"B+",IF(AND('[1]Ledger With Mark'!W320&gt;=15),"B",IF(AND('[1]Ledger With Mark'!W320&gt;=12.5),"C+",IF(AND('[1]Ledger With Mark'!W320&gt;=10),"C",IF(AND('[1]Ledger With Mark'!W320&gt;=7.5),"D+",IF(AND('[1]Ledger With Mark'!W320&gt;=5),"D",IF(AND('[1]Ledger With Mark'!W320&gt;=1),"E","N")))))))))</f>
        <v>C+</v>
      </c>
      <c r="X318" s="7" t="str">
        <f>IF(AND('[1]Ledger With Mark'!X320&gt;=90),"A+",IF(AND('[1]Ledger With Mark'!X320&gt;=80),"A",IF(AND('[1]Ledger With Mark'!X320&gt;=70),"B+",IF(AND('[1]Ledger With Mark'!X320&gt;=60),"B",IF(AND('[1]Ledger With Mark'!X320&gt;=50),"C+",IF(AND('[1]Ledger With Mark'!X320&gt;=40),"C",IF(AND('[1]Ledger With Mark'!X320&gt;=30),"D+",IF(AND('[1]Ledger With Mark'!X320&gt;=20),"D",IF(AND('[1]Ledger With Mark'!X320&gt;=1),"E","N")))))))))</f>
        <v>C</v>
      </c>
      <c r="Y318" s="13">
        <f t="shared" si="44"/>
        <v>2</v>
      </c>
      <c r="Z318" s="7" t="str">
        <f>IF(AND('[1]Ledger With Mark'!Z320&gt;=27),"A+",IF(AND('[1]Ledger With Mark'!Z320&gt;=24),"A",IF(AND('[1]Ledger With Mark'!Z320&gt;=21),"B+",IF(AND('[1]Ledger With Mark'!Z320&gt;=18),"B",IF(AND('[1]Ledger With Mark'!Z320&gt;=15),"C+",IF(AND('[1]Ledger With Mark'!Z320&gt;=12),"C",IF(AND('[1]Ledger With Mark'!Z320&gt;=9),"D+",IF(AND('[1]Ledger With Mark'!Z320&gt;=6),"D",IF(AND('[1]Ledger With Mark'!Z320&gt;=1),"E","N")))))))))</f>
        <v>C+</v>
      </c>
      <c r="AA318" s="7" t="str">
        <f>IF(AND('[1]Ledger With Mark'!AA320&gt;=18),"A+",IF(AND('[1]Ledger With Mark'!AA320&gt;=16),"A",IF(AND('[1]Ledger With Mark'!AA320&gt;=14),"B+",IF(AND('[1]Ledger With Mark'!AA320&gt;=12),"B",IF(AND('[1]Ledger With Mark'!AA320&gt;=10),"C+",IF(AND('[1]Ledger With Mark'!AA320&gt;=8),"C",IF(AND('[1]Ledger With Mark'!AA320&gt;=6),"D+",IF(AND('[1]Ledger With Mark'!AA320&gt;=4),"D",IF(AND('[1]Ledger With Mark'!AA320&gt;=1),"E","N")))))))))</f>
        <v>B</v>
      </c>
      <c r="AB318" s="7" t="str">
        <f>IF(AND('[1]Ledger With Mark'!AB320&gt;=45),"A+",IF(AND('[1]Ledger With Mark'!AB320&gt;=40),"A",IF(AND('[1]Ledger With Mark'!AB320&gt;=35),"B+",IF(AND('[1]Ledger With Mark'!AB320&gt;=30),"B",IF(AND('[1]Ledger With Mark'!AB320&gt;=25),"C+",IF(AND('[1]Ledger With Mark'!AB320&gt;=20),"C",IF(AND('[1]Ledger With Mark'!AB320&gt;=15),"D+",IF(AND('[1]Ledger With Mark'!AB320&gt;=10),"D",IF(AND('[1]Ledger With Mark'!AB320&gt;=1),"E","N")))))))))</f>
        <v>C+</v>
      </c>
      <c r="AC318" s="13">
        <f t="shared" si="45"/>
        <v>1.2</v>
      </c>
      <c r="AD318" s="7" t="str">
        <f>IF(AND('[1]Ledger With Mark'!AD320&gt;=22.5),"A+",IF(AND('[1]Ledger With Mark'!AD320&gt;=20),"A",IF(AND('[1]Ledger With Mark'!AD320&gt;=17.5),"B+",IF(AND('[1]Ledger With Mark'!AD320&gt;=15),"B",IF(AND('[1]Ledger With Mark'!AD320&gt;=12.5),"C+",IF(AND('[1]Ledger With Mark'!AD320&gt;=10),"C",IF(AND('[1]Ledger With Mark'!AD320&gt;=7.5),"D+",IF(AND('[1]Ledger With Mark'!AD320&gt;=5),"D",IF(AND('[1]Ledger With Mark'!AD320&gt;=1),"E","N")))))))))</f>
        <v>B</v>
      </c>
      <c r="AE318" s="7" t="str">
        <f>IF(AND('[1]Ledger With Mark'!AE320&gt;=22.5),"A+",IF(AND('[1]Ledger With Mark'!AE320&gt;=20),"A",IF(AND('[1]Ledger With Mark'!AE320&gt;=17.5),"B+",IF(AND('[1]Ledger With Mark'!AE320&gt;=15),"B",IF(AND('[1]Ledger With Mark'!AE320&gt;=12.5),"C+",IF(AND('[1]Ledger With Mark'!AE320&gt;=10),"C",IF(AND('[1]Ledger With Mark'!AE320&gt;=7.5),"D+",IF(AND('[1]Ledger With Mark'!AE320&gt;=5),"D",IF(AND('[1]Ledger With Mark'!AE320&gt;=1),"E","N")))))))))</f>
        <v>B</v>
      </c>
      <c r="AF318" s="7" t="str">
        <f>IF(AND('[1]Ledger With Mark'!AF320&gt;=45),"A+",IF(AND('[1]Ledger With Mark'!AF320&gt;=40),"A",IF(AND('[1]Ledger With Mark'!AF320&gt;=35),"B+",IF(AND('[1]Ledger With Mark'!AF320&gt;=30),"B",IF(AND('[1]Ledger With Mark'!AF320&gt;=25),"C+",IF(AND('[1]Ledger With Mark'!AF320&gt;=20),"C",IF(AND('[1]Ledger With Mark'!AF320&gt;=15),"D+",IF(AND('[1]Ledger With Mark'!AF320&gt;=10),"D",IF(AND('[1]Ledger With Mark'!AF320&gt;=1),"E","N")))))))))</f>
        <v>B</v>
      </c>
      <c r="AG318" s="13">
        <f t="shared" si="46"/>
        <v>1.4</v>
      </c>
      <c r="AH318" s="7" t="str">
        <f>IF(AND('[1]Ledger With Mark'!AH320&gt;=45),"A+",IF(AND('[1]Ledger With Mark'!AH320&gt;=40),"A",IF(AND('[1]Ledger With Mark'!AH320&gt;=35),"B+",IF(AND('[1]Ledger With Mark'!AH320&gt;=30),"B",IF(AND('[1]Ledger With Mark'!AH320&gt;=25),"C+",IF(AND('[1]Ledger With Mark'!AH320&gt;=20),"C",IF(AND('[1]Ledger With Mark'!AH320&gt;=15),"D+",IF(AND('[1]Ledger With Mark'!AH320&gt;=10),"D",IF(AND('[1]Ledger With Mark'!AH320&gt;=1),"E","N")))))))))</f>
        <v>C</v>
      </c>
      <c r="AI318" s="7" t="str">
        <f>IF(AND('[1]Ledger With Mark'!AI320&gt;=45),"A+",IF(AND('[1]Ledger With Mark'!AI320&gt;=40),"A",IF(AND('[1]Ledger With Mark'!AI320&gt;=35),"B+",IF(AND('[1]Ledger With Mark'!AI320&gt;=30),"B",IF(AND('[1]Ledger With Mark'!AI320&gt;=25),"C+",IF(AND('[1]Ledger With Mark'!AI320&gt;=20),"C",IF(AND('[1]Ledger With Mark'!AI320&gt;=15),"D+",IF(AND('[1]Ledger With Mark'!AI320&gt;=10),"D",IF(AND('[1]Ledger With Mark'!AI320&gt;=1),"E","N")))))))))</f>
        <v>A</v>
      </c>
      <c r="AJ318" s="7" t="str">
        <f>IF(AND('[1]Ledger With Mark'!AJ320&gt;=90),"A+",IF(AND('[1]Ledger With Mark'!AJ320&gt;=80),"A",IF(AND('[1]Ledger With Mark'!AJ320&gt;=70),"B+",IF(AND('[1]Ledger With Mark'!AJ320&gt;=60),"B",IF(AND('[1]Ledger With Mark'!AJ320&gt;=50),"C+",IF(AND('[1]Ledger With Mark'!AJ320&gt;=40),"C",IF(AND('[1]Ledger With Mark'!AJ320&gt;=30),"D+",IF(AND('[1]Ledger With Mark'!AJ320&gt;=20),"D",IF(AND('[1]Ledger With Mark'!AJ320&gt;=1),"E","N")))))))))</f>
        <v>B</v>
      </c>
      <c r="AK318" s="13">
        <f t="shared" si="47"/>
        <v>2.8</v>
      </c>
      <c r="AL318" s="7" t="str">
        <f>IF(AND('[1]Ledger With Mark'!AL320&gt;=45),"A+",IF(AND('[1]Ledger With Mark'!AL320&gt;=40),"A",IF(AND('[1]Ledger With Mark'!AL320&gt;=35),"B+",IF(AND('[1]Ledger With Mark'!AL320&gt;=30),"B",IF(AND('[1]Ledger With Mark'!AL320&gt;=25),"C+",IF(AND('[1]Ledger With Mark'!AL320&gt;=20),"C",IF(AND('[1]Ledger With Mark'!AL320&gt;=15),"D+",IF(AND('[1]Ledger With Mark'!AL320&gt;=10),"D",IF(AND('[1]Ledger With Mark'!AL320&gt;=1),"E","N")))))))))</f>
        <v>C</v>
      </c>
      <c r="AM318" s="7" t="str">
        <f>IF(AND('[1]Ledger With Mark'!AM320&gt;=45),"A+",IF(AND('[1]Ledger With Mark'!AM320&gt;=40),"A",IF(AND('[1]Ledger With Mark'!AM320&gt;=35),"B+",IF(AND('[1]Ledger With Mark'!AM320&gt;=30),"B",IF(AND('[1]Ledger With Mark'!AM320&gt;=25),"C+",IF(AND('[1]Ledger With Mark'!AM320&gt;=20),"C",IF(AND('[1]Ledger With Mark'!AM320&gt;=15),"D+",IF(AND('[1]Ledger With Mark'!AM320&gt;=10),"D",IF(AND('[1]Ledger With Mark'!AM320&gt;=1),"E","N")))))))))</f>
        <v>A+</v>
      </c>
      <c r="AN318" s="7" t="str">
        <f>IF(AND('[1]Ledger With Mark'!AN320&gt;=90),"A+",IF(AND('[1]Ledger With Mark'!AN320&gt;=80),"A",IF(AND('[1]Ledger With Mark'!AN320&gt;=70),"B+",IF(AND('[1]Ledger With Mark'!AN320&gt;=60),"B",IF(AND('[1]Ledger With Mark'!AN320&gt;=50),"C+",IF(AND('[1]Ledger With Mark'!AN320&gt;=40),"C",IF(AND('[1]Ledger With Mark'!AN320&gt;=30),"D+",IF(AND('[1]Ledger With Mark'!AN320&gt;=20),"D",IF(AND('[1]Ledger With Mark'!AN320&gt;=1),"E","N")))))))))</f>
        <v>B</v>
      </c>
      <c r="AO318" s="13">
        <f t="shared" si="48"/>
        <v>2.8</v>
      </c>
      <c r="AP318" s="14">
        <f t="shared" si="49"/>
        <v>2.375</v>
      </c>
      <c r="AQ318" s="7"/>
      <c r="AR318" s="15" t="s">
        <v>251</v>
      </c>
      <c r="BB318" s="17">
        <v>324</v>
      </c>
    </row>
    <row r="319" spans="1:54" ht="15">
      <c r="A319" s="7">
        <f>'[1]Ledger With Mark'!A321</f>
        <v>318</v>
      </c>
      <c r="B319" s="8">
        <f>'[1]Ledger With Mark'!B321</f>
        <v>752318</v>
      </c>
      <c r="C319" s="9" t="str">
        <f>'[1]Ledger With Mark'!C321</f>
        <v>NIKESH PUN MAGAR</v>
      </c>
      <c r="D319" s="10" t="str">
        <f>'[1]Ledger With Mark'!D321</f>
        <v>2060/06/04</v>
      </c>
      <c r="E319" s="11" t="str">
        <f>'[1]Ledger With Mark'!E321</f>
        <v>SATYA PUN</v>
      </c>
      <c r="F319" s="11" t="str">
        <f>'[1]Ledger With Mark'!F321</f>
        <v>KALPANA PUN</v>
      </c>
      <c r="G319" s="12" t="str">
        <f>'[1]Ledger With Mark'!G321</f>
        <v>BHUME 9 RUKUM EAST</v>
      </c>
      <c r="H319" s="7" t="str">
        <f>IF(AND('[1]Ledger With Mark'!H321&gt;=67.5),"A+",IF(AND('[1]Ledger With Mark'!H321&gt;=60),"A",IF(AND('[1]Ledger With Mark'!H321&gt;=52.5),"B+",IF(AND('[1]Ledger With Mark'!H321&gt;=45),"B",IF(AND('[1]Ledger With Mark'!H321&gt;=37.5),"C+",IF(AND('[1]Ledger With Mark'!H321&gt;=30),"C",IF(AND('[1]Ledger With Mark'!H321&gt;=22.5),"D+",IF(AND('[1]Ledger With Mark'!H321&gt;=15),"D",IF(AND('[1]Ledger With Mark'!H321&gt;=1),"E","N")))))))))</f>
        <v>C</v>
      </c>
      <c r="I319" s="7" t="str">
        <f>IF(AND('[1]Ledger With Mark'!I321&gt;=22.5),"A+",IF(AND('[1]Ledger With Mark'!I321&gt;=20),"A",IF(AND('[1]Ledger With Mark'!I321&gt;=17.5),"B+",IF(AND('[1]Ledger With Mark'!I321&gt;=15),"B",IF(AND('[1]Ledger With Mark'!I321&gt;=12.5),"C+",IF(AND('[1]Ledger With Mark'!I321&gt;=10),"C",IF(AND('[1]Ledger With Mark'!I321&gt;=7.5),"D+",IF(AND('[1]Ledger With Mark'!I321&gt;=5),"D",IF(AND('[1]Ledger With Mark'!I321&gt;=1),"E","N")))))))))</f>
        <v>B</v>
      </c>
      <c r="J319" s="7" t="str">
        <f>IF(AND('[1]Ledger With Mark'!J321&gt;=90),"A+",IF(AND('[1]Ledger With Mark'!J321&gt;=80),"A",IF(AND('[1]Ledger With Mark'!J321&gt;=70),"B+",IF(AND('[1]Ledger With Mark'!J321&gt;=60),"B",IF(AND('[1]Ledger With Mark'!J321&gt;=50),"C+",IF(AND('[1]Ledger With Mark'!J321&gt;=40),"C",IF(AND('[1]Ledger With Mark'!J321&gt;=30),"D+",IF(AND('[1]Ledger With Mark'!J321&gt;=20),"D",IF(AND('[1]Ledger With Mark'!J321&gt;=1),"E","N")))))))))</f>
        <v>C+</v>
      </c>
      <c r="K319" s="13">
        <f t="shared" si="40"/>
        <v>2.4</v>
      </c>
      <c r="L319" s="7" t="str">
        <f>IF(AND('[1]Ledger With Mark'!L321&gt;=67.5),"A+",IF(AND('[1]Ledger With Mark'!L321&gt;=60),"A",IF(AND('[1]Ledger With Mark'!L321&gt;=52.5),"B+",IF(AND('[1]Ledger With Mark'!L321&gt;=45),"B",IF(AND('[1]Ledger With Mark'!L321&gt;=37.5),"C+",IF(AND('[1]Ledger With Mark'!L321&gt;=30),"C",IF(AND('[1]Ledger With Mark'!L321&gt;=22.5),"D+",IF(AND('[1]Ledger With Mark'!L321&gt;=15),"D",IF(AND('[1]Ledger With Mark'!L321&gt;=1),"E","N")))))))))</f>
        <v>C</v>
      </c>
      <c r="M319" s="7" t="str">
        <f>IF(AND('[1]Ledger With Mark'!M321&gt;=22.5),"A+",IF(AND('[1]Ledger With Mark'!M321&gt;=20),"A",IF(AND('[1]Ledger With Mark'!M321&gt;=17.5),"B+",IF(AND('[1]Ledger With Mark'!M321&gt;=15),"B",IF(AND('[1]Ledger With Mark'!M321&gt;=12.5),"C+",IF(AND('[1]Ledger With Mark'!M321&gt;=10),"C",IF(AND('[1]Ledger With Mark'!M321&gt;=7.5),"D+",IF(AND('[1]Ledger With Mark'!M321&gt;=5),"D",IF(AND('[1]Ledger With Mark'!M321&gt;=1),"E","N")))))))))</f>
        <v>A+</v>
      </c>
      <c r="N319" s="7" t="str">
        <f>IF(AND('[1]Ledger With Mark'!N321&gt;=90),"A+",IF(AND('[1]Ledger With Mark'!N321&gt;=80),"A",IF(AND('[1]Ledger With Mark'!N321&gt;=70),"B+",IF(AND('[1]Ledger With Mark'!N321&gt;=60),"B",IF(AND('[1]Ledger With Mark'!N321&gt;=50),"C+",IF(AND('[1]Ledger With Mark'!N321&gt;=40),"C",IF(AND('[1]Ledger With Mark'!N321&gt;=30),"D+",IF(AND('[1]Ledger With Mark'!N321&gt;=20),"D",IF(AND('[1]Ledger With Mark'!N321&gt;=1),"E","N")))))))))</f>
        <v>B</v>
      </c>
      <c r="O319" s="13">
        <f t="shared" si="41"/>
        <v>2.8</v>
      </c>
      <c r="P319" s="7" t="str">
        <f>IF(AND('[1]Ledger With Mark'!P321&gt;=90),"A+",IF(AND('[1]Ledger With Mark'!P321&gt;=80),"A",IF(AND('[1]Ledger With Mark'!P321&gt;=70),"B+",IF(AND('[1]Ledger With Mark'!P321&gt;=60),"B",IF(AND('[1]Ledger With Mark'!P321&gt;=50),"C+",IF(AND('[1]Ledger With Mark'!P321&gt;=40),"C",IF(AND('[1]Ledger With Mark'!P321&gt;=30),"D+",IF(AND('[1]Ledger With Mark'!P321&gt;=20),"D",IF(AND('[1]Ledger With Mark'!P321&gt;=1),"E","N")))))))))</f>
        <v>C</v>
      </c>
      <c r="Q319" s="13">
        <f t="shared" si="42"/>
        <v>2</v>
      </c>
      <c r="R319" s="7" t="str">
        <f>IF(AND('[1]Ledger With Mark'!R321&gt;=67.5),"A+",IF(AND('[1]Ledger With Mark'!R321&gt;=60),"A",IF(AND('[1]Ledger With Mark'!R321&gt;=52.5),"B+",IF(AND('[1]Ledger With Mark'!R321&gt;=45),"B",IF(AND('[1]Ledger With Mark'!R321&gt;=37.5),"C+",IF(AND('[1]Ledger With Mark'!R321&gt;=30),"C",IF(AND('[1]Ledger With Mark'!R321&gt;=22.5),"D+",IF(AND('[1]Ledger With Mark'!R321&gt;=15),"D",IF(AND('[1]Ledger With Mark'!R321&gt;=1),"E","N")))))))))</f>
        <v>C</v>
      </c>
      <c r="S319" s="7" t="str">
        <f>IF(AND('[1]Ledger With Mark'!S321&gt;=22.5),"A+",IF(AND('[1]Ledger With Mark'!S321&gt;=20),"A",IF(AND('[1]Ledger With Mark'!S321&gt;=17.5),"B+",IF(AND('[1]Ledger With Mark'!S321&gt;=15),"B",IF(AND('[1]Ledger With Mark'!S321&gt;=12.5),"C+",IF(AND('[1]Ledger With Mark'!S321&gt;=10),"C",IF(AND('[1]Ledger With Mark'!S321&gt;=7.5),"D+",IF(AND('[1]Ledger With Mark'!S321&gt;=5),"D",IF(AND('[1]Ledger With Mark'!S321&gt;=1),"E","N")))))))))</f>
        <v>A+</v>
      </c>
      <c r="T319" s="7" t="str">
        <f>IF(AND('[1]Ledger With Mark'!T321&gt;=90),"A+",IF(AND('[1]Ledger With Mark'!T321&gt;=80),"A",IF(AND('[1]Ledger With Mark'!T321&gt;=70),"B+",IF(AND('[1]Ledger With Mark'!T321&gt;=60),"B",IF(AND('[1]Ledger With Mark'!T321&gt;=50),"C+",IF(AND('[1]Ledger With Mark'!T321&gt;=40),"C",IF(AND('[1]Ledger With Mark'!T321&gt;=30),"D+",IF(AND('[1]Ledger With Mark'!T321&gt;=20),"D",IF(AND('[1]Ledger With Mark'!T321&gt;=1),"E","N")))))))))</f>
        <v>C+</v>
      </c>
      <c r="U319" s="13">
        <f t="shared" si="43"/>
        <v>2.4</v>
      </c>
      <c r="V319" s="7" t="str">
        <f>IF(AND('[1]Ledger With Mark'!V321&gt;=67.5),"A+",IF(AND('[1]Ledger With Mark'!V321&gt;=60),"A",IF(AND('[1]Ledger With Mark'!V321&gt;=52.5),"B+",IF(AND('[1]Ledger With Mark'!V321&gt;=45),"B",IF(AND('[1]Ledger With Mark'!V321&gt;=37.5),"C+",IF(AND('[1]Ledger With Mark'!V321&gt;=30),"C",IF(AND('[1]Ledger With Mark'!V321&gt;=22.5),"D+",IF(AND('[1]Ledger With Mark'!V321&gt;=15),"D",IF(AND('[1]Ledger With Mark'!V321&gt;=1),"E","N")))))))))</f>
        <v>C</v>
      </c>
      <c r="W319" s="7" t="str">
        <f>IF(AND('[1]Ledger With Mark'!W321&gt;=22.5),"A+",IF(AND('[1]Ledger With Mark'!W321&gt;=20),"A",IF(AND('[1]Ledger With Mark'!W321&gt;=17.5),"B+",IF(AND('[1]Ledger With Mark'!W321&gt;=15),"B",IF(AND('[1]Ledger With Mark'!W321&gt;=12.5),"C+",IF(AND('[1]Ledger With Mark'!W321&gt;=10),"C",IF(AND('[1]Ledger With Mark'!W321&gt;=7.5),"D+",IF(AND('[1]Ledger With Mark'!W321&gt;=5),"D",IF(AND('[1]Ledger With Mark'!W321&gt;=1),"E","N")))))))))</f>
        <v>C</v>
      </c>
      <c r="X319" s="7" t="str">
        <f>IF(AND('[1]Ledger With Mark'!X321&gt;=90),"A+",IF(AND('[1]Ledger With Mark'!X321&gt;=80),"A",IF(AND('[1]Ledger With Mark'!X321&gt;=70),"B+",IF(AND('[1]Ledger With Mark'!X321&gt;=60),"B",IF(AND('[1]Ledger With Mark'!X321&gt;=50),"C+",IF(AND('[1]Ledger With Mark'!X321&gt;=40),"C",IF(AND('[1]Ledger With Mark'!X321&gt;=30),"D+",IF(AND('[1]Ledger With Mark'!X321&gt;=20),"D",IF(AND('[1]Ledger With Mark'!X321&gt;=1),"E","N")))))))))</f>
        <v>C</v>
      </c>
      <c r="Y319" s="13">
        <f t="shared" si="44"/>
        <v>2</v>
      </c>
      <c r="Z319" s="7" t="str">
        <f>IF(AND('[1]Ledger With Mark'!Z321&gt;=27),"A+",IF(AND('[1]Ledger With Mark'!Z321&gt;=24),"A",IF(AND('[1]Ledger With Mark'!Z321&gt;=21),"B+",IF(AND('[1]Ledger With Mark'!Z321&gt;=18),"B",IF(AND('[1]Ledger With Mark'!Z321&gt;=15),"C+",IF(AND('[1]Ledger With Mark'!Z321&gt;=12),"C",IF(AND('[1]Ledger With Mark'!Z321&gt;=9),"D+",IF(AND('[1]Ledger With Mark'!Z321&gt;=6),"D",IF(AND('[1]Ledger With Mark'!Z321&gt;=1),"E","N")))))))))</f>
        <v>C+</v>
      </c>
      <c r="AA319" s="7" t="str">
        <f>IF(AND('[1]Ledger With Mark'!AA321&gt;=18),"A+",IF(AND('[1]Ledger With Mark'!AA321&gt;=16),"A",IF(AND('[1]Ledger With Mark'!AA321&gt;=14),"B+",IF(AND('[1]Ledger With Mark'!AA321&gt;=12),"B",IF(AND('[1]Ledger With Mark'!AA321&gt;=10),"C+",IF(AND('[1]Ledger With Mark'!AA321&gt;=8),"C",IF(AND('[1]Ledger With Mark'!AA321&gt;=6),"D+",IF(AND('[1]Ledger With Mark'!AA321&gt;=4),"D",IF(AND('[1]Ledger With Mark'!AA321&gt;=1),"E","N")))))))))</f>
        <v>C+</v>
      </c>
      <c r="AB319" s="7" t="str">
        <f>IF(AND('[1]Ledger With Mark'!AB321&gt;=45),"A+",IF(AND('[1]Ledger With Mark'!AB321&gt;=40),"A",IF(AND('[1]Ledger With Mark'!AB321&gt;=35),"B+",IF(AND('[1]Ledger With Mark'!AB321&gt;=30),"B",IF(AND('[1]Ledger With Mark'!AB321&gt;=25),"C+",IF(AND('[1]Ledger With Mark'!AB321&gt;=20),"C",IF(AND('[1]Ledger With Mark'!AB321&gt;=15),"D+",IF(AND('[1]Ledger With Mark'!AB321&gt;=10),"D",IF(AND('[1]Ledger With Mark'!AB321&gt;=1),"E","N")))))))))</f>
        <v>C+</v>
      </c>
      <c r="AC319" s="13">
        <f t="shared" si="45"/>
        <v>1.2</v>
      </c>
      <c r="AD319" s="7" t="str">
        <f>IF(AND('[1]Ledger With Mark'!AD321&gt;=22.5),"A+",IF(AND('[1]Ledger With Mark'!AD321&gt;=20),"A",IF(AND('[1]Ledger With Mark'!AD321&gt;=17.5),"B+",IF(AND('[1]Ledger With Mark'!AD321&gt;=15),"B",IF(AND('[1]Ledger With Mark'!AD321&gt;=12.5),"C+",IF(AND('[1]Ledger With Mark'!AD321&gt;=10),"C",IF(AND('[1]Ledger With Mark'!AD321&gt;=7.5),"D+",IF(AND('[1]Ledger With Mark'!AD321&gt;=5),"D",IF(AND('[1]Ledger With Mark'!AD321&gt;=1),"E","N")))))))))</f>
        <v>C</v>
      </c>
      <c r="AE319" s="7" t="str">
        <f>IF(AND('[1]Ledger With Mark'!AE321&gt;=22.5),"A+",IF(AND('[1]Ledger With Mark'!AE321&gt;=20),"A",IF(AND('[1]Ledger With Mark'!AE321&gt;=17.5),"B+",IF(AND('[1]Ledger With Mark'!AE321&gt;=15),"B",IF(AND('[1]Ledger With Mark'!AE321&gt;=12.5),"C+",IF(AND('[1]Ledger With Mark'!AE321&gt;=10),"C",IF(AND('[1]Ledger With Mark'!AE321&gt;=7.5),"D+",IF(AND('[1]Ledger With Mark'!AE321&gt;=5),"D",IF(AND('[1]Ledger With Mark'!AE321&gt;=1),"E","N")))))))))</f>
        <v>B</v>
      </c>
      <c r="AF319" s="7" t="str">
        <f>IF(AND('[1]Ledger With Mark'!AF321&gt;=45),"A+",IF(AND('[1]Ledger With Mark'!AF321&gt;=40),"A",IF(AND('[1]Ledger With Mark'!AF321&gt;=35),"B+",IF(AND('[1]Ledger With Mark'!AF321&gt;=30),"B",IF(AND('[1]Ledger With Mark'!AF321&gt;=25),"C+",IF(AND('[1]Ledger With Mark'!AF321&gt;=20),"C",IF(AND('[1]Ledger With Mark'!AF321&gt;=15),"D+",IF(AND('[1]Ledger With Mark'!AF321&gt;=10),"D",IF(AND('[1]Ledger With Mark'!AF321&gt;=1),"E","N")))))))))</f>
        <v>C+</v>
      </c>
      <c r="AG319" s="13">
        <f t="shared" si="46"/>
        <v>1.2</v>
      </c>
      <c r="AH319" s="7" t="str">
        <f>IF(AND('[1]Ledger With Mark'!AH321&gt;=45),"A+",IF(AND('[1]Ledger With Mark'!AH321&gt;=40),"A",IF(AND('[1]Ledger With Mark'!AH321&gt;=35),"B+",IF(AND('[1]Ledger With Mark'!AH321&gt;=30),"B",IF(AND('[1]Ledger With Mark'!AH321&gt;=25),"C+",IF(AND('[1]Ledger With Mark'!AH321&gt;=20),"C",IF(AND('[1]Ledger With Mark'!AH321&gt;=15),"D+",IF(AND('[1]Ledger With Mark'!AH321&gt;=10),"D",IF(AND('[1]Ledger With Mark'!AH321&gt;=1),"E","N")))))))))</f>
        <v>C</v>
      </c>
      <c r="AI319" s="7" t="str">
        <f>IF(AND('[1]Ledger With Mark'!AI321&gt;=45),"A+",IF(AND('[1]Ledger With Mark'!AI321&gt;=40),"A",IF(AND('[1]Ledger With Mark'!AI321&gt;=35),"B+",IF(AND('[1]Ledger With Mark'!AI321&gt;=30),"B",IF(AND('[1]Ledger With Mark'!AI321&gt;=25),"C+",IF(AND('[1]Ledger With Mark'!AI321&gt;=20),"C",IF(AND('[1]Ledger With Mark'!AI321&gt;=15),"D+",IF(AND('[1]Ledger With Mark'!AI321&gt;=10),"D",IF(AND('[1]Ledger With Mark'!AI321&gt;=1),"E","N")))))))))</f>
        <v>B+</v>
      </c>
      <c r="AJ319" s="7" t="str">
        <f>IF(AND('[1]Ledger With Mark'!AJ321&gt;=90),"A+",IF(AND('[1]Ledger With Mark'!AJ321&gt;=80),"A",IF(AND('[1]Ledger With Mark'!AJ321&gt;=70),"B+",IF(AND('[1]Ledger With Mark'!AJ321&gt;=60),"B",IF(AND('[1]Ledger With Mark'!AJ321&gt;=50),"C+",IF(AND('[1]Ledger With Mark'!AJ321&gt;=40),"C",IF(AND('[1]Ledger With Mark'!AJ321&gt;=30),"D+",IF(AND('[1]Ledger With Mark'!AJ321&gt;=20),"D",IF(AND('[1]Ledger With Mark'!AJ321&gt;=1),"E","N")))))))))</f>
        <v>C+</v>
      </c>
      <c r="AK319" s="13">
        <f t="shared" si="47"/>
        <v>2.4</v>
      </c>
      <c r="AL319" s="7" t="str">
        <f>IF(AND('[1]Ledger With Mark'!AL321&gt;=45),"A+",IF(AND('[1]Ledger With Mark'!AL321&gt;=40),"A",IF(AND('[1]Ledger With Mark'!AL321&gt;=35),"B+",IF(AND('[1]Ledger With Mark'!AL321&gt;=30),"B",IF(AND('[1]Ledger With Mark'!AL321&gt;=25),"C+",IF(AND('[1]Ledger With Mark'!AL321&gt;=20),"C",IF(AND('[1]Ledger With Mark'!AL321&gt;=15),"D+",IF(AND('[1]Ledger With Mark'!AL321&gt;=10),"D",IF(AND('[1]Ledger With Mark'!AL321&gt;=1),"E","N")))))))))</f>
        <v>C</v>
      </c>
      <c r="AM319" s="7" t="str">
        <f>IF(AND('[1]Ledger With Mark'!AM321&gt;=45),"A+",IF(AND('[1]Ledger With Mark'!AM321&gt;=40),"A",IF(AND('[1]Ledger With Mark'!AM321&gt;=35),"B+",IF(AND('[1]Ledger With Mark'!AM321&gt;=30),"B",IF(AND('[1]Ledger With Mark'!AM321&gt;=25),"C+",IF(AND('[1]Ledger With Mark'!AM321&gt;=20),"C",IF(AND('[1]Ledger With Mark'!AM321&gt;=15),"D+",IF(AND('[1]Ledger With Mark'!AM321&gt;=10),"D",IF(AND('[1]Ledger With Mark'!AM321&gt;=1),"E","N")))))))))</f>
        <v>A</v>
      </c>
      <c r="AN319" s="7" t="str">
        <f>IF(AND('[1]Ledger With Mark'!AN321&gt;=90),"A+",IF(AND('[1]Ledger With Mark'!AN321&gt;=80),"A",IF(AND('[1]Ledger With Mark'!AN321&gt;=70),"B+",IF(AND('[1]Ledger With Mark'!AN321&gt;=60),"B",IF(AND('[1]Ledger With Mark'!AN321&gt;=50),"C+",IF(AND('[1]Ledger With Mark'!AN321&gt;=40),"C",IF(AND('[1]Ledger With Mark'!AN321&gt;=30),"D+",IF(AND('[1]Ledger With Mark'!AN321&gt;=20),"D",IF(AND('[1]Ledger With Mark'!AN321&gt;=1),"E","N")))))))))</f>
        <v>B</v>
      </c>
      <c r="AO319" s="13">
        <f t="shared" si="48"/>
        <v>2.8</v>
      </c>
      <c r="AP319" s="14">
        <f t="shared" si="49"/>
        <v>2.4</v>
      </c>
      <c r="AQ319" s="7"/>
      <c r="AR319" s="15" t="s">
        <v>251</v>
      </c>
      <c r="BB319" s="17">
        <v>327</v>
      </c>
    </row>
    <row r="320" spans="1:54" ht="15">
      <c r="A320" s="7">
        <f>'[1]Ledger With Mark'!A322</f>
        <v>319</v>
      </c>
      <c r="B320" s="8">
        <f>'[1]Ledger With Mark'!B322</f>
        <v>752319</v>
      </c>
      <c r="C320" s="9" t="str">
        <f>'[1]Ledger With Mark'!C322</f>
        <v>NIRUTA PARIYAR</v>
      </c>
      <c r="D320" s="10" t="str">
        <f>'[1]Ledger With Mark'!D322</f>
        <v>2062/11/21</v>
      </c>
      <c r="E320" s="11" t="str">
        <f>'[1]Ledger With Mark'!E322</f>
        <v>DHAN BAHADUR DAMAI</v>
      </c>
      <c r="F320" s="11" t="str">
        <f>'[1]Ledger With Mark'!F322</f>
        <v>DHANMAYA DAMAI</v>
      </c>
      <c r="G320" s="12" t="str">
        <f>'[1]Ledger With Mark'!G322</f>
        <v>BHUME 9 RUKUM EAST</v>
      </c>
      <c r="H320" s="7" t="str">
        <f>IF(AND('[1]Ledger With Mark'!H322&gt;=67.5),"A+",IF(AND('[1]Ledger With Mark'!H322&gt;=60),"A",IF(AND('[1]Ledger With Mark'!H322&gt;=52.5),"B+",IF(AND('[1]Ledger With Mark'!H322&gt;=45),"B",IF(AND('[1]Ledger With Mark'!H322&gt;=37.5),"C+",IF(AND('[1]Ledger With Mark'!H322&gt;=30),"C",IF(AND('[1]Ledger With Mark'!H322&gt;=22.5),"D+",IF(AND('[1]Ledger With Mark'!H322&gt;=15),"D",IF(AND('[1]Ledger With Mark'!H322&gt;=1),"E","N")))))))))</f>
        <v>C</v>
      </c>
      <c r="I320" s="7" t="str">
        <f>IF(AND('[1]Ledger With Mark'!I322&gt;=22.5),"A+",IF(AND('[1]Ledger With Mark'!I322&gt;=20),"A",IF(AND('[1]Ledger With Mark'!I322&gt;=17.5),"B+",IF(AND('[1]Ledger With Mark'!I322&gt;=15),"B",IF(AND('[1]Ledger With Mark'!I322&gt;=12.5),"C+",IF(AND('[1]Ledger With Mark'!I322&gt;=10),"C",IF(AND('[1]Ledger With Mark'!I322&gt;=7.5),"D+",IF(AND('[1]Ledger With Mark'!I322&gt;=5),"D",IF(AND('[1]Ledger With Mark'!I322&gt;=1),"E","N")))))))))</f>
        <v>B</v>
      </c>
      <c r="J320" s="7" t="str">
        <f>IF(AND('[1]Ledger With Mark'!J322&gt;=90),"A+",IF(AND('[1]Ledger With Mark'!J322&gt;=80),"A",IF(AND('[1]Ledger With Mark'!J322&gt;=70),"B+",IF(AND('[1]Ledger With Mark'!J322&gt;=60),"B",IF(AND('[1]Ledger With Mark'!J322&gt;=50),"C+",IF(AND('[1]Ledger With Mark'!J322&gt;=40),"C",IF(AND('[1]Ledger With Mark'!J322&gt;=30),"D+",IF(AND('[1]Ledger With Mark'!J322&gt;=20),"D",IF(AND('[1]Ledger With Mark'!J322&gt;=1),"E","N")))))))))</f>
        <v>C</v>
      </c>
      <c r="K320" s="13">
        <f t="shared" si="40"/>
        <v>2</v>
      </c>
      <c r="L320" s="7" t="str">
        <f>IF(AND('[1]Ledger With Mark'!L322&gt;=67.5),"A+",IF(AND('[1]Ledger With Mark'!L322&gt;=60),"A",IF(AND('[1]Ledger With Mark'!L322&gt;=52.5),"B+",IF(AND('[1]Ledger With Mark'!L322&gt;=45),"B",IF(AND('[1]Ledger With Mark'!L322&gt;=37.5),"C+",IF(AND('[1]Ledger With Mark'!L322&gt;=30),"C",IF(AND('[1]Ledger With Mark'!L322&gt;=22.5),"D+",IF(AND('[1]Ledger With Mark'!L322&gt;=15),"D",IF(AND('[1]Ledger With Mark'!L322&gt;=1),"E","N")))))))))</f>
        <v>C</v>
      </c>
      <c r="M320" s="7" t="str">
        <f>IF(AND('[1]Ledger With Mark'!M322&gt;=22.5),"A+",IF(AND('[1]Ledger With Mark'!M322&gt;=20),"A",IF(AND('[1]Ledger With Mark'!M322&gt;=17.5),"B+",IF(AND('[1]Ledger With Mark'!M322&gt;=15),"B",IF(AND('[1]Ledger With Mark'!M322&gt;=12.5),"C+",IF(AND('[1]Ledger With Mark'!M322&gt;=10),"C",IF(AND('[1]Ledger With Mark'!M322&gt;=7.5),"D+",IF(AND('[1]Ledger With Mark'!M322&gt;=5),"D",IF(AND('[1]Ledger With Mark'!M322&gt;=1),"E","N")))))))))</f>
        <v>A</v>
      </c>
      <c r="N320" s="7" t="str">
        <f>IF(AND('[1]Ledger With Mark'!N322&gt;=90),"A+",IF(AND('[1]Ledger With Mark'!N322&gt;=80),"A",IF(AND('[1]Ledger With Mark'!N322&gt;=70),"B+",IF(AND('[1]Ledger With Mark'!N322&gt;=60),"B",IF(AND('[1]Ledger With Mark'!N322&gt;=50),"C+",IF(AND('[1]Ledger With Mark'!N322&gt;=40),"C",IF(AND('[1]Ledger With Mark'!N322&gt;=30),"D+",IF(AND('[1]Ledger With Mark'!N322&gt;=20),"D",IF(AND('[1]Ledger With Mark'!N322&gt;=1),"E","N")))))))))</f>
        <v>C+</v>
      </c>
      <c r="O320" s="13">
        <f t="shared" si="41"/>
        <v>2.4</v>
      </c>
      <c r="P320" s="7" t="str">
        <f>IF(AND('[1]Ledger With Mark'!P322&gt;=90),"A+",IF(AND('[1]Ledger With Mark'!P322&gt;=80),"A",IF(AND('[1]Ledger With Mark'!P322&gt;=70),"B+",IF(AND('[1]Ledger With Mark'!P322&gt;=60),"B",IF(AND('[1]Ledger With Mark'!P322&gt;=50),"C+",IF(AND('[1]Ledger With Mark'!P322&gt;=40),"C",IF(AND('[1]Ledger With Mark'!P322&gt;=30),"D+",IF(AND('[1]Ledger With Mark'!P322&gt;=20),"D",IF(AND('[1]Ledger With Mark'!P322&gt;=1),"E","N")))))))))</f>
        <v>C</v>
      </c>
      <c r="Q320" s="13">
        <f t="shared" si="42"/>
        <v>2</v>
      </c>
      <c r="R320" s="7" t="str">
        <f>IF(AND('[1]Ledger With Mark'!R322&gt;=67.5),"A+",IF(AND('[1]Ledger With Mark'!R322&gt;=60),"A",IF(AND('[1]Ledger With Mark'!R322&gt;=52.5),"B+",IF(AND('[1]Ledger With Mark'!R322&gt;=45),"B",IF(AND('[1]Ledger With Mark'!R322&gt;=37.5),"C+",IF(AND('[1]Ledger With Mark'!R322&gt;=30),"C",IF(AND('[1]Ledger With Mark'!R322&gt;=22.5),"D+",IF(AND('[1]Ledger With Mark'!R322&gt;=15),"D",IF(AND('[1]Ledger With Mark'!R322&gt;=1),"E","N")))))))))</f>
        <v>C</v>
      </c>
      <c r="S320" s="7" t="str">
        <f>IF(AND('[1]Ledger With Mark'!S322&gt;=22.5),"A+",IF(AND('[1]Ledger With Mark'!S322&gt;=20),"A",IF(AND('[1]Ledger With Mark'!S322&gt;=17.5),"B+",IF(AND('[1]Ledger With Mark'!S322&gt;=15),"B",IF(AND('[1]Ledger With Mark'!S322&gt;=12.5),"C+",IF(AND('[1]Ledger With Mark'!S322&gt;=10),"C",IF(AND('[1]Ledger With Mark'!S322&gt;=7.5),"D+",IF(AND('[1]Ledger With Mark'!S322&gt;=5),"D",IF(AND('[1]Ledger With Mark'!S322&gt;=1),"E","N")))))))))</f>
        <v>A</v>
      </c>
      <c r="T320" s="7" t="str">
        <f>IF(AND('[1]Ledger With Mark'!T322&gt;=90),"A+",IF(AND('[1]Ledger With Mark'!T322&gt;=80),"A",IF(AND('[1]Ledger With Mark'!T322&gt;=70),"B+",IF(AND('[1]Ledger With Mark'!T322&gt;=60),"B",IF(AND('[1]Ledger With Mark'!T322&gt;=50),"C+",IF(AND('[1]Ledger With Mark'!T322&gt;=40),"C",IF(AND('[1]Ledger With Mark'!T322&gt;=30),"D+",IF(AND('[1]Ledger With Mark'!T322&gt;=20),"D",IF(AND('[1]Ledger With Mark'!T322&gt;=1),"E","N")))))))))</f>
        <v>C+</v>
      </c>
      <c r="U320" s="13">
        <f t="shared" si="43"/>
        <v>2.4</v>
      </c>
      <c r="V320" s="7" t="str">
        <f>IF(AND('[1]Ledger With Mark'!V322&gt;=67.5),"A+",IF(AND('[1]Ledger With Mark'!V322&gt;=60),"A",IF(AND('[1]Ledger With Mark'!V322&gt;=52.5),"B+",IF(AND('[1]Ledger With Mark'!V322&gt;=45),"B",IF(AND('[1]Ledger With Mark'!V322&gt;=37.5),"C+",IF(AND('[1]Ledger With Mark'!V322&gt;=30),"C",IF(AND('[1]Ledger With Mark'!V322&gt;=22.5),"D+",IF(AND('[1]Ledger With Mark'!V322&gt;=15),"D",IF(AND('[1]Ledger With Mark'!V322&gt;=1),"E","N")))))))))</f>
        <v>C</v>
      </c>
      <c r="W320" s="7" t="str">
        <f>IF(AND('[1]Ledger With Mark'!W322&gt;=22.5),"A+",IF(AND('[1]Ledger With Mark'!W322&gt;=20),"A",IF(AND('[1]Ledger With Mark'!W322&gt;=17.5),"B+",IF(AND('[1]Ledger With Mark'!W322&gt;=15),"B",IF(AND('[1]Ledger With Mark'!W322&gt;=12.5),"C+",IF(AND('[1]Ledger With Mark'!W322&gt;=10),"C",IF(AND('[1]Ledger With Mark'!W322&gt;=7.5),"D+",IF(AND('[1]Ledger With Mark'!W322&gt;=5),"D",IF(AND('[1]Ledger With Mark'!W322&gt;=1),"E","N")))))))))</f>
        <v>B</v>
      </c>
      <c r="X320" s="7" t="str">
        <f>IF(AND('[1]Ledger With Mark'!X322&gt;=90),"A+",IF(AND('[1]Ledger With Mark'!X322&gt;=80),"A",IF(AND('[1]Ledger With Mark'!X322&gt;=70),"B+",IF(AND('[1]Ledger With Mark'!X322&gt;=60),"B",IF(AND('[1]Ledger With Mark'!X322&gt;=50),"C+",IF(AND('[1]Ledger With Mark'!X322&gt;=40),"C",IF(AND('[1]Ledger With Mark'!X322&gt;=30),"D+",IF(AND('[1]Ledger With Mark'!X322&gt;=20),"D",IF(AND('[1]Ledger With Mark'!X322&gt;=1),"E","N")))))))))</f>
        <v>C</v>
      </c>
      <c r="Y320" s="13">
        <f t="shared" si="44"/>
        <v>2</v>
      </c>
      <c r="Z320" s="7" t="str">
        <f>IF(AND('[1]Ledger With Mark'!Z322&gt;=27),"A+",IF(AND('[1]Ledger With Mark'!Z322&gt;=24),"A",IF(AND('[1]Ledger With Mark'!Z322&gt;=21),"B+",IF(AND('[1]Ledger With Mark'!Z322&gt;=18),"B",IF(AND('[1]Ledger With Mark'!Z322&gt;=15),"C+",IF(AND('[1]Ledger With Mark'!Z322&gt;=12),"C",IF(AND('[1]Ledger With Mark'!Z322&gt;=9),"D+",IF(AND('[1]Ledger With Mark'!Z322&gt;=6),"D",IF(AND('[1]Ledger With Mark'!Z322&gt;=1),"E","N")))))))))</f>
        <v>C+</v>
      </c>
      <c r="AA320" s="7" t="str">
        <f>IF(AND('[1]Ledger With Mark'!AA322&gt;=18),"A+",IF(AND('[1]Ledger With Mark'!AA322&gt;=16),"A",IF(AND('[1]Ledger With Mark'!AA322&gt;=14),"B+",IF(AND('[1]Ledger With Mark'!AA322&gt;=12),"B",IF(AND('[1]Ledger With Mark'!AA322&gt;=10),"C+",IF(AND('[1]Ledger With Mark'!AA322&gt;=8),"C",IF(AND('[1]Ledger With Mark'!AA322&gt;=6),"D+",IF(AND('[1]Ledger With Mark'!AA322&gt;=4),"D",IF(AND('[1]Ledger With Mark'!AA322&gt;=1),"E","N")))))))))</f>
        <v>C+</v>
      </c>
      <c r="AB320" s="7" t="str">
        <f>IF(AND('[1]Ledger With Mark'!AB322&gt;=45),"A+",IF(AND('[1]Ledger With Mark'!AB322&gt;=40),"A",IF(AND('[1]Ledger With Mark'!AB322&gt;=35),"B+",IF(AND('[1]Ledger With Mark'!AB322&gt;=30),"B",IF(AND('[1]Ledger With Mark'!AB322&gt;=25),"C+",IF(AND('[1]Ledger With Mark'!AB322&gt;=20),"C",IF(AND('[1]Ledger With Mark'!AB322&gt;=15),"D+",IF(AND('[1]Ledger With Mark'!AB322&gt;=10),"D",IF(AND('[1]Ledger With Mark'!AB322&gt;=1),"E","N")))))))))</f>
        <v>C+</v>
      </c>
      <c r="AC320" s="13">
        <f t="shared" si="45"/>
        <v>1.2</v>
      </c>
      <c r="AD320" s="7" t="str">
        <f>IF(AND('[1]Ledger With Mark'!AD322&gt;=22.5),"A+",IF(AND('[1]Ledger With Mark'!AD322&gt;=20),"A",IF(AND('[1]Ledger With Mark'!AD322&gt;=17.5),"B+",IF(AND('[1]Ledger With Mark'!AD322&gt;=15),"B",IF(AND('[1]Ledger With Mark'!AD322&gt;=12.5),"C+",IF(AND('[1]Ledger With Mark'!AD322&gt;=10),"C",IF(AND('[1]Ledger With Mark'!AD322&gt;=7.5),"D+",IF(AND('[1]Ledger With Mark'!AD322&gt;=5),"D",IF(AND('[1]Ledger With Mark'!AD322&gt;=1),"E","N")))))))))</f>
        <v>C</v>
      </c>
      <c r="AE320" s="7" t="str">
        <f>IF(AND('[1]Ledger With Mark'!AE322&gt;=22.5),"A+",IF(AND('[1]Ledger With Mark'!AE322&gt;=20),"A",IF(AND('[1]Ledger With Mark'!AE322&gt;=17.5),"B+",IF(AND('[1]Ledger With Mark'!AE322&gt;=15),"B",IF(AND('[1]Ledger With Mark'!AE322&gt;=12.5),"C+",IF(AND('[1]Ledger With Mark'!AE322&gt;=10),"C",IF(AND('[1]Ledger With Mark'!AE322&gt;=7.5),"D+",IF(AND('[1]Ledger With Mark'!AE322&gt;=5),"D",IF(AND('[1]Ledger With Mark'!AE322&gt;=1),"E","N")))))))))</f>
        <v>B</v>
      </c>
      <c r="AF320" s="7" t="str">
        <f>IF(AND('[1]Ledger With Mark'!AF322&gt;=45),"A+",IF(AND('[1]Ledger With Mark'!AF322&gt;=40),"A",IF(AND('[1]Ledger With Mark'!AF322&gt;=35),"B+",IF(AND('[1]Ledger With Mark'!AF322&gt;=30),"B",IF(AND('[1]Ledger With Mark'!AF322&gt;=25),"C+",IF(AND('[1]Ledger With Mark'!AF322&gt;=20),"C",IF(AND('[1]Ledger With Mark'!AF322&gt;=15),"D+",IF(AND('[1]Ledger With Mark'!AF322&gt;=10),"D",IF(AND('[1]Ledger With Mark'!AF322&gt;=1),"E","N")))))))))</f>
        <v>C+</v>
      </c>
      <c r="AG320" s="13">
        <f t="shared" si="46"/>
        <v>1.2</v>
      </c>
      <c r="AH320" s="7" t="str">
        <f>IF(AND('[1]Ledger With Mark'!AH322&gt;=45),"A+",IF(AND('[1]Ledger With Mark'!AH322&gt;=40),"A",IF(AND('[1]Ledger With Mark'!AH322&gt;=35),"B+",IF(AND('[1]Ledger With Mark'!AH322&gt;=30),"B",IF(AND('[1]Ledger With Mark'!AH322&gt;=25),"C+",IF(AND('[1]Ledger With Mark'!AH322&gt;=20),"C",IF(AND('[1]Ledger With Mark'!AH322&gt;=15),"D+",IF(AND('[1]Ledger With Mark'!AH322&gt;=10),"D",IF(AND('[1]Ledger With Mark'!AH322&gt;=1),"E","N")))))))))</f>
        <v>C</v>
      </c>
      <c r="AI320" s="7" t="str">
        <f>IF(AND('[1]Ledger With Mark'!AI322&gt;=45),"A+",IF(AND('[1]Ledger With Mark'!AI322&gt;=40),"A",IF(AND('[1]Ledger With Mark'!AI322&gt;=35),"B+",IF(AND('[1]Ledger With Mark'!AI322&gt;=30),"B",IF(AND('[1]Ledger With Mark'!AI322&gt;=25),"C+",IF(AND('[1]Ledger With Mark'!AI322&gt;=20),"C",IF(AND('[1]Ledger With Mark'!AI322&gt;=15),"D+",IF(AND('[1]Ledger With Mark'!AI322&gt;=10),"D",IF(AND('[1]Ledger With Mark'!AI322&gt;=1),"E","N")))))))))</f>
        <v>A</v>
      </c>
      <c r="AJ320" s="7" t="str">
        <f>IF(AND('[1]Ledger With Mark'!AJ322&gt;=90),"A+",IF(AND('[1]Ledger With Mark'!AJ322&gt;=80),"A",IF(AND('[1]Ledger With Mark'!AJ322&gt;=70),"B+",IF(AND('[1]Ledger With Mark'!AJ322&gt;=60),"B",IF(AND('[1]Ledger With Mark'!AJ322&gt;=50),"C+",IF(AND('[1]Ledger With Mark'!AJ322&gt;=40),"C",IF(AND('[1]Ledger With Mark'!AJ322&gt;=30),"D+",IF(AND('[1]Ledger With Mark'!AJ322&gt;=20),"D",IF(AND('[1]Ledger With Mark'!AJ322&gt;=1),"E","N")))))))))</f>
        <v>B</v>
      </c>
      <c r="AK320" s="13">
        <f t="shared" si="47"/>
        <v>2.8</v>
      </c>
      <c r="AL320" s="7" t="str">
        <f>IF(AND('[1]Ledger With Mark'!AL322&gt;=45),"A+",IF(AND('[1]Ledger With Mark'!AL322&gt;=40),"A",IF(AND('[1]Ledger With Mark'!AL322&gt;=35),"B+",IF(AND('[1]Ledger With Mark'!AL322&gt;=30),"B",IF(AND('[1]Ledger With Mark'!AL322&gt;=25),"C+",IF(AND('[1]Ledger With Mark'!AL322&gt;=20),"C",IF(AND('[1]Ledger With Mark'!AL322&gt;=15),"D+",IF(AND('[1]Ledger With Mark'!AL322&gt;=10),"D",IF(AND('[1]Ledger With Mark'!AL322&gt;=1),"E","N")))))))))</f>
        <v>C</v>
      </c>
      <c r="AM320" s="7" t="str">
        <f>IF(AND('[1]Ledger With Mark'!AM322&gt;=45),"A+",IF(AND('[1]Ledger With Mark'!AM322&gt;=40),"A",IF(AND('[1]Ledger With Mark'!AM322&gt;=35),"B+",IF(AND('[1]Ledger With Mark'!AM322&gt;=30),"B",IF(AND('[1]Ledger With Mark'!AM322&gt;=25),"C+",IF(AND('[1]Ledger With Mark'!AM322&gt;=20),"C",IF(AND('[1]Ledger With Mark'!AM322&gt;=15),"D+",IF(AND('[1]Ledger With Mark'!AM322&gt;=10),"D",IF(AND('[1]Ledger With Mark'!AM322&gt;=1),"E","N")))))))))</f>
        <v>A+</v>
      </c>
      <c r="AN320" s="7" t="str">
        <f>IF(AND('[1]Ledger With Mark'!AN322&gt;=90),"A+",IF(AND('[1]Ledger With Mark'!AN322&gt;=80),"A",IF(AND('[1]Ledger With Mark'!AN322&gt;=70),"B+",IF(AND('[1]Ledger With Mark'!AN322&gt;=60),"B",IF(AND('[1]Ledger With Mark'!AN322&gt;=50),"C+",IF(AND('[1]Ledger With Mark'!AN322&gt;=40),"C",IF(AND('[1]Ledger With Mark'!AN322&gt;=30),"D+",IF(AND('[1]Ledger With Mark'!AN322&gt;=20),"D",IF(AND('[1]Ledger With Mark'!AN322&gt;=1),"E","N")))))))))</f>
        <v>B</v>
      </c>
      <c r="AO320" s="13">
        <f t="shared" si="48"/>
        <v>2.8</v>
      </c>
      <c r="AP320" s="14">
        <f t="shared" si="49"/>
        <v>2.35</v>
      </c>
      <c r="AQ320" s="7"/>
      <c r="AR320" s="15" t="s">
        <v>251</v>
      </c>
      <c r="BB320" s="17">
        <v>328</v>
      </c>
    </row>
    <row r="321" spans="1:54" ht="15">
      <c r="A321" s="7">
        <f>'[1]Ledger With Mark'!A323</f>
        <v>320</v>
      </c>
      <c r="B321" s="8">
        <f>'[1]Ledger With Mark'!B323</f>
        <v>752320</v>
      </c>
      <c r="C321" s="9" t="str">
        <f>'[1]Ledger With Mark'!C323</f>
        <v>NISHA KHADKA</v>
      </c>
      <c r="D321" s="10" t="str">
        <f>'[1]Ledger With Mark'!D323</f>
        <v>2062/07/20</v>
      </c>
      <c r="E321" s="11" t="str">
        <f>'[1]Ledger With Mark'!E323</f>
        <v>TULBIR KHADKA</v>
      </c>
      <c r="F321" s="11" t="str">
        <f>'[1]Ledger With Mark'!F323</f>
        <v>PARBATI KHADKA</v>
      </c>
      <c r="G321" s="12" t="str">
        <f>'[1]Ledger With Mark'!G323</f>
        <v>BHUME 9 RUKUM EAST</v>
      </c>
      <c r="H321" s="7" t="str">
        <f>IF(AND('[1]Ledger With Mark'!H323&gt;=67.5),"A+",IF(AND('[1]Ledger With Mark'!H323&gt;=60),"A",IF(AND('[1]Ledger With Mark'!H323&gt;=52.5),"B+",IF(AND('[1]Ledger With Mark'!H323&gt;=45),"B",IF(AND('[1]Ledger With Mark'!H323&gt;=37.5),"C+",IF(AND('[1]Ledger With Mark'!H323&gt;=30),"C",IF(AND('[1]Ledger With Mark'!H323&gt;=22.5),"D+",IF(AND('[1]Ledger With Mark'!H323&gt;=15),"D",IF(AND('[1]Ledger With Mark'!H323&gt;=1),"E","N")))))))))</f>
        <v>C</v>
      </c>
      <c r="I321" s="7" t="str">
        <f>IF(AND('[1]Ledger With Mark'!I323&gt;=22.5),"A+",IF(AND('[1]Ledger With Mark'!I323&gt;=20),"A",IF(AND('[1]Ledger With Mark'!I323&gt;=17.5),"B+",IF(AND('[1]Ledger With Mark'!I323&gt;=15),"B",IF(AND('[1]Ledger With Mark'!I323&gt;=12.5),"C+",IF(AND('[1]Ledger With Mark'!I323&gt;=10),"C",IF(AND('[1]Ledger With Mark'!I323&gt;=7.5),"D+",IF(AND('[1]Ledger With Mark'!I323&gt;=5),"D",IF(AND('[1]Ledger With Mark'!I323&gt;=1),"E","N")))))))))</f>
        <v>B</v>
      </c>
      <c r="J321" s="7" t="str">
        <f>IF(AND('[1]Ledger With Mark'!J323&gt;=90),"A+",IF(AND('[1]Ledger With Mark'!J323&gt;=80),"A",IF(AND('[1]Ledger With Mark'!J323&gt;=70),"B+",IF(AND('[1]Ledger With Mark'!J323&gt;=60),"B",IF(AND('[1]Ledger With Mark'!J323&gt;=50),"C+",IF(AND('[1]Ledger With Mark'!J323&gt;=40),"C",IF(AND('[1]Ledger With Mark'!J323&gt;=30),"D+",IF(AND('[1]Ledger With Mark'!J323&gt;=20),"D",IF(AND('[1]Ledger With Mark'!J323&gt;=1),"E","N")))))))))</f>
        <v>C+</v>
      </c>
      <c r="K321" s="13">
        <f t="shared" si="40"/>
        <v>2.4</v>
      </c>
      <c r="L321" s="7" t="str">
        <f>IF(AND('[1]Ledger With Mark'!L323&gt;=67.5),"A+",IF(AND('[1]Ledger With Mark'!L323&gt;=60),"A",IF(AND('[1]Ledger With Mark'!L323&gt;=52.5),"B+",IF(AND('[1]Ledger With Mark'!L323&gt;=45),"B",IF(AND('[1]Ledger With Mark'!L323&gt;=37.5),"C+",IF(AND('[1]Ledger With Mark'!L323&gt;=30),"C",IF(AND('[1]Ledger With Mark'!L323&gt;=22.5),"D+",IF(AND('[1]Ledger With Mark'!L323&gt;=15),"D",IF(AND('[1]Ledger With Mark'!L323&gt;=1),"E","N")))))))))</f>
        <v>C</v>
      </c>
      <c r="M321" s="7" t="str">
        <f>IF(AND('[1]Ledger With Mark'!M323&gt;=22.5),"A+",IF(AND('[1]Ledger With Mark'!M323&gt;=20),"A",IF(AND('[1]Ledger With Mark'!M323&gt;=17.5),"B+",IF(AND('[1]Ledger With Mark'!M323&gt;=15),"B",IF(AND('[1]Ledger With Mark'!M323&gt;=12.5),"C+",IF(AND('[1]Ledger With Mark'!M323&gt;=10),"C",IF(AND('[1]Ledger With Mark'!M323&gt;=7.5),"D+",IF(AND('[1]Ledger With Mark'!M323&gt;=5),"D",IF(AND('[1]Ledger With Mark'!M323&gt;=1),"E","N")))))))))</f>
        <v>A</v>
      </c>
      <c r="N321" s="7" t="str">
        <f>IF(AND('[1]Ledger With Mark'!N323&gt;=90),"A+",IF(AND('[1]Ledger With Mark'!N323&gt;=80),"A",IF(AND('[1]Ledger With Mark'!N323&gt;=70),"B+",IF(AND('[1]Ledger With Mark'!N323&gt;=60),"B",IF(AND('[1]Ledger With Mark'!N323&gt;=50),"C+",IF(AND('[1]Ledger With Mark'!N323&gt;=40),"C",IF(AND('[1]Ledger With Mark'!N323&gt;=30),"D+",IF(AND('[1]Ledger With Mark'!N323&gt;=20),"D",IF(AND('[1]Ledger With Mark'!N323&gt;=1),"E","N")))))))))</f>
        <v>C+</v>
      </c>
      <c r="O321" s="13">
        <f t="shared" si="41"/>
        <v>2.4</v>
      </c>
      <c r="P321" s="7" t="str">
        <f>IF(AND('[1]Ledger With Mark'!P323&gt;=90),"A+",IF(AND('[1]Ledger With Mark'!P323&gt;=80),"A",IF(AND('[1]Ledger With Mark'!P323&gt;=70),"B+",IF(AND('[1]Ledger With Mark'!P323&gt;=60),"B",IF(AND('[1]Ledger With Mark'!P323&gt;=50),"C+",IF(AND('[1]Ledger With Mark'!P323&gt;=40),"C",IF(AND('[1]Ledger With Mark'!P323&gt;=30),"D+",IF(AND('[1]Ledger With Mark'!P323&gt;=20),"D",IF(AND('[1]Ledger With Mark'!P323&gt;=1),"E","N")))))))))</f>
        <v>C</v>
      </c>
      <c r="Q321" s="13">
        <f t="shared" si="42"/>
        <v>2</v>
      </c>
      <c r="R321" s="7" t="str">
        <f>IF(AND('[1]Ledger With Mark'!R323&gt;=67.5),"A+",IF(AND('[1]Ledger With Mark'!R323&gt;=60),"A",IF(AND('[1]Ledger With Mark'!R323&gt;=52.5),"B+",IF(AND('[1]Ledger With Mark'!R323&gt;=45),"B",IF(AND('[1]Ledger With Mark'!R323&gt;=37.5),"C+",IF(AND('[1]Ledger With Mark'!R323&gt;=30),"C",IF(AND('[1]Ledger With Mark'!R323&gt;=22.5),"D+",IF(AND('[1]Ledger With Mark'!R323&gt;=15),"D",IF(AND('[1]Ledger With Mark'!R323&gt;=1),"E","N")))))))))</f>
        <v>C</v>
      </c>
      <c r="S321" s="7" t="str">
        <f>IF(AND('[1]Ledger With Mark'!S323&gt;=22.5),"A+",IF(AND('[1]Ledger With Mark'!S323&gt;=20),"A",IF(AND('[1]Ledger With Mark'!S323&gt;=17.5),"B+",IF(AND('[1]Ledger With Mark'!S323&gt;=15),"B",IF(AND('[1]Ledger With Mark'!S323&gt;=12.5),"C+",IF(AND('[1]Ledger With Mark'!S323&gt;=10),"C",IF(AND('[1]Ledger With Mark'!S323&gt;=7.5),"D+",IF(AND('[1]Ledger With Mark'!S323&gt;=5),"D",IF(AND('[1]Ledger With Mark'!S323&gt;=1),"E","N")))))))))</f>
        <v>A</v>
      </c>
      <c r="T321" s="7" t="str">
        <f>IF(AND('[1]Ledger With Mark'!T323&gt;=90),"A+",IF(AND('[1]Ledger With Mark'!T323&gt;=80),"A",IF(AND('[1]Ledger With Mark'!T323&gt;=70),"B+",IF(AND('[1]Ledger With Mark'!T323&gt;=60),"B",IF(AND('[1]Ledger With Mark'!T323&gt;=50),"C+",IF(AND('[1]Ledger With Mark'!T323&gt;=40),"C",IF(AND('[1]Ledger With Mark'!T323&gt;=30),"D+",IF(AND('[1]Ledger With Mark'!T323&gt;=20),"D",IF(AND('[1]Ledger With Mark'!T323&gt;=1),"E","N")))))))))</f>
        <v>C+</v>
      </c>
      <c r="U321" s="13">
        <f t="shared" si="43"/>
        <v>2.4</v>
      </c>
      <c r="V321" s="7" t="str">
        <f>IF(AND('[1]Ledger With Mark'!V323&gt;=67.5),"A+",IF(AND('[1]Ledger With Mark'!V323&gt;=60),"A",IF(AND('[1]Ledger With Mark'!V323&gt;=52.5),"B+",IF(AND('[1]Ledger With Mark'!V323&gt;=45),"B",IF(AND('[1]Ledger With Mark'!V323&gt;=37.5),"C+",IF(AND('[1]Ledger With Mark'!V323&gt;=30),"C",IF(AND('[1]Ledger With Mark'!V323&gt;=22.5),"D+",IF(AND('[1]Ledger With Mark'!V323&gt;=15),"D",IF(AND('[1]Ledger With Mark'!V323&gt;=1),"E","N")))))))))</f>
        <v>C</v>
      </c>
      <c r="W321" s="7" t="str">
        <f>IF(AND('[1]Ledger With Mark'!W323&gt;=22.5),"A+",IF(AND('[1]Ledger With Mark'!W323&gt;=20),"A",IF(AND('[1]Ledger With Mark'!W323&gt;=17.5),"B+",IF(AND('[1]Ledger With Mark'!W323&gt;=15),"B",IF(AND('[1]Ledger With Mark'!W323&gt;=12.5),"C+",IF(AND('[1]Ledger With Mark'!W323&gt;=10),"C",IF(AND('[1]Ledger With Mark'!W323&gt;=7.5),"D+",IF(AND('[1]Ledger With Mark'!W323&gt;=5),"D",IF(AND('[1]Ledger With Mark'!W323&gt;=1),"E","N")))))))))</f>
        <v>B</v>
      </c>
      <c r="X321" s="7" t="str">
        <f>IF(AND('[1]Ledger With Mark'!X323&gt;=90),"A+",IF(AND('[1]Ledger With Mark'!X323&gt;=80),"A",IF(AND('[1]Ledger With Mark'!X323&gt;=70),"B+",IF(AND('[1]Ledger With Mark'!X323&gt;=60),"B",IF(AND('[1]Ledger With Mark'!X323&gt;=50),"C+",IF(AND('[1]Ledger With Mark'!X323&gt;=40),"C",IF(AND('[1]Ledger With Mark'!X323&gt;=30),"D+",IF(AND('[1]Ledger With Mark'!X323&gt;=20),"D",IF(AND('[1]Ledger With Mark'!X323&gt;=1),"E","N")))))))))</f>
        <v>C</v>
      </c>
      <c r="Y321" s="13">
        <f t="shared" si="44"/>
        <v>2</v>
      </c>
      <c r="Z321" s="7" t="str">
        <f>IF(AND('[1]Ledger With Mark'!Z323&gt;=27),"A+",IF(AND('[1]Ledger With Mark'!Z323&gt;=24),"A",IF(AND('[1]Ledger With Mark'!Z323&gt;=21),"B+",IF(AND('[1]Ledger With Mark'!Z323&gt;=18),"B",IF(AND('[1]Ledger With Mark'!Z323&gt;=15),"C+",IF(AND('[1]Ledger With Mark'!Z323&gt;=12),"C",IF(AND('[1]Ledger With Mark'!Z323&gt;=9),"D+",IF(AND('[1]Ledger With Mark'!Z323&gt;=6),"D",IF(AND('[1]Ledger With Mark'!Z323&gt;=1),"E","N")))))))))</f>
        <v>B+</v>
      </c>
      <c r="AA321" s="7" t="str">
        <f>IF(AND('[1]Ledger With Mark'!AA323&gt;=18),"A+",IF(AND('[1]Ledger With Mark'!AA323&gt;=16),"A",IF(AND('[1]Ledger With Mark'!AA323&gt;=14),"B+",IF(AND('[1]Ledger With Mark'!AA323&gt;=12),"B",IF(AND('[1]Ledger With Mark'!AA323&gt;=10),"C+",IF(AND('[1]Ledger With Mark'!AA323&gt;=8),"C",IF(AND('[1]Ledger With Mark'!AA323&gt;=6),"D+",IF(AND('[1]Ledger With Mark'!AA323&gt;=4),"D",IF(AND('[1]Ledger With Mark'!AA323&gt;=1),"E","N")))))))))</f>
        <v>B+</v>
      </c>
      <c r="AB321" s="7" t="str">
        <f>IF(AND('[1]Ledger With Mark'!AB323&gt;=45),"A+",IF(AND('[1]Ledger With Mark'!AB323&gt;=40),"A",IF(AND('[1]Ledger With Mark'!AB323&gt;=35),"B+",IF(AND('[1]Ledger With Mark'!AB323&gt;=30),"B",IF(AND('[1]Ledger With Mark'!AB323&gt;=25),"C+",IF(AND('[1]Ledger With Mark'!AB323&gt;=20),"C",IF(AND('[1]Ledger With Mark'!AB323&gt;=15),"D+",IF(AND('[1]Ledger With Mark'!AB323&gt;=10),"D",IF(AND('[1]Ledger With Mark'!AB323&gt;=1),"E","N")))))))))</f>
        <v>B+</v>
      </c>
      <c r="AC321" s="13">
        <f t="shared" si="45"/>
        <v>1.6</v>
      </c>
      <c r="AD321" s="7" t="str">
        <f>IF(AND('[1]Ledger With Mark'!AD323&gt;=22.5),"A+",IF(AND('[1]Ledger With Mark'!AD323&gt;=20),"A",IF(AND('[1]Ledger With Mark'!AD323&gt;=17.5),"B+",IF(AND('[1]Ledger With Mark'!AD323&gt;=15),"B",IF(AND('[1]Ledger With Mark'!AD323&gt;=12.5),"C+",IF(AND('[1]Ledger With Mark'!AD323&gt;=10),"C",IF(AND('[1]Ledger With Mark'!AD323&gt;=7.5),"D+",IF(AND('[1]Ledger With Mark'!AD323&gt;=5),"D",IF(AND('[1]Ledger With Mark'!AD323&gt;=1),"E","N")))))))))</f>
        <v>C</v>
      </c>
      <c r="AE321" s="7" t="str">
        <f>IF(AND('[1]Ledger With Mark'!AE323&gt;=22.5),"A+",IF(AND('[1]Ledger With Mark'!AE323&gt;=20),"A",IF(AND('[1]Ledger With Mark'!AE323&gt;=17.5),"B+",IF(AND('[1]Ledger With Mark'!AE323&gt;=15),"B",IF(AND('[1]Ledger With Mark'!AE323&gt;=12.5),"C+",IF(AND('[1]Ledger With Mark'!AE323&gt;=10),"C",IF(AND('[1]Ledger With Mark'!AE323&gt;=7.5),"D+",IF(AND('[1]Ledger With Mark'!AE323&gt;=5),"D",IF(AND('[1]Ledger With Mark'!AE323&gt;=1),"E","N")))))))))</f>
        <v>B+</v>
      </c>
      <c r="AF321" s="7" t="str">
        <f>IF(AND('[1]Ledger With Mark'!AF323&gt;=45),"A+",IF(AND('[1]Ledger With Mark'!AF323&gt;=40),"A",IF(AND('[1]Ledger With Mark'!AF323&gt;=35),"B+",IF(AND('[1]Ledger With Mark'!AF323&gt;=30),"B",IF(AND('[1]Ledger With Mark'!AF323&gt;=25),"C+",IF(AND('[1]Ledger With Mark'!AF323&gt;=20),"C",IF(AND('[1]Ledger With Mark'!AF323&gt;=15),"D+",IF(AND('[1]Ledger With Mark'!AF323&gt;=10),"D",IF(AND('[1]Ledger With Mark'!AF323&gt;=1),"E","N")))))))))</f>
        <v>B</v>
      </c>
      <c r="AG321" s="13">
        <f t="shared" si="46"/>
        <v>1.4</v>
      </c>
      <c r="AH321" s="7" t="str">
        <f>IF(AND('[1]Ledger With Mark'!AH323&gt;=45),"A+",IF(AND('[1]Ledger With Mark'!AH323&gt;=40),"A",IF(AND('[1]Ledger With Mark'!AH323&gt;=35),"B+",IF(AND('[1]Ledger With Mark'!AH323&gt;=30),"B",IF(AND('[1]Ledger With Mark'!AH323&gt;=25),"C+",IF(AND('[1]Ledger With Mark'!AH323&gt;=20),"C",IF(AND('[1]Ledger With Mark'!AH323&gt;=15),"D+",IF(AND('[1]Ledger With Mark'!AH323&gt;=10),"D",IF(AND('[1]Ledger With Mark'!AH323&gt;=1),"E","N")))))))))</f>
        <v>C</v>
      </c>
      <c r="AI321" s="7" t="str">
        <f>IF(AND('[1]Ledger With Mark'!AI323&gt;=45),"A+",IF(AND('[1]Ledger With Mark'!AI323&gt;=40),"A",IF(AND('[1]Ledger With Mark'!AI323&gt;=35),"B+",IF(AND('[1]Ledger With Mark'!AI323&gt;=30),"B",IF(AND('[1]Ledger With Mark'!AI323&gt;=25),"C+",IF(AND('[1]Ledger With Mark'!AI323&gt;=20),"C",IF(AND('[1]Ledger With Mark'!AI323&gt;=15),"D+",IF(AND('[1]Ledger With Mark'!AI323&gt;=10),"D",IF(AND('[1]Ledger With Mark'!AI323&gt;=1),"E","N")))))))))</f>
        <v>A</v>
      </c>
      <c r="AJ321" s="7" t="str">
        <f>IF(AND('[1]Ledger With Mark'!AJ323&gt;=90),"A+",IF(AND('[1]Ledger With Mark'!AJ323&gt;=80),"A",IF(AND('[1]Ledger With Mark'!AJ323&gt;=70),"B+",IF(AND('[1]Ledger With Mark'!AJ323&gt;=60),"B",IF(AND('[1]Ledger With Mark'!AJ323&gt;=50),"C+",IF(AND('[1]Ledger With Mark'!AJ323&gt;=40),"C",IF(AND('[1]Ledger With Mark'!AJ323&gt;=30),"D+",IF(AND('[1]Ledger With Mark'!AJ323&gt;=20),"D",IF(AND('[1]Ledger With Mark'!AJ323&gt;=1),"E","N")))))))))</f>
        <v>B</v>
      </c>
      <c r="AK321" s="13">
        <f t="shared" si="47"/>
        <v>2.8</v>
      </c>
      <c r="AL321" s="7" t="str">
        <f>IF(AND('[1]Ledger With Mark'!AL323&gt;=45),"A+",IF(AND('[1]Ledger With Mark'!AL323&gt;=40),"A",IF(AND('[1]Ledger With Mark'!AL323&gt;=35),"B+",IF(AND('[1]Ledger With Mark'!AL323&gt;=30),"B",IF(AND('[1]Ledger With Mark'!AL323&gt;=25),"C+",IF(AND('[1]Ledger With Mark'!AL323&gt;=20),"C",IF(AND('[1]Ledger With Mark'!AL323&gt;=15),"D+",IF(AND('[1]Ledger With Mark'!AL323&gt;=10),"D",IF(AND('[1]Ledger With Mark'!AL323&gt;=1),"E","N")))))))))</f>
        <v>C+</v>
      </c>
      <c r="AM321" s="7" t="str">
        <f>IF(AND('[1]Ledger With Mark'!AM323&gt;=45),"A+",IF(AND('[1]Ledger With Mark'!AM323&gt;=40),"A",IF(AND('[1]Ledger With Mark'!AM323&gt;=35),"B+",IF(AND('[1]Ledger With Mark'!AM323&gt;=30),"B",IF(AND('[1]Ledger With Mark'!AM323&gt;=25),"C+",IF(AND('[1]Ledger With Mark'!AM323&gt;=20),"C",IF(AND('[1]Ledger With Mark'!AM323&gt;=15),"D+",IF(AND('[1]Ledger With Mark'!AM323&gt;=10),"D",IF(AND('[1]Ledger With Mark'!AM323&gt;=1),"E","N")))))))))</f>
        <v>A</v>
      </c>
      <c r="AN321" s="7" t="str">
        <f>IF(AND('[1]Ledger With Mark'!AN323&gt;=90),"A+",IF(AND('[1]Ledger With Mark'!AN323&gt;=80),"A",IF(AND('[1]Ledger With Mark'!AN323&gt;=70),"B+",IF(AND('[1]Ledger With Mark'!AN323&gt;=60),"B",IF(AND('[1]Ledger With Mark'!AN323&gt;=50),"C+",IF(AND('[1]Ledger With Mark'!AN323&gt;=40),"C",IF(AND('[1]Ledger With Mark'!AN323&gt;=30),"D+",IF(AND('[1]Ledger With Mark'!AN323&gt;=20),"D",IF(AND('[1]Ledger With Mark'!AN323&gt;=1),"E","N")))))))))</f>
        <v>B</v>
      </c>
      <c r="AO321" s="13">
        <f t="shared" si="48"/>
        <v>2.8</v>
      </c>
      <c r="AP321" s="14">
        <f t="shared" si="49"/>
        <v>2.4750000000000001</v>
      </c>
      <c r="AQ321" s="7"/>
      <c r="AR321" s="15" t="s">
        <v>251</v>
      </c>
      <c r="BB321" s="17">
        <v>329</v>
      </c>
    </row>
    <row r="322" spans="1:54" ht="15">
      <c r="A322" s="7">
        <f>'[1]Ledger With Mark'!A324</f>
        <v>321</v>
      </c>
      <c r="B322" s="8">
        <f>'[1]Ledger With Mark'!B324</f>
        <v>752321</v>
      </c>
      <c r="C322" s="9" t="str">
        <f>'[1]Ledger With Mark'!C324</f>
        <v>PRAMILA PUN MAGAR</v>
      </c>
      <c r="D322" s="10" t="str">
        <f>'[1]Ledger With Mark'!D324</f>
        <v>2062/12/29</v>
      </c>
      <c r="E322" s="11" t="str">
        <f>'[1]Ledger With Mark'!E324</f>
        <v>SAN SINGH PUN</v>
      </c>
      <c r="F322" s="11" t="str">
        <f>'[1]Ledger With Mark'!F324</f>
        <v>KALPANA PUN</v>
      </c>
      <c r="G322" s="12" t="str">
        <f>'[1]Ledger With Mark'!G324</f>
        <v>BHUME 9 RUKUM EAST</v>
      </c>
      <c r="H322" s="7" t="str">
        <f>IF(AND('[1]Ledger With Mark'!H324&gt;=67.5),"A+",IF(AND('[1]Ledger With Mark'!H324&gt;=60),"A",IF(AND('[1]Ledger With Mark'!H324&gt;=52.5),"B+",IF(AND('[1]Ledger With Mark'!H324&gt;=45),"B",IF(AND('[1]Ledger With Mark'!H324&gt;=37.5),"C+",IF(AND('[1]Ledger With Mark'!H324&gt;=30),"C",IF(AND('[1]Ledger With Mark'!H324&gt;=22.5),"D+",IF(AND('[1]Ledger With Mark'!H324&gt;=15),"D",IF(AND('[1]Ledger With Mark'!H324&gt;=1),"E","N")))))))))</f>
        <v>C</v>
      </c>
      <c r="I322" s="7" t="str">
        <f>IF(AND('[1]Ledger With Mark'!I324&gt;=22.5),"A+",IF(AND('[1]Ledger With Mark'!I324&gt;=20),"A",IF(AND('[1]Ledger With Mark'!I324&gt;=17.5),"B+",IF(AND('[1]Ledger With Mark'!I324&gt;=15),"B",IF(AND('[1]Ledger With Mark'!I324&gt;=12.5),"C+",IF(AND('[1]Ledger With Mark'!I324&gt;=10),"C",IF(AND('[1]Ledger With Mark'!I324&gt;=7.5),"D+",IF(AND('[1]Ledger With Mark'!I324&gt;=5),"D",IF(AND('[1]Ledger With Mark'!I324&gt;=1),"E","N")))))))))</f>
        <v>B</v>
      </c>
      <c r="J322" s="7" t="str">
        <f>IF(AND('[1]Ledger With Mark'!J324&gt;=90),"A+",IF(AND('[1]Ledger With Mark'!J324&gt;=80),"A",IF(AND('[1]Ledger With Mark'!J324&gt;=70),"B+",IF(AND('[1]Ledger With Mark'!J324&gt;=60),"B",IF(AND('[1]Ledger With Mark'!J324&gt;=50),"C+",IF(AND('[1]Ledger With Mark'!J324&gt;=40),"C",IF(AND('[1]Ledger With Mark'!J324&gt;=30),"D+",IF(AND('[1]Ledger With Mark'!J324&gt;=20),"D",IF(AND('[1]Ledger With Mark'!J324&gt;=1),"E","N")))))))))</f>
        <v>C+</v>
      </c>
      <c r="K322" s="13">
        <f t="shared" si="40"/>
        <v>2.4</v>
      </c>
      <c r="L322" s="7" t="str">
        <f>IF(AND('[1]Ledger With Mark'!L324&gt;=67.5),"A+",IF(AND('[1]Ledger With Mark'!L324&gt;=60),"A",IF(AND('[1]Ledger With Mark'!L324&gt;=52.5),"B+",IF(AND('[1]Ledger With Mark'!L324&gt;=45),"B",IF(AND('[1]Ledger With Mark'!L324&gt;=37.5),"C+",IF(AND('[1]Ledger With Mark'!L324&gt;=30),"C",IF(AND('[1]Ledger With Mark'!L324&gt;=22.5),"D+",IF(AND('[1]Ledger With Mark'!L324&gt;=15),"D",IF(AND('[1]Ledger With Mark'!L324&gt;=1),"E","N")))))))))</f>
        <v>C</v>
      </c>
      <c r="M322" s="7" t="str">
        <f>IF(AND('[1]Ledger With Mark'!M324&gt;=22.5),"A+",IF(AND('[1]Ledger With Mark'!M324&gt;=20),"A",IF(AND('[1]Ledger With Mark'!M324&gt;=17.5),"B+",IF(AND('[1]Ledger With Mark'!M324&gt;=15),"B",IF(AND('[1]Ledger With Mark'!M324&gt;=12.5),"C+",IF(AND('[1]Ledger With Mark'!M324&gt;=10),"C",IF(AND('[1]Ledger With Mark'!M324&gt;=7.5),"D+",IF(AND('[1]Ledger With Mark'!M324&gt;=5),"D",IF(AND('[1]Ledger With Mark'!M324&gt;=1),"E","N")))))))))</f>
        <v>A</v>
      </c>
      <c r="N322" s="7" t="str">
        <f>IF(AND('[1]Ledger With Mark'!N324&gt;=90),"A+",IF(AND('[1]Ledger With Mark'!N324&gt;=80),"A",IF(AND('[1]Ledger With Mark'!N324&gt;=70),"B+",IF(AND('[1]Ledger With Mark'!N324&gt;=60),"B",IF(AND('[1]Ledger With Mark'!N324&gt;=50),"C+",IF(AND('[1]Ledger With Mark'!N324&gt;=40),"C",IF(AND('[1]Ledger With Mark'!N324&gt;=30),"D+",IF(AND('[1]Ledger With Mark'!N324&gt;=20),"D",IF(AND('[1]Ledger With Mark'!N324&gt;=1),"E","N")))))))))</f>
        <v>C+</v>
      </c>
      <c r="O322" s="13">
        <f t="shared" si="41"/>
        <v>2.4</v>
      </c>
      <c r="P322" s="7" t="str">
        <f>IF(AND('[1]Ledger With Mark'!P324&gt;=90),"A+",IF(AND('[1]Ledger With Mark'!P324&gt;=80),"A",IF(AND('[1]Ledger With Mark'!P324&gt;=70),"B+",IF(AND('[1]Ledger With Mark'!P324&gt;=60),"B",IF(AND('[1]Ledger With Mark'!P324&gt;=50),"C+",IF(AND('[1]Ledger With Mark'!P324&gt;=40),"C",IF(AND('[1]Ledger With Mark'!P324&gt;=30),"D+",IF(AND('[1]Ledger With Mark'!P324&gt;=20),"D",IF(AND('[1]Ledger With Mark'!P324&gt;=1),"E","N")))))))))</f>
        <v>C</v>
      </c>
      <c r="Q322" s="13">
        <f t="shared" si="42"/>
        <v>2</v>
      </c>
      <c r="R322" s="7" t="str">
        <f>IF(AND('[1]Ledger With Mark'!R324&gt;=67.5),"A+",IF(AND('[1]Ledger With Mark'!R324&gt;=60),"A",IF(AND('[1]Ledger With Mark'!R324&gt;=52.5),"B+",IF(AND('[1]Ledger With Mark'!R324&gt;=45),"B",IF(AND('[1]Ledger With Mark'!R324&gt;=37.5),"C+",IF(AND('[1]Ledger With Mark'!R324&gt;=30),"C",IF(AND('[1]Ledger With Mark'!R324&gt;=22.5),"D+",IF(AND('[1]Ledger With Mark'!R324&gt;=15),"D",IF(AND('[1]Ledger With Mark'!R324&gt;=1),"E","N")))))))))</f>
        <v>C</v>
      </c>
      <c r="S322" s="7" t="str">
        <f>IF(AND('[1]Ledger With Mark'!S324&gt;=22.5),"A+",IF(AND('[1]Ledger With Mark'!S324&gt;=20),"A",IF(AND('[1]Ledger With Mark'!S324&gt;=17.5),"B+",IF(AND('[1]Ledger With Mark'!S324&gt;=15),"B",IF(AND('[1]Ledger With Mark'!S324&gt;=12.5),"C+",IF(AND('[1]Ledger With Mark'!S324&gt;=10),"C",IF(AND('[1]Ledger With Mark'!S324&gt;=7.5),"D+",IF(AND('[1]Ledger With Mark'!S324&gt;=5),"D",IF(AND('[1]Ledger With Mark'!S324&gt;=1),"E","N")))))))))</f>
        <v>A+</v>
      </c>
      <c r="T322" s="7" t="str">
        <f>IF(AND('[1]Ledger With Mark'!T324&gt;=90),"A+",IF(AND('[1]Ledger With Mark'!T324&gt;=80),"A",IF(AND('[1]Ledger With Mark'!T324&gt;=70),"B+",IF(AND('[1]Ledger With Mark'!T324&gt;=60),"B",IF(AND('[1]Ledger With Mark'!T324&gt;=50),"C+",IF(AND('[1]Ledger With Mark'!T324&gt;=40),"C",IF(AND('[1]Ledger With Mark'!T324&gt;=30),"D+",IF(AND('[1]Ledger With Mark'!T324&gt;=20),"D",IF(AND('[1]Ledger With Mark'!T324&gt;=1),"E","N")))))))))</f>
        <v>C+</v>
      </c>
      <c r="U322" s="13">
        <f t="shared" si="43"/>
        <v>2.4</v>
      </c>
      <c r="V322" s="7" t="str">
        <f>IF(AND('[1]Ledger With Mark'!V324&gt;=67.5),"A+",IF(AND('[1]Ledger With Mark'!V324&gt;=60),"A",IF(AND('[1]Ledger With Mark'!V324&gt;=52.5),"B+",IF(AND('[1]Ledger With Mark'!V324&gt;=45),"B",IF(AND('[1]Ledger With Mark'!V324&gt;=37.5),"C+",IF(AND('[1]Ledger With Mark'!V324&gt;=30),"C",IF(AND('[1]Ledger With Mark'!V324&gt;=22.5),"D+",IF(AND('[1]Ledger With Mark'!V324&gt;=15),"D",IF(AND('[1]Ledger With Mark'!V324&gt;=1),"E","N")))))))))</f>
        <v>C</v>
      </c>
      <c r="W322" s="7" t="str">
        <f>IF(AND('[1]Ledger With Mark'!W324&gt;=22.5),"A+",IF(AND('[1]Ledger With Mark'!W324&gt;=20),"A",IF(AND('[1]Ledger With Mark'!W324&gt;=17.5),"B+",IF(AND('[1]Ledger With Mark'!W324&gt;=15),"B",IF(AND('[1]Ledger With Mark'!W324&gt;=12.5),"C+",IF(AND('[1]Ledger With Mark'!W324&gt;=10),"C",IF(AND('[1]Ledger With Mark'!W324&gt;=7.5),"D+",IF(AND('[1]Ledger With Mark'!W324&gt;=5),"D",IF(AND('[1]Ledger With Mark'!W324&gt;=1),"E","N")))))))))</f>
        <v>B</v>
      </c>
      <c r="X322" s="7" t="str">
        <f>IF(AND('[1]Ledger With Mark'!X324&gt;=90),"A+",IF(AND('[1]Ledger With Mark'!X324&gt;=80),"A",IF(AND('[1]Ledger With Mark'!X324&gt;=70),"B+",IF(AND('[1]Ledger With Mark'!X324&gt;=60),"B",IF(AND('[1]Ledger With Mark'!X324&gt;=50),"C+",IF(AND('[1]Ledger With Mark'!X324&gt;=40),"C",IF(AND('[1]Ledger With Mark'!X324&gt;=30),"D+",IF(AND('[1]Ledger With Mark'!X324&gt;=20),"D",IF(AND('[1]Ledger With Mark'!X324&gt;=1),"E","N")))))))))</f>
        <v>C+</v>
      </c>
      <c r="Y322" s="13">
        <f t="shared" si="44"/>
        <v>2.4</v>
      </c>
      <c r="Z322" s="7" t="str">
        <f>IF(AND('[1]Ledger With Mark'!Z324&gt;=27),"A+",IF(AND('[1]Ledger With Mark'!Z324&gt;=24),"A",IF(AND('[1]Ledger With Mark'!Z324&gt;=21),"B+",IF(AND('[1]Ledger With Mark'!Z324&gt;=18),"B",IF(AND('[1]Ledger With Mark'!Z324&gt;=15),"C+",IF(AND('[1]Ledger With Mark'!Z324&gt;=12),"C",IF(AND('[1]Ledger With Mark'!Z324&gt;=9),"D+",IF(AND('[1]Ledger With Mark'!Z324&gt;=6),"D",IF(AND('[1]Ledger With Mark'!Z324&gt;=1),"E","N")))))))))</f>
        <v>C+</v>
      </c>
      <c r="AA322" s="7" t="str">
        <f>IF(AND('[1]Ledger With Mark'!AA324&gt;=18),"A+",IF(AND('[1]Ledger With Mark'!AA324&gt;=16),"A",IF(AND('[1]Ledger With Mark'!AA324&gt;=14),"B+",IF(AND('[1]Ledger With Mark'!AA324&gt;=12),"B",IF(AND('[1]Ledger With Mark'!AA324&gt;=10),"C+",IF(AND('[1]Ledger With Mark'!AA324&gt;=8),"C",IF(AND('[1]Ledger With Mark'!AA324&gt;=6),"D+",IF(AND('[1]Ledger With Mark'!AA324&gt;=4),"D",IF(AND('[1]Ledger With Mark'!AA324&gt;=1),"E","N")))))))))</f>
        <v>B</v>
      </c>
      <c r="AB322" s="7" t="str">
        <f>IF(AND('[1]Ledger With Mark'!AB324&gt;=45),"A+",IF(AND('[1]Ledger With Mark'!AB324&gt;=40),"A",IF(AND('[1]Ledger With Mark'!AB324&gt;=35),"B+",IF(AND('[1]Ledger With Mark'!AB324&gt;=30),"B",IF(AND('[1]Ledger With Mark'!AB324&gt;=25),"C+",IF(AND('[1]Ledger With Mark'!AB324&gt;=20),"C",IF(AND('[1]Ledger With Mark'!AB324&gt;=15),"D+",IF(AND('[1]Ledger With Mark'!AB324&gt;=10),"D",IF(AND('[1]Ledger With Mark'!AB324&gt;=1),"E","N")))))))))</f>
        <v>B</v>
      </c>
      <c r="AC322" s="13">
        <f t="shared" si="45"/>
        <v>1.4</v>
      </c>
      <c r="AD322" s="7" t="str">
        <f>IF(AND('[1]Ledger With Mark'!AD324&gt;=22.5),"A+",IF(AND('[1]Ledger With Mark'!AD324&gt;=20),"A",IF(AND('[1]Ledger With Mark'!AD324&gt;=17.5),"B+",IF(AND('[1]Ledger With Mark'!AD324&gt;=15),"B",IF(AND('[1]Ledger With Mark'!AD324&gt;=12.5),"C+",IF(AND('[1]Ledger With Mark'!AD324&gt;=10),"C",IF(AND('[1]Ledger With Mark'!AD324&gt;=7.5),"D+",IF(AND('[1]Ledger With Mark'!AD324&gt;=5),"D",IF(AND('[1]Ledger With Mark'!AD324&gt;=1),"E","N")))))))))</f>
        <v>C+</v>
      </c>
      <c r="AE322" s="7" t="str">
        <f>IF(AND('[1]Ledger With Mark'!AE324&gt;=22.5),"A+",IF(AND('[1]Ledger With Mark'!AE324&gt;=20),"A",IF(AND('[1]Ledger With Mark'!AE324&gt;=17.5),"B+",IF(AND('[1]Ledger With Mark'!AE324&gt;=15),"B",IF(AND('[1]Ledger With Mark'!AE324&gt;=12.5),"C+",IF(AND('[1]Ledger With Mark'!AE324&gt;=10),"C",IF(AND('[1]Ledger With Mark'!AE324&gt;=7.5),"D+",IF(AND('[1]Ledger With Mark'!AE324&gt;=5),"D",IF(AND('[1]Ledger With Mark'!AE324&gt;=1),"E","N")))))))))</f>
        <v>B</v>
      </c>
      <c r="AF322" s="7" t="str">
        <f>IF(AND('[1]Ledger With Mark'!AF324&gt;=45),"A+",IF(AND('[1]Ledger With Mark'!AF324&gt;=40),"A",IF(AND('[1]Ledger With Mark'!AF324&gt;=35),"B+",IF(AND('[1]Ledger With Mark'!AF324&gt;=30),"B",IF(AND('[1]Ledger With Mark'!AF324&gt;=25),"C+",IF(AND('[1]Ledger With Mark'!AF324&gt;=20),"C",IF(AND('[1]Ledger With Mark'!AF324&gt;=15),"D+",IF(AND('[1]Ledger With Mark'!AF324&gt;=10),"D",IF(AND('[1]Ledger With Mark'!AF324&gt;=1),"E","N")))))))))</f>
        <v>B</v>
      </c>
      <c r="AG322" s="13">
        <f t="shared" si="46"/>
        <v>1.4</v>
      </c>
      <c r="AH322" s="7" t="str">
        <f>IF(AND('[1]Ledger With Mark'!AH324&gt;=45),"A+",IF(AND('[1]Ledger With Mark'!AH324&gt;=40),"A",IF(AND('[1]Ledger With Mark'!AH324&gt;=35),"B+",IF(AND('[1]Ledger With Mark'!AH324&gt;=30),"B",IF(AND('[1]Ledger With Mark'!AH324&gt;=25),"C+",IF(AND('[1]Ledger With Mark'!AH324&gt;=20),"C",IF(AND('[1]Ledger With Mark'!AH324&gt;=15),"D+",IF(AND('[1]Ledger With Mark'!AH324&gt;=10),"D",IF(AND('[1]Ledger With Mark'!AH324&gt;=1),"E","N")))))))))</f>
        <v>C</v>
      </c>
      <c r="AI322" s="7" t="str">
        <f>IF(AND('[1]Ledger With Mark'!AI324&gt;=45),"A+",IF(AND('[1]Ledger With Mark'!AI324&gt;=40),"A",IF(AND('[1]Ledger With Mark'!AI324&gt;=35),"B+",IF(AND('[1]Ledger With Mark'!AI324&gt;=30),"B",IF(AND('[1]Ledger With Mark'!AI324&gt;=25),"C+",IF(AND('[1]Ledger With Mark'!AI324&gt;=20),"C",IF(AND('[1]Ledger With Mark'!AI324&gt;=15),"D+",IF(AND('[1]Ledger With Mark'!AI324&gt;=10),"D",IF(AND('[1]Ledger With Mark'!AI324&gt;=1),"E","N")))))))))</f>
        <v>A</v>
      </c>
      <c r="AJ322" s="7" t="str">
        <f>IF(AND('[1]Ledger With Mark'!AJ324&gt;=90),"A+",IF(AND('[1]Ledger With Mark'!AJ324&gt;=80),"A",IF(AND('[1]Ledger With Mark'!AJ324&gt;=70),"B+",IF(AND('[1]Ledger With Mark'!AJ324&gt;=60),"B",IF(AND('[1]Ledger With Mark'!AJ324&gt;=50),"C+",IF(AND('[1]Ledger With Mark'!AJ324&gt;=40),"C",IF(AND('[1]Ledger With Mark'!AJ324&gt;=30),"D+",IF(AND('[1]Ledger With Mark'!AJ324&gt;=20),"D",IF(AND('[1]Ledger With Mark'!AJ324&gt;=1),"E","N")))))))))</f>
        <v>B</v>
      </c>
      <c r="AK322" s="13">
        <f t="shared" si="47"/>
        <v>2.8</v>
      </c>
      <c r="AL322" s="7" t="str">
        <f>IF(AND('[1]Ledger With Mark'!AL324&gt;=45),"A+",IF(AND('[1]Ledger With Mark'!AL324&gt;=40),"A",IF(AND('[1]Ledger With Mark'!AL324&gt;=35),"B+",IF(AND('[1]Ledger With Mark'!AL324&gt;=30),"B",IF(AND('[1]Ledger With Mark'!AL324&gt;=25),"C+",IF(AND('[1]Ledger With Mark'!AL324&gt;=20),"C",IF(AND('[1]Ledger With Mark'!AL324&gt;=15),"D+",IF(AND('[1]Ledger With Mark'!AL324&gt;=10),"D",IF(AND('[1]Ledger With Mark'!AL324&gt;=1),"E","N")))))))))</f>
        <v>C</v>
      </c>
      <c r="AM322" s="7" t="str">
        <f>IF(AND('[1]Ledger With Mark'!AM324&gt;=45),"A+",IF(AND('[1]Ledger With Mark'!AM324&gt;=40),"A",IF(AND('[1]Ledger With Mark'!AM324&gt;=35),"B+",IF(AND('[1]Ledger With Mark'!AM324&gt;=30),"B",IF(AND('[1]Ledger With Mark'!AM324&gt;=25),"C+",IF(AND('[1]Ledger With Mark'!AM324&gt;=20),"C",IF(AND('[1]Ledger With Mark'!AM324&gt;=15),"D+",IF(AND('[1]Ledger With Mark'!AM324&gt;=10),"D",IF(AND('[1]Ledger With Mark'!AM324&gt;=1),"E","N")))))))))</f>
        <v>A</v>
      </c>
      <c r="AN322" s="7" t="str">
        <f>IF(AND('[1]Ledger With Mark'!AN324&gt;=90),"A+",IF(AND('[1]Ledger With Mark'!AN324&gt;=80),"A",IF(AND('[1]Ledger With Mark'!AN324&gt;=70),"B+",IF(AND('[1]Ledger With Mark'!AN324&gt;=60),"B",IF(AND('[1]Ledger With Mark'!AN324&gt;=50),"C+",IF(AND('[1]Ledger With Mark'!AN324&gt;=40),"C",IF(AND('[1]Ledger With Mark'!AN324&gt;=30),"D+",IF(AND('[1]Ledger With Mark'!AN324&gt;=20),"D",IF(AND('[1]Ledger With Mark'!AN324&gt;=1),"E","N")))))))))</f>
        <v>B</v>
      </c>
      <c r="AO322" s="13">
        <f t="shared" si="48"/>
        <v>2.8</v>
      </c>
      <c r="AP322" s="14">
        <f t="shared" si="49"/>
        <v>2.5</v>
      </c>
      <c r="AQ322" s="7"/>
      <c r="AR322" s="15" t="s">
        <v>251</v>
      </c>
      <c r="BB322" s="17">
        <v>330</v>
      </c>
    </row>
    <row r="323" spans="1:54" ht="15">
      <c r="A323" s="7">
        <f>'[1]Ledger With Mark'!A325</f>
        <v>322</v>
      </c>
      <c r="B323" s="8">
        <f>'[1]Ledger With Mark'!B325</f>
        <v>752322</v>
      </c>
      <c r="C323" s="9" t="str">
        <f>'[1]Ledger With Mark'!C325</f>
        <v>RABINDRA B.K.</v>
      </c>
      <c r="D323" s="10" t="str">
        <f>'[1]Ledger With Mark'!D325</f>
        <v>2062/07/13</v>
      </c>
      <c r="E323" s="11" t="str">
        <f>'[1]Ledger With Mark'!E325</f>
        <v>RAJU KAMI</v>
      </c>
      <c r="F323" s="11" t="str">
        <f>'[1]Ledger With Mark'!F325</f>
        <v>BHIM KUMARI B.K.</v>
      </c>
      <c r="G323" s="12" t="str">
        <f>'[1]Ledger With Mark'!G325</f>
        <v>BHUME 9 RUKUM EAST</v>
      </c>
      <c r="H323" s="7" t="str">
        <f>IF(AND('[1]Ledger With Mark'!H325&gt;=67.5),"A+",IF(AND('[1]Ledger With Mark'!H325&gt;=60),"A",IF(AND('[1]Ledger With Mark'!H325&gt;=52.5),"B+",IF(AND('[1]Ledger With Mark'!H325&gt;=45),"B",IF(AND('[1]Ledger With Mark'!H325&gt;=37.5),"C+",IF(AND('[1]Ledger With Mark'!H325&gt;=30),"C",IF(AND('[1]Ledger With Mark'!H325&gt;=22.5),"D+",IF(AND('[1]Ledger With Mark'!H325&gt;=15),"D",IF(AND('[1]Ledger With Mark'!H325&gt;=1),"E","N")))))))))</f>
        <v>C+</v>
      </c>
      <c r="I323" s="7" t="str">
        <f>IF(AND('[1]Ledger With Mark'!I325&gt;=22.5),"A+",IF(AND('[1]Ledger With Mark'!I325&gt;=20),"A",IF(AND('[1]Ledger With Mark'!I325&gt;=17.5),"B+",IF(AND('[1]Ledger With Mark'!I325&gt;=15),"B",IF(AND('[1]Ledger With Mark'!I325&gt;=12.5),"C+",IF(AND('[1]Ledger With Mark'!I325&gt;=10),"C",IF(AND('[1]Ledger With Mark'!I325&gt;=7.5),"D+",IF(AND('[1]Ledger With Mark'!I325&gt;=5),"D",IF(AND('[1]Ledger With Mark'!I325&gt;=1),"E","N")))))))))</f>
        <v>B+</v>
      </c>
      <c r="J323" s="7" t="str">
        <f>IF(AND('[1]Ledger With Mark'!J325&gt;=90),"A+",IF(AND('[1]Ledger With Mark'!J325&gt;=80),"A",IF(AND('[1]Ledger With Mark'!J325&gt;=70),"B+",IF(AND('[1]Ledger With Mark'!J325&gt;=60),"B",IF(AND('[1]Ledger With Mark'!J325&gt;=50),"C+",IF(AND('[1]Ledger With Mark'!J325&gt;=40),"C",IF(AND('[1]Ledger With Mark'!J325&gt;=30),"D+",IF(AND('[1]Ledger With Mark'!J325&gt;=20),"D",IF(AND('[1]Ledger With Mark'!J325&gt;=1),"E","N")))))))))</f>
        <v>C+</v>
      </c>
      <c r="K323" s="13">
        <f t="shared" ref="K323:K351" si="50">IF(AND(J323="A+"),4,IF(AND(J323="A"),3.6,IF(AND(J323="B+"),3.2,IF(AND(J323="B"),2.8,IF(AND(J323="C+"),2.4,IF(AND(J323="C"),2,IF(AND(J323="D+"),1.6,IF(AND(J323="D"),1.2,IF(AND(J323="E"),0.8,"N")))))))))</f>
        <v>2.4</v>
      </c>
      <c r="L323" s="7" t="str">
        <f>IF(AND('[1]Ledger With Mark'!L325&gt;=67.5),"A+",IF(AND('[1]Ledger With Mark'!L325&gt;=60),"A",IF(AND('[1]Ledger With Mark'!L325&gt;=52.5),"B+",IF(AND('[1]Ledger With Mark'!L325&gt;=45),"B",IF(AND('[1]Ledger With Mark'!L325&gt;=37.5),"C+",IF(AND('[1]Ledger With Mark'!L325&gt;=30),"C",IF(AND('[1]Ledger With Mark'!L325&gt;=22.5),"D+",IF(AND('[1]Ledger With Mark'!L325&gt;=15),"D",IF(AND('[1]Ledger With Mark'!L325&gt;=1),"E","N")))))))))</f>
        <v>C</v>
      </c>
      <c r="M323" s="7" t="str">
        <f>IF(AND('[1]Ledger With Mark'!M325&gt;=22.5),"A+",IF(AND('[1]Ledger With Mark'!M325&gt;=20),"A",IF(AND('[1]Ledger With Mark'!M325&gt;=17.5),"B+",IF(AND('[1]Ledger With Mark'!M325&gt;=15),"B",IF(AND('[1]Ledger With Mark'!M325&gt;=12.5),"C+",IF(AND('[1]Ledger With Mark'!M325&gt;=10),"C",IF(AND('[1]Ledger With Mark'!M325&gt;=7.5),"D+",IF(AND('[1]Ledger With Mark'!M325&gt;=5),"D",IF(AND('[1]Ledger With Mark'!M325&gt;=1),"E","N")))))))))</f>
        <v>B+</v>
      </c>
      <c r="N323" s="7" t="str">
        <f>IF(AND('[1]Ledger With Mark'!N325&gt;=90),"A+",IF(AND('[1]Ledger With Mark'!N325&gt;=80),"A",IF(AND('[1]Ledger With Mark'!N325&gt;=70),"B+",IF(AND('[1]Ledger With Mark'!N325&gt;=60),"B",IF(AND('[1]Ledger With Mark'!N325&gt;=50),"C+",IF(AND('[1]Ledger With Mark'!N325&gt;=40),"C",IF(AND('[1]Ledger With Mark'!N325&gt;=30),"D+",IF(AND('[1]Ledger With Mark'!N325&gt;=20),"D",IF(AND('[1]Ledger With Mark'!N325&gt;=1),"E","N")))))))))</f>
        <v>C</v>
      </c>
      <c r="O323" s="13">
        <f t="shared" ref="O323:O351" si="51">IF(AND(N323="A+"),4,IF(AND(N323="A"),3.6,IF(AND(N323="B+"),3.2,IF(AND(N323="B"),2.8,IF(AND(N323="C+"),2.4,IF(AND(N323="C"),2,IF(AND(N323="D+"),1.6,IF(AND(N323="D"),1.2,IF(AND(N323="E"),0.8,"N")))))))))</f>
        <v>2</v>
      </c>
      <c r="P323" s="7" t="str">
        <f>IF(AND('[1]Ledger With Mark'!P325&gt;=90),"A+",IF(AND('[1]Ledger With Mark'!P325&gt;=80),"A",IF(AND('[1]Ledger With Mark'!P325&gt;=70),"B+",IF(AND('[1]Ledger With Mark'!P325&gt;=60),"B",IF(AND('[1]Ledger With Mark'!P325&gt;=50),"C+",IF(AND('[1]Ledger With Mark'!P325&gt;=40),"C",IF(AND('[1]Ledger With Mark'!P325&gt;=30),"D+",IF(AND('[1]Ledger With Mark'!P325&gt;=20),"D",IF(AND('[1]Ledger With Mark'!P325&gt;=1),"E","N")))))))))</f>
        <v>C</v>
      </c>
      <c r="Q323" s="13">
        <f t="shared" ref="Q323:Q351" si="52">IF(AND(P323="A+"),4,IF(AND(P323="A"),3.6,IF(AND(P323="B+"),3.2,IF(AND(P323="B"),2.8,IF(AND(P323="C+"),2.4,IF(AND(P323="C"),2,IF(AND(P323="D+"),1.6,IF(AND(P323="D"),1.2,IF(AND(P323="E"),0.8,"N")))))))))</f>
        <v>2</v>
      </c>
      <c r="R323" s="7" t="str">
        <f>IF(AND('[1]Ledger With Mark'!R325&gt;=67.5),"A+",IF(AND('[1]Ledger With Mark'!R325&gt;=60),"A",IF(AND('[1]Ledger With Mark'!R325&gt;=52.5),"B+",IF(AND('[1]Ledger With Mark'!R325&gt;=45),"B",IF(AND('[1]Ledger With Mark'!R325&gt;=37.5),"C+",IF(AND('[1]Ledger With Mark'!R325&gt;=30),"C",IF(AND('[1]Ledger With Mark'!R325&gt;=22.5),"D+",IF(AND('[1]Ledger With Mark'!R325&gt;=15),"D",IF(AND('[1]Ledger With Mark'!R325&gt;=1),"E","N")))))))))</f>
        <v>C</v>
      </c>
      <c r="S323" s="7" t="str">
        <f>IF(AND('[1]Ledger With Mark'!S325&gt;=22.5),"A+",IF(AND('[1]Ledger With Mark'!S325&gt;=20),"A",IF(AND('[1]Ledger With Mark'!S325&gt;=17.5),"B+",IF(AND('[1]Ledger With Mark'!S325&gt;=15),"B",IF(AND('[1]Ledger With Mark'!S325&gt;=12.5),"C+",IF(AND('[1]Ledger With Mark'!S325&gt;=10),"C",IF(AND('[1]Ledger With Mark'!S325&gt;=7.5),"D+",IF(AND('[1]Ledger With Mark'!S325&gt;=5),"D",IF(AND('[1]Ledger With Mark'!S325&gt;=1),"E","N")))))))))</f>
        <v>A+</v>
      </c>
      <c r="T323" s="7" t="str">
        <f>IF(AND('[1]Ledger With Mark'!T325&gt;=90),"A+",IF(AND('[1]Ledger With Mark'!T325&gt;=80),"A",IF(AND('[1]Ledger With Mark'!T325&gt;=70),"B+",IF(AND('[1]Ledger With Mark'!T325&gt;=60),"B",IF(AND('[1]Ledger With Mark'!T325&gt;=50),"C+",IF(AND('[1]Ledger With Mark'!T325&gt;=40),"C",IF(AND('[1]Ledger With Mark'!T325&gt;=30),"D+",IF(AND('[1]Ledger With Mark'!T325&gt;=20),"D",IF(AND('[1]Ledger With Mark'!T325&gt;=1),"E","N")))))))))</f>
        <v>C+</v>
      </c>
      <c r="U323" s="13">
        <f t="shared" ref="U323:U351" si="53">IF(AND(T323="A+"),4,IF(AND(T323="A"),3.6,IF(AND(T323="B+"),3.2,IF(AND(T323="B"),2.8,IF(AND(T323="C+"),2.4,IF(AND(T323="C"),2,IF(AND(T323="D+"),1.6,IF(AND(T323="D"),1.2,IF(AND(T323="E"),0.8,"N")))))))))</f>
        <v>2.4</v>
      </c>
      <c r="V323" s="7" t="str">
        <f>IF(AND('[1]Ledger With Mark'!V325&gt;=67.5),"A+",IF(AND('[1]Ledger With Mark'!V325&gt;=60),"A",IF(AND('[1]Ledger With Mark'!V325&gt;=52.5),"B+",IF(AND('[1]Ledger With Mark'!V325&gt;=45),"B",IF(AND('[1]Ledger With Mark'!V325&gt;=37.5),"C+",IF(AND('[1]Ledger With Mark'!V325&gt;=30),"C",IF(AND('[1]Ledger With Mark'!V325&gt;=22.5),"D+",IF(AND('[1]Ledger With Mark'!V325&gt;=15),"D",IF(AND('[1]Ledger With Mark'!V325&gt;=1),"E","N")))))))))</f>
        <v>C</v>
      </c>
      <c r="W323" s="7" t="str">
        <f>IF(AND('[1]Ledger With Mark'!W325&gt;=22.5),"A+",IF(AND('[1]Ledger With Mark'!W325&gt;=20),"A",IF(AND('[1]Ledger With Mark'!W325&gt;=17.5),"B+",IF(AND('[1]Ledger With Mark'!W325&gt;=15),"B",IF(AND('[1]Ledger With Mark'!W325&gt;=12.5),"C+",IF(AND('[1]Ledger With Mark'!W325&gt;=10),"C",IF(AND('[1]Ledger With Mark'!W325&gt;=7.5),"D+",IF(AND('[1]Ledger With Mark'!W325&gt;=5),"D",IF(AND('[1]Ledger With Mark'!W325&gt;=1),"E","N")))))))))</f>
        <v>C</v>
      </c>
      <c r="X323" s="7" t="str">
        <f>IF(AND('[1]Ledger With Mark'!X325&gt;=90),"A+",IF(AND('[1]Ledger With Mark'!X325&gt;=80),"A",IF(AND('[1]Ledger With Mark'!X325&gt;=70),"B+",IF(AND('[1]Ledger With Mark'!X325&gt;=60),"B",IF(AND('[1]Ledger With Mark'!X325&gt;=50),"C+",IF(AND('[1]Ledger With Mark'!X325&gt;=40),"C",IF(AND('[1]Ledger With Mark'!X325&gt;=30),"D+",IF(AND('[1]Ledger With Mark'!X325&gt;=20),"D",IF(AND('[1]Ledger With Mark'!X325&gt;=1),"E","N")))))))))</f>
        <v>C</v>
      </c>
      <c r="Y323" s="13">
        <f t="shared" ref="Y323:Y351" si="54">IF(AND(X323="A+"),4,IF(AND(X323="A"),3.6,IF(AND(X323="B+"),3.2,IF(AND(X323="B"),2.8,IF(AND(X323="C+"),2.4,IF(AND(X323="C"),2,IF(AND(X323="D+"),1.6,IF(AND(X323="D"),1.2,IF(AND(X323="E"),0.8,"N")))))))))</f>
        <v>2</v>
      </c>
      <c r="Z323" s="7" t="str">
        <f>IF(AND('[1]Ledger With Mark'!Z325&gt;=27),"A+",IF(AND('[1]Ledger With Mark'!Z325&gt;=24),"A",IF(AND('[1]Ledger With Mark'!Z325&gt;=21),"B+",IF(AND('[1]Ledger With Mark'!Z325&gt;=18),"B",IF(AND('[1]Ledger With Mark'!Z325&gt;=15),"C+",IF(AND('[1]Ledger With Mark'!Z325&gt;=12),"C",IF(AND('[1]Ledger With Mark'!Z325&gt;=9),"D+",IF(AND('[1]Ledger With Mark'!Z325&gt;=6),"D",IF(AND('[1]Ledger With Mark'!Z325&gt;=1),"E","N")))))))))</f>
        <v>B+</v>
      </c>
      <c r="AA323" s="7" t="str">
        <f>IF(AND('[1]Ledger With Mark'!AA325&gt;=18),"A+",IF(AND('[1]Ledger With Mark'!AA325&gt;=16),"A",IF(AND('[1]Ledger With Mark'!AA325&gt;=14),"B+",IF(AND('[1]Ledger With Mark'!AA325&gt;=12),"B",IF(AND('[1]Ledger With Mark'!AA325&gt;=10),"C+",IF(AND('[1]Ledger With Mark'!AA325&gt;=8),"C",IF(AND('[1]Ledger With Mark'!AA325&gt;=6),"D+",IF(AND('[1]Ledger With Mark'!AA325&gt;=4),"D",IF(AND('[1]Ledger With Mark'!AA325&gt;=1),"E","N")))))))))</f>
        <v>A</v>
      </c>
      <c r="AB323" s="7" t="str">
        <f>IF(AND('[1]Ledger With Mark'!AB325&gt;=45),"A+",IF(AND('[1]Ledger With Mark'!AB325&gt;=40),"A",IF(AND('[1]Ledger With Mark'!AB325&gt;=35),"B+",IF(AND('[1]Ledger With Mark'!AB325&gt;=30),"B",IF(AND('[1]Ledger With Mark'!AB325&gt;=25),"C+",IF(AND('[1]Ledger With Mark'!AB325&gt;=20),"C",IF(AND('[1]Ledger With Mark'!AB325&gt;=15),"D+",IF(AND('[1]Ledger With Mark'!AB325&gt;=10),"D",IF(AND('[1]Ledger With Mark'!AB325&gt;=1),"E","N")))))))))</f>
        <v>B+</v>
      </c>
      <c r="AC323" s="13">
        <f t="shared" ref="AC323:AC351" si="55">IF(AND(AB323="A+"),4/2,IF(AND(AB323="A"),3.6/2,IF(AND(AB323="B+"),3.2/2,IF(AND(AB323="B"),2.8/2,IF(AND(AB323="C+"),2.4/2,IF(AND(AB323="C"),2/2,IF(AND(AB323="D+"),1.6/2,IF(AND(AB323="D"),1.2/2,IF(AND(AB323="E"),0.8/2,"N")))))))))</f>
        <v>1.6</v>
      </c>
      <c r="AD323" s="7" t="str">
        <f>IF(AND('[1]Ledger With Mark'!AD325&gt;=22.5),"A+",IF(AND('[1]Ledger With Mark'!AD325&gt;=20),"A",IF(AND('[1]Ledger With Mark'!AD325&gt;=17.5),"B+",IF(AND('[1]Ledger With Mark'!AD325&gt;=15),"B",IF(AND('[1]Ledger With Mark'!AD325&gt;=12.5),"C+",IF(AND('[1]Ledger With Mark'!AD325&gt;=10),"C",IF(AND('[1]Ledger With Mark'!AD325&gt;=7.5),"D+",IF(AND('[1]Ledger With Mark'!AD325&gt;=5),"D",IF(AND('[1]Ledger With Mark'!AD325&gt;=1),"E","N")))))))))</f>
        <v>C+</v>
      </c>
      <c r="AE323" s="7" t="str">
        <f>IF(AND('[1]Ledger With Mark'!AE325&gt;=22.5),"A+",IF(AND('[1]Ledger With Mark'!AE325&gt;=20),"A",IF(AND('[1]Ledger With Mark'!AE325&gt;=17.5),"B+",IF(AND('[1]Ledger With Mark'!AE325&gt;=15),"B",IF(AND('[1]Ledger With Mark'!AE325&gt;=12.5),"C+",IF(AND('[1]Ledger With Mark'!AE325&gt;=10),"C",IF(AND('[1]Ledger With Mark'!AE325&gt;=7.5),"D+",IF(AND('[1]Ledger With Mark'!AE325&gt;=5),"D",IF(AND('[1]Ledger With Mark'!AE325&gt;=1),"E","N")))))))))</f>
        <v>B+</v>
      </c>
      <c r="AF323" s="7" t="str">
        <f>IF(AND('[1]Ledger With Mark'!AF325&gt;=45),"A+",IF(AND('[1]Ledger With Mark'!AF325&gt;=40),"A",IF(AND('[1]Ledger With Mark'!AF325&gt;=35),"B+",IF(AND('[1]Ledger With Mark'!AF325&gt;=30),"B",IF(AND('[1]Ledger With Mark'!AF325&gt;=25),"C+",IF(AND('[1]Ledger With Mark'!AF325&gt;=20),"C",IF(AND('[1]Ledger With Mark'!AF325&gt;=15),"D+",IF(AND('[1]Ledger With Mark'!AF325&gt;=10),"D",IF(AND('[1]Ledger With Mark'!AF325&gt;=1),"E","N")))))))))</f>
        <v>B</v>
      </c>
      <c r="AG323" s="13">
        <f t="shared" ref="AG323:AG351" si="56">IF(AND(AF323="A+"),4/2,IF(AND(AF323="A"),3.6/2,IF(AND(AF323="B+"),3.2/2,IF(AND(AF323="B"),2.8/2,IF(AND(AF323="C+"),2.4/2,IF(AND(AF323="C"),2/2,IF(AND(AF323="D+"),1.6/2,IF(AND(AF323="D"),1.2/2,IF(AND(AF323="E"),0.8/2,"N")))))))))</f>
        <v>1.4</v>
      </c>
      <c r="AH323" s="7" t="str">
        <f>IF(AND('[1]Ledger With Mark'!AH325&gt;=45),"A+",IF(AND('[1]Ledger With Mark'!AH325&gt;=40),"A",IF(AND('[1]Ledger With Mark'!AH325&gt;=35),"B+",IF(AND('[1]Ledger With Mark'!AH325&gt;=30),"B",IF(AND('[1]Ledger With Mark'!AH325&gt;=25),"C+",IF(AND('[1]Ledger With Mark'!AH325&gt;=20),"C",IF(AND('[1]Ledger With Mark'!AH325&gt;=15),"D+",IF(AND('[1]Ledger With Mark'!AH325&gt;=10),"D",IF(AND('[1]Ledger With Mark'!AH325&gt;=1),"E","N")))))))))</f>
        <v>C</v>
      </c>
      <c r="AI323" s="7" t="str">
        <f>IF(AND('[1]Ledger With Mark'!AI325&gt;=45),"A+",IF(AND('[1]Ledger With Mark'!AI325&gt;=40),"A",IF(AND('[1]Ledger With Mark'!AI325&gt;=35),"B+",IF(AND('[1]Ledger With Mark'!AI325&gt;=30),"B",IF(AND('[1]Ledger With Mark'!AI325&gt;=25),"C+",IF(AND('[1]Ledger With Mark'!AI325&gt;=20),"C",IF(AND('[1]Ledger With Mark'!AI325&gt;=15),"D+",IF(AND('[1]Ledger With Mark'!AI325&gt;=10),"D",IF(AND('[1]Ledger With Mark'!AI325&gt;=1),"E","N")))))))))</f>
        <v>A</v>
      </c>
      <c r="AJ323" s="7" t="str">
        <f>IF(AND('[1]Ledger With Mark'!AJ325&gt;=90),"A+",IF(AND('[1]Ledger With Mark'!AJ325&gt;=80),"A",IF(AND('[1]Ledger With Mark'!AJ325&gt;=70),"B+",IF(AND('[1]Ledger With Mark'!AJ325&gt;=60),"B",IF(AND('[1]Ledger With Mark'!AJ325&gt;=50),"C+",IF(AND('[1]Ledger With Mark'!AJ325&gt;=40),"C",IF(AND('[1]Ledger With Mark'!AJ325&gt;=30),"D+",IF(AND('[1]Ledger With Mark'!AJ325&gt;=20),"D",IF(AND('[1]Ledger With Mark'!AJ325&gt;=1),"E","N")))))))))</f>
        <v>B</v>
      </c>
      <c r="AK323" s="13">
        <f t="shared" ref="AK323:AK351" si="57">IF(AND(AJ323="A+"),4,IF(AND(AJ323="A"),3.6,IF(AND(AJ323="B+"),3.2,IF(AND(AJ323="B"),2.8,IF(AND(AJ323="C+"),2.4,IF(AND(AJ323="C"),2,IF(AND(AJ323="D+"),1.6,IF(AND(AJ323="D"),1.2,IF(AND(AJ323="E"),0.8,"N")))))))))</f>
        <v>2.8</v>
      </c>
      <c r="AL323" s="7" t="str">
        <f>IF(AND('[1]Ledger With Mark'!AL325&gt;=45),"A+",IF(AND('[1]Ledger With Mark'!AL325&gt;=40),"A",IF(AND('[1]Ledger With Mark'!AL325&gt;=35),"B+",IF(AND('[1]Ledger With Mark'!AL325&gt;=30),"B",IF(AND('[1]Ledger With Mark'!AL325&gt;=25),"C+",IF(AND('[1]Ledger With Mark'!AL325&gt;=20),"C",IF(AND('[1]Ledger With Mark'!AL325&gt;=15),"D+",IF(AND('[1]Ledger With Mark'!AL325&gt;=10),"D",IF(AND('[1]Ledger With Mark'!AL325&gt;=1),"E","N")))))))))</f>
        <v>C</v>
      </c>
      <c r="AM323" s="7" t="str">
        <f>IF(AND('[1]Ledger With Mark'!AM325&gt;=45),"A+",IF(AND('[1]Ledger With Mark'!AM325&gt;=40),"A",IF(AND('[1]Ledger With Mark'!AM325&gt;=35),"B+",IF(AND('[1]Ledger With Mark'!AM325&gt;=30),"B",IF(AND('[1]Ledger With Mark'!AM325&gt;=25),"C+",IF(AND('[1]Ledger With Mark'!AM325&gt;=20),"C",IF(AND('[1]Ledger With Mark'!AM325&gt;=15),"D+",IF(AND('[1]Ledger With Mark'!AM325&gt;=10),"D",IF(AND('[1]Ledger With Mark'!AM325&gt;=1),"E","N")))))))))</f>
        <v>A</v>
      </c>
      <c r="AN323" s="7" t="str">
        <f>IF(AND('[1]Ledger With Mark'!AN325&gt;=90),"A+",IF(AND('[1]Ledger With Mark'!AN325&gt;=80),"A",IF(AND('[1]Ledger With Mark'!AN325&gt;=70),"B+",IF(AND('[1]Ledger With Mark'!AN325&gt;=60),"B",IF(AND('[1]Ledger With Mark'!AN325&gt;=50),"C+",IF(AND('[1]Ledger With Mark'!AN325&gt;=40),"C",IF(AND('[1]Ledger With Mark'!AN325&gt;=30),"D+",IF(AND('[1]Ledger With Mark'!AN325&gt;=20),"D",IF(AND('[1]Ledger With Mark'!AN325&gt;=1),"E","N")))))))))</f>
        <v>B</v>
      </c>
      <c r="AO323" s="13">
        <f t="shared" ref="AO323:AO351" si="58">IF(AND(AN323="A+"),4,IF(AND(AN323="A"),3.6,IF(AND(AN323="B+"),3.2,IF(AND(AN323="B"),2.8,IF(AND(AN323="C+"),2.4,IF(AND(AN323="C"),2,IF(AND(AN323="D+"),1.6,IF(AND(AN323="D"),1.2,IF(AND(AN323="E"),0.8,"N")))))))))</f>
        <v>2.8</v>
      </c>
      <c r="AP323" s="14">
        <f t="shared" ref="AP323:AP351" si="59">(K323+O323+Q323+U323+Y323+AC323+AG323+AK323+AO323)/8</f>
        <v>2.4250000000000003</v>
      </c>
      <c r="AQ323" s="7"/>
      <c r="AR323" s="15" t="s">
        <v>251</v>
      </c>
      <c r="BB323" s="17">
        <v>331</v>
      </c>
    </row>
    <row r="324" spans="1:54" ht="15">
      <c r="A324" s="7">
        <f>'[1]Ledger With Mark'!A326</f>
        <v>323</v>
      </c>
      <c r="B324" s="8">
        <f>'[1]Ledger With Mark'!B326</f>
        <v>752323</v>
      </c>
      <c r="C324" s="9" t="str">
        <f>'[1]Ledger With Mark'!C326</f>
        <v>RAHUL BUDHA MAGAR</v>
      </c>
      <c r="D324" s="10" t="str">
        <f>'[1]Ledger With Mark'!D326</f>
        <v>2062/10/03</v>
      </c>
      <c r="E324" s="11" t="str">
        <f>'[1]Ledger With Mark'!E326</f>
        <v>MANRAJ BUDHA</v>
      </c>
      <c r="F324" s="11" t="str">
        <f>'[1]Ledger With Mark'!F326</f>
        <v>PUNAM BUDHA</v>
      </c>
      <c r="G324" s="12" t="str">
        <f>'[1]Ledger With Mark'!G326</f>
        <v>BHUME 9 RUKUM EAST</v>
      </c>
      <c r="H324" s="7" t="str">
        <f>IF(AND('[1]Ledger With Mark'!H326&gt;=67.5),"A+",IF(AND('[1]Ledger With Mark'!H326&gt;=60),"A",IF(AND('[1]Ledger With Mark'!H326&gt;=52.5),"B+",IF(AND('[1]Ledger With Mark'!H326&gt;=45),"B",IF(AND('[1]Ledger With Mark'!H326&gt;=37.5),"C+",IF(AND('[1]Ledger With Mark'!H326&gt;=30),"C",IF(AND('[1]Ledger With Mark'!H326&gt;=22.5),"D+",IF(AND('[1]Ledger With Mark'!H326&gt;=15),"D",IF(AND('[1]Ledger With Mark'!H326&gt;=1),"E","N")))))))))</f>
        <v>B</v>
      </c>
      <c r="I324" s="7" t="str">
        <f>IF(AND('[1]Ledger With Mark'!I326&gt;=22.5),"A+",IF(AND('[1]Ledger With Mark'!I326&gt;=20),"A",IF(AND('[1]Ledger With Mark'!I326&gt;=17.5),"B+",IF(AND('[1]Ledger With Mark'!I326&gt;=15),"B",IF(AND('[1]Ledger With Mark'!I326&gt;=12.5),"C+",IF(AND('[1]Ledger With Mark'!I326&gt;=10),"C",IF(AND('[1]Ledger With Mark'!I326&gt;=7.5),"D+",IF(AND('[1]Ledger With Mark'!I326&gt;=5),"D",IF(AND('[1]Ledger With Mark'!I326&gt;=1),"E","N")))))))))</f>
        <v>A</v>
      </c>
      <c r="J324" s="7" t="str">
        <f>IF(AND('[1]Ledger With Mark'!J326&gt;=90),"A+",IF(AND('[1]Ledger With Mark'!J326&gt;=80),"A",IF(AND('[1]Ledger With Mark'!J326&gt;=70),"B+",IF(AND('[1]Ledger With Mark'!J326&gt;=60),"B",IF(AND('[1]Ledger With Mark'!J326&gt;=50),"C+",IF(AND('[1]Ledger With Mark'!J326&gt;=40),"C",IF(AND('[1]Ledger With Mark'!J326&gt;=30),"D+",IF(AND('[1]Ledger With Mark'!J326&gt;=20),"D",IF(AND('[1]Ledger With Mark'!J326&gt;=1),"E","N")))))))))</f>
        <v>B</v>
      </c>
      <c r="K324" s="13">
        <f t="shared" si="50"/>
        <v>2.8</v>
      </c>
      <c r="L324" s="7" t="str">
        <f>IF(AND('[1]Ledger With Mark'!L326&gt;=67.5),"A+",IF(AND('[1]Ledger With Mark'!L326&gt;=60),"A",IF(AND('[1]Ledger With Mark'!L326&gt;=52.5),"B+",IF(AND('[1]Ledger With Mark'!L326&gt;=45),"B",IF(AND('[1]Ledger With Mark'!L326&gt;=37.5),"C+",IF(AND('[1]Ledger With Mark'!L326&gt;=30),"C",IF(AND('[1]Ledger With Mark'!L326&gt;=22.5),"D+",IF(AND('[1]Ledger With Mark'!L326&gt;=15),"D",IF(AND('[1]Ledger With Mark'!L326&gt;=1),"E","N")))))))))</f>
        <v>C+</v>
      </c>
      <c r="M324" s="7" t="str">
        <f>IF(AND('[1]Ledger With Mark'!M326&gt;=22.5),"A+",IF(AND('[1]Ledger With Mark'!M326&gt;=20),"A",IF(AND('[1]Ledger With Mark'!M326&gt;=17.5),"B+",IF(AND('[1]Ledger With Mark'!M326&gt;=15),"B",IF(AND('[1]Ledger With Mark'!M326&gt;=12.5),"C+",IF(AND('[1]Ledger With Mark'!M326&gt;=10),"C",IF(AND('[1]Ledger With Mark'!M326&gt;=7.5),"D+",IF(AND('[1]Ledger With Mark'!M326&gt;=5),"D",IF(AND('[1]Ledger With Mark'!M326&gt;=1),"E","N")))))))))</f>
        <v>A</v>
      </c>
      <c r="N324" s="7" t="str">
        <f>IF(AND('[1]Ledger With Mark'!N326&gt;=90),"A+",IF(AND('[1]Ledger With Mark'!N326&gt;=80),"A",IF(AND('[1]Ledger With Mark'!N326&gt;=70),"B+",IF(AND('[1]Ledger With Mark'!N326&gt;=60),"B",IF(AND('[1]Ledger With Mark'!N326&gt;=50),"C+",IF(AND('[1]Ledger With Mark'!N326&gt;=40),"C",IF(AND('[1]Ledger With Mark'!N326&gt;=30),"D+",IF(AND('[1]Ledger With Mark'!N326&gt;=20),"D",IF(AND('[1]Ledger With Mark'!N326&gt;=1),"E","N")))))))))</f>
        <v>B</v>
      </c>
      <c r="O324" s="13">
        <f t="shared" si="51"/>
        <v>2.8</v>
      </c>
      <c r="P324" s="7" t="str">
        <f>IF(AND('[1]Ledger With Mark'!P326&gt;=90),"A+",IF(AND('[1]Ledger With Mark'!P326&gt;=80),"A",IF(AND('[1]Ledger With Mark'!P326&gt;=70),"B+",IF(AND('[1]Ledger With Mark'!P326&gt;=60),"B",IF(AND('[1]Ledger With Mark'!P326&gt;=50),"C+",IF(AND('[1]Ledger With Mark'!P326&gt;=40),"C",IF(AND('[1]Ledger With Mark'!P326&gt;=30),"D+",IF(AND('[1]Ledger With Mark'!P326&gt;=20),"D",IF(AND('[1]Ledger With Mark'!P326&gt;=1),"E","N")))))))))</f>
        <v>C</v>
      </c>
      <c r="Q324" s="13">
        <f t="shared" si="52"/>
        <v>2</v>
      </c>
      <c r="R324" s="7" t="str">
        <f>IF(AND('[1]Ledger With Mark'!R326&gt;=67.5),"A+",IF(AND('[1]Ledger With Mark'!R326&gt;=60),"A",IF(AND('[1]Ledger With Mark'!R326&gt;=52.5),"B+",IF(AND('[1]Ledger With Mark'!R326&gt;=45),"B",IF(AND('[1]Ledger With Mark'!R326&gt;=37.5),"C+",IF(AND('[1]Ledger With Mark'!R326&gt;=30),"C",IF(AND('[1]Ledger With Mark'!R326&gt;=22.5),"D+",IF(AND('[1]Ledger With Mark'!R326&gt;=15),"D",IF(AND('[1]Ledger With Mark'!R326&gt;=1),"E","N")))))))))</f>
        <v>C</v>
      </c>
      <c r="S324" s="7" t="str">
        <f>IF(AND('[1]Ledger With Mark'!S326&gt;=22.5),"A+",IF(AND('[1]Ledger With Mark'!S326&gt;=20),"A",IF(AND('[1]Ledger With Mark'!S326&gt;=17.5),"B+",IF(AND('[1]Ledger With Mark'!S326&gt;=15),"B",IF(AND('[1]Ledger With Mark'!S326&gt;=12.5),"C+",IF(AND('[1]Ledger With Mark'!S326&gt;=10),"C",IF(AND('[1]Ledger With Mark'!S326&gt;=7.5),"D+",IF(AND('[1]Ledger With Mark'!S326&gt;=5),"D",IF(AND('[1]Ledger With Mark'!S326&gt;=1),"E","N")))))))))</f>
        <v>A</v>
      </c>
      <c r="T324" s="7" t="str">
        <f>IF(AND('[1]Ledger With Mark'!T326&gt;=90),"A+",IF(AND('[1]Ledger With Mark'!T326&gt;=80),"A",IF(AND('[1]Ledger With Mark'!T326&gt;=70),"B+",IF(AND('[1]Ledger With Mark'!T326&gt;=60),"B",IF(AND('[1]Ledger With Mark'!T326&gt;=50),"C+",IF(AND('[1]Ledger With Mark'!T326&gt;=40),"C",IF(AND('[1]Ledger With Mark'!T326&gt;=30),"D+",IF(AND('[1]Ledger With Mark'!T326&gt;=20),"D",IF(AND('[1]Ledger With Mark'!T326&gt;=1),"E","N")))))))))</f>
        <v>C+</v>
      </c>
      <c r="U324" s="13">
        <f t="shared" si="53"/>
        <v>2.4</v>
      </c>
      <c r="V324" s="7" t="str">
        <f>IF(AND('[1]Ledger With Mark'!V326&gt;=67.5),"A+",IF(AND('[1]Ledger With Mark'!V326&gt;=60),"A",IF(AND('[1]Ledger With Mark'!V326&gt;=52.5),"B+",IF(AND('[1]Ledger With Mark'!V326&gt;=45),"B",IF(AND('[1]Ledger With Mark'!V326&gt;=37.5),"C+",IF(AND('[1]Ledger With Mark'!V326&gt;=30),"C",IF(AND('[1]Ledger With Mark'!V326&gt;=22.5),"D+",IF(AND('[1]Ledger With Mark'!V326&gt;=15),"D",IF(AND('[1]Ledger With Mark'!V326&gt;=1),"E","N")))))))))</f>
        <v>C</v>
      </c>
      <c r="W324" s="7" t="str">
        <f>IF(AND('[1]Ledger With Mark'!W326&gt;=22.5),"A+",IF(AND('[1]Ledger With Mark'!W326&gt;=20),"A",IF(AND('[1]Ledger With Mark'!W326&gt;=17.5),"B+",IF(AND('[1]Ledger With Mark'!W326&gt;=15),"B",IF(AND('[1]Ledger With Mark'!W326&gt;=12.5),"C+",IF(AND('[1]Ledger With Mark'!W326&gt;=10),"C",IF(AND('[1]Ledger With Mark'!W326&gt;=7.5),"D+",IF(AND('[1]Ledger With Mark'!W326&gt;=5),"D",IF(AND('[1]Ledger With Mark'!W326&gt;=1),"E","N")))))))))</f>
        <v>B+</v>
      </c>
      <c r="X324" s="7" t="str">
        <f>IF(AND('[1]Ledger With Mark'!X326&gt;=90),"A+",IF(AND('[1]Ledger With Mark'!X326&gt;=80),"A",IF(AND('[1]Ledger With Mark'!X326&gt;=70),"B+",IF(AND('[1]Ledger With Mark'!X326&gt;=60),"B",IF(AND('[1]Ledger With Mark'!X326&gt;=50),"C+",IF(AND('[1]Ledger With Mark'!X326&gt;=40),"C",IF(AND('[1]Ledger With Mark'!X326&gt;=30),"D+",IF(AND('[1]Ledger With Mark'!X326&gt;=20),"D",IF(AND('[1]Ledger With Mark'!X326&gt;=1),"E","N")))))))))</f>
        <v>C</v>
      </c>
      <c r="Y324" s="13">
        <f t="shared" si="54"/>
        <v>2</v>
      </c>
      <c r="Z324" s="7" t="str">
        <f>IF(AND('[1]Ledger With Mark'!Z326&gt;=27),"A+",IF(AND('[1]Ledger With Mark'!Z326&gt;=24),"A",IF(AND('[1]Ledger With Mark'!Z326&gt;=21),"B+",IF(AND('[1]Ledger With Mark'!Z326&gt;=18),"B",IF(AND('[1]Ledger With Mark'!Z326&gt;=15),"C+",IF(AND('[1]Ledger With Mark'!Z326&gt;=12),"C",IF(AND('[1]Ledger With Mark'!Z326&gt;=9),"D+",IF(AND('[1]Ledger With Mark'!Z326&gt;=6),"D",IF(AND('[1]Ledger With Mark'!Z326&gt;=1),"E","N")))))))))</f>
        <v>B+</v>
      </c>
      <c r="AA324" s="7" t="str">
        <f>IF(AND('[1]Ledger With Mark'!AA326&gt;=18),"A+",IF(AND('[1]Ledger With Mark'!AA326&gt;=16),"A",IF(AND('[1]Ledger With Mark'!AA326&gt;=14),"B+",IF(AND('[1]Ledger With Mark'!AA326&gt;=12),"B",IF(AND('[1]Ledger With Mark'!AA326&gt;=10),"C+",IF(AND('[1]Ledger With Mark'!AA326&gt;=8),"C",IF(AND('[1]Ledger With Mark'!AA326&gt;=6),"D+",IF(AND('[1]Ledger With Mark'!AA326&gt;=4),"D",IF(AND('[1]Ledger With Mark'!AA326&gt;=1),"E","N")))))))))</f>
        <v>A</v>
      </c>
      <c r="AB324" s="7" t="str">
        <f>IF(AND('[1]Ledger With Mark'!AB326&gt;=45),"A+",IF(AND('[1]Ledger With Mark'!AB326&gt;=40),"A",IF(AND('[1]Ledger With Mark'!AB326&gt;=35),"B+",IF(AND('[1]Ledger With Mark'!AB326&gt;=30),"B",IF(AND('[1]Ledger With Mark'!AB326&gt;=25),"C+",IF(AND('[1]Ledger With Mark'!AB326&gt;=20),"C",IF(AND('[1]Ledger With Mark'!AB326&gt;=15),"D+",IF(AND('[1]Ledger With Mark'!AB326&gt;=10),"D",IF(AND('[1]Ledger With Mark'!AB326&gt;=1),"E","N")))))))))</f>
        <v>B+</v>
      </c>
      <c r="AC324" s="13">
        <f t="shared" si="55"/>
        <v>1.6</v>
      </c>
      <c r="AD324" s="7" t="str">
        <f>IF(AND('[1]Ledger With Mark'!AD326&gt;=22.5),"A+",IF(AND('[1]Ledger With Mark'!AD326&gt;=20),"A",IF(AND('[1]Ledger With Mark'!AD326&gt;=17.5),"B+",IF(AND('[1]Ledger With Mark'!AD326&gt;=15),"B",IF(AND('[1]Ledger With Mark'!AD326&gt;=12.5),"C+",IF(AND('[1]Ledger With Mark'!AD326&gt;=10),"C",IF(AND('[1]Ledger With Mark'!AD326&gt;=7.5),"D+",IF(AND('[1]Ledger With Mark'!AD326&gt;=5),"D",IF(AND('[1]Ledger With Mark'!AD326&gt;=1),"E","N")))))))))</f>
        <v>C</v>
      </c>
      <c r="AE324" s="7" t="str">
        <f>IF(AND('[1]Ledger With Mark'!AE326&gt;=22.5),"A+",IF(AND('[1]Ledger With Mark'!AE326&gt;=20),"A",IF(AND('[1]Ledger With Mark'!AE326&gt;=17.5),"B+",IF(AND('[1]Ledger With Mark'!AE326&gt;=15),"B",IF(AND('[1]Ledger With Mark'!AE326&gt;=12.5),"C+",IF(AND('[1]Ledger With Mark'!AE326&gt;=10),"C",IF(AND('[1]Ledger With Mark'!AE326&gt;=7.5),"D+",IF(AND('[1]Ledger With Mark'!AE326&gt;=5),"D",IF(AND('[1]Ledger With Mark'!AE326&gt;=1),"E","N")))))))))</f>
        <v>A</v>
      </c>
      <c r="AF324" s="7" t="str">
        <f>IF(AND('[1]Ledger With Mark'!AF326&gt;=45),"A+",IF(AND('[1]Ledger With Mark'!AF326&gt;=40),"A",IF(AND('[1]Ledger With Mark'!AF326&gt;=35),"B+",IF(AND('[1]Ledger With Mark'!AF326&gt;=30),"B",IF(AND('[1]Ledger With Mark'!AF326&gt;=25),"C+",IF(AND('[1]Ledger With Mark'!AF326&gt;=20),"C",IF(AND('[1]Ledger With Mark'!AF326&gt;=15),"D+",IF(AND('[1]Ledger With Mark'!AF326&gt;=10),"D",IF(AND('[1]Ledger With Mark'!AF326&gt;=1),"E","N")))))))))</f>
        <v>B</v>
      </c>
      <c r="AG324" s="13">
        <f t="shared" si="56"/>
        <v>1.4</v>
      </c>
      <c r="AH324" s="7" t="str">
        <f>IF(AND('[1]Ledger With Mark'!AH326&gt;=45),"A+",IF(AND('[1]Ledger With Mark'!AH326&gt;=40),"A",IF(AND('[1]Ledger With Mark'!AH326&gt;=35),"B+",IF(AND('[1]Ledger With Mark'!AH326&gt;=30),"B",IF(AND('[1]Ledger With Mark'!AH326&gt;=25),"C+",IF(AND('[1]Ledger With Mark'!AH326&gt;=20),"C",IF(AND('[1]Ledger With Mark'!AH326&gt;=15),"D+",IF(AND('[1]Ledger With Mark'!AH326&gt;=10),"D",IF(AND('[1]Ledger With Mark'!AH326&gt;=1),"E","N")))))))))</f>
        <v>C</v>
      </c>
      <c r="AI324" s="7" t="str">
        <f>IF(AND('[1]Ledger With Mark'!AI326&gt;=45),"A+",IF(AND('[1]Ledger With Mark'!AI326&gt;=40),"A",IF(AND('[1]Ledger With Mark'!AI326&gt;=35),"B+",IF(AND('[1]Ledger With Mark'!AI326&gt;=30),"B",IF(AND('[1]Ledger With Mark'!AI326&gt;=25),"C+",IF(AND('[1]Ledger With Mark'!AI326&gt;=20),"C",IF(AND('[1]Ledger With Mark'!AI326&gt;=15),"D+",IF(AND('[1]Ledger With Mark'!AI326&gt;=10),"D",IF(AND('[1]Ledger With Mark'!AI326&gt;=1),"E","N")))))))))</f>
        <v>A</v>
      </c>
      <c r="AJ324" s="7" t="str">
        <f>IF(AND('[1]Ledger With Mark'!AJ326&gt;=90),"A+",IF(AND('[1]Ledger With Mark'!AJ326&gt;=80),"A",IF(AND('[1]Ledger With Mark'!AJ326&gt;=70),"B+",IF(AND('[1]Ledger With Mark'!AJ326&gt;=60),"B",IF(AND('[1]Ledger With Mark'!AJ326&gt;=50),"C+",IF(AND('[1]Ledger With Mark'!AJ326&gt;=40),"C",IF(AND('[1]Ledger With Mark'!AJ326&gt;=30),"D+",IF(AND('[1]Ledger With Mark'!AJ326&gt;=20),"D",IF(AND('[1]Ledger With Mark'!AJ326&gt;=1),"E","N")))))))))</f>
        <v>B</v>
      </c>
      <c r="AK324" s="13">
        <f t="shared" si="57"/>
        <v>2.8</v>
      </c>
      <c r="AL324" s="7" t="str">
        <f>IF(AND('[1]Ledger With Mark'!AL326&gt;=45),"A+",IF(AND('[1]Ledger With Mark'!AL326&gt;=40),"A",IF(AND('[1]Ledger With Mark'!AL326&gt;=35),"B+",IF(AND('[1]Ledger With Mark'!AL326&gt;=30),"B",IF(AND('[1]Ledger With Mark'!AL326&gt;=25),"C+",IF(AND('[1]Ledger With Mark'!AL326&gt;=20),"C",IF(AND('[1]Ledger With Mark'!AL326&gt;=15),"D+",IF(AND('[1]Ledger With Mark'!AL326&gt;=10),"D",IF(AND('[1]Ledger With Mark'!AL326&gt;=1),"E","N")))))))))</f>
        <v>C</v>
      </c>
      <c r="AM324" s="7" t="str">
        <f>IF(AND('[1]Ledger With Mark'!AM326&gt;=45),"A+",IF(AND('[1]Ledger With Mark'!AM326&gt;=40),"A",IF(AND('[1]Ledger With Mark'!AM326&gt;=35),"B+",IF(AND('[1]Ledger With Mark'!AM326&gt;=30),"B",IF(AND('[1]Ledger With Mark'!AM326&gt;=25),"C+",IF(AND('[1]Ledger With Mark'!AM326&gt;=20),"C",IF(AND('[1]Ledger With Mark'!AM326&gt;=15),"D+",IF(AND('[1]Ledger With Mark'!AM326&gt;=10),"D",IF(AND('[1]Ledger With Mark'!AM326&gt;=1),"E","N")))))))))</f>
        <v>A</v>
      </c>
      <c r="AN324" s="7" t="str">
        <f>IF(AND('[1]Ledger With Mark'!AN326&gt;=90),"A+",IF(AND('[1]Ledger With Mark'!AN326&gt;=80),"A",IF(AND('[1]Ledger With Mark'!AN326&gt;=70),"B+",IF(AND('[1]Ledger With Mark'!AN326&gt;=60),"B",IF(AND('[1]Ledger With Mark'!AN326&gt;=50),"C+",IF(AND('[1]Ledger With Mark'!AN326&gt;=40),"C",IF(AND('[1]Ledger With Mark'!AN326&gt;=30),"D+",IF(AND('[1]Ledger With Mark'!AN326&gt;=20),"D",IF(AND('[1]Ledger With Mark'!AN326&gt;=1),"E","N")))))))))</f>
        <v>B</v>
      </c>
      <c r="AO324" s="13">
        <f t="shared" si="58"/>
        <v>2.8</v>
      </c>
      <c r="AP324" s="14">
        <f t="shared" si="59"/>
        <v>2.5750000000000002</v>
      </c>
      <c r="AQ324" s="7"/>
      <c r="AR324" s="15" t="s">
        <v>251</v>
      </c>
      <c r="BB324" s="17">
        <v>332</v>
      </c>
    </row>
    <row r="325" spans="1:54" ht="15">
      <c r="A325" s="7">
        <f>'[1]Ledger With Mark'!A327</f>
        <v>324</v>
      </c>
      <c r="B325" s="8">
        <f>'[1]Ledger With Mark'!B327</f>
        <v>752324</v>
      </c>
      <c r="C325" s="9" t="str">
        <f>'[1]Ledger With Mark'!C327</f>
        <v>RAHUL PUN MAGAR</v>
      </c>
      <c r="D325" s="10" t="str">
        <f>'[1]Ledger With Mark'!D327</f>
        <v>2060/07/18</v>
      </c>
      <c r="E325" s="11" t="str">
        <f>'[1]Ledger With Mark'!E327</f>
        <v>AAS BAHADUR PUN</v>
      </c>
      <c r="F325" s="11" t="str">
        <f>'[1]Ledger With Mark'!F327</f>
        <v>BINA PUN</v>
      </c>
      <c r="G325" s="12" t="str">
        <f>'[1]Ledger With Mark'!G327</f>
        <v>BHUME 9 RUKUM EAST</v>
      </c>
      <c r="H325" s="7" t="str">
        <f>IF(AND('[1]Ledger With Mark'!H327&gt;=67.5),"A+",IF(AND('[1]Ledger With Mark'!H327&gt;=60),"A",IF(AND('[1]Ledger With Mark'!H327&gt;=52.5),"B+",IF(AND('[1]Ledger With Mark'!H327&gt;=45),"B",IF(AND('[1]Ledger With Mark'!H327&gt;=37.5),"C+",IF(AND('[1]Ledger With Mark'!H327&gt;=30),"C",IF(AND('[1]Ledger With Mark'!H327&gt;=22.5),"D+",IF(AND('[1]Ledger With Mark'!H327&gt;=15),"D",IF(AND('[1]Ledger With Mark'!H327&gt;=1),"E","N")))))))))</f>
        <v>C</v>
      </c>
      <c r="I325" s="7" t="str">
        <f>IF(AND('[1]Ledger With Mark'!I327&gt;=22.5),"A+",IF(AND('[1]Ledger With Mark'!I327&gt;=20),"A",IF(AND('[1]Ledger With Mark'!I327&gt;=17.5),"B+",IF(AND('[1]Ledger With Mark'!I327&gt;=15),"B",IF(AND('[1]Ledger With Mark'!I327&gt;=12.5),"C+",IF(AND('[1]Ledger With Mark'!I327&gt;=10),"C",IF(AND('[1]Ledger With Mark'!I327&gt;=7.5),"D+",IF(AND('[1]Ledger With Mark'!I327&gt;=5),"D",IF(AND('[1]Ledger With Mark'!I327&gt;=1),"E","N")))))))))</f>
        <v>B</v>
      </c>
      <c r="J325" s="7" t="str">
        <f>IF(AND('[1]Ledger With Mark'!J327&gt;=90),"A+",IF(AND('[1]Ledger With Mark'!J327&gt;=80),"A",IF(AND('[1]Ledger With Mark'!J327&gt;=70),"B+",IF(AND('[1]Ledger With Mark'!J327&gt;=60),"B",IF(AND('[1]Ledger With Mark'!J327&gt;=50),"C+",IF(AND('[1]Ledger With Mark'!J327&gt;=40),"C",IF(AND('[1]Ledger With Mark'!J327&gt;=30),"D+",IF(AND('[1]Ledger With Mark'!J327&gt;=20),"D",IF(AND('[1]Ledger With Mark'!J327&gt;=1),"E","N")))))))))</f>
        <v>C</v>
      </c>
      <c r="K325" s="13">
        <f t="shared" si="50"/>
        <v>2</v>
      </c>
      <c r="L325" s="7" t="str">
        <f>IF(AND('[1]Ledger With Mark'!L327&gt;=67.5),"A+",IF(AND('[1]Ledger With Mark'!L327&gt;=60),"A",IF(AND('[1]Ledger With Mark'!L327&gt;=52.5),"B+",IF(AND('[1]Ledger With Mark'!L327&gt;=45),"B",IF(AND('[1]Ledger With Mark'!L327&gt;=37.5),"C+",IF(AND('[1]Ledger With Mark'!L327&gt;=30),"C",IF(AND('[1]Ledger With Mark'!L327&gt;=22.5),"D+",IF(AND('[1]Ledger With Mark'!L327&gt;=15),"D",IF(AND('[1]Ledger With Mark'!L327&gt;=1),"E","N")))))))))</f>
        <v>D</v>
      </c>
      <c r="M325" s="7" t="str">
        <f>IF(AND('[1]Ledger With Mark'!M327&gt;=22.5),"A+",IF(AND('[1]Ledger With Mark'!M327&gt;=20),"A",IF(AND('[1]Ledger With Mark'!M327&gt;=17.5),"B+",IF(AND('[1]Ledger With Mark'!M327&gt;=15),"B",IF(AND('[1]Ledger With Mark'!M327&gt;=12.5),"C+",IF(AND('[1]Ledger With Mark'!M327&gt;=10),"C",IF(AND('[1]Ledger With Mark'!M327&gt;=7.5),"D+",IF(AND('[1]Ledger With Mark'!M327&gt;=5),"D",IF(AND('[1]Ledger With Mark'!M327&gt;=1),"E","N")))))))))</f>
        <v>B+</v>
      </c>
      <c r="N325" s="7" t="str">
        <f>IF(AND('[1]Ledger With Mark'!N327&gt;=90),"A+",IF(AND('[1]Ledger With Mark'!N327&gt;=80),"A",IF(AND('[1]Ledger With Mark'!N327&gt;=70),"B+",IF(AND('[1]Ledger With Mark'!N327&gt;=60),"B",IF(AND('[1]Ledger With Mark'!N327&gt;=50),"C+",IF(AND('[1]Ledger With Mark'!N327&gt;=40),"C",IF(AND('[1]Ledger With Mark'!N327&gt;=30),"D+",IF(AND('[1]Ledger With Mark'!N327&gt;=20),"D",IF(AND('[1]Ledger With Mark'!N327&gt;=1),"E","N")))))))))</f>
        <v>C</v>
      </c>
      <c r="O325" s="13">
        <f t="shared" si="51"/>
        <v>2</v>
      </c>
      <c r="P325" s="7" t="str">
        <f>IF(AND('[1]Ledger With Mark'!P327&gt;=90),"A+",IF(AND('[1]Ledger With Mark'!P327&gt;=80),"A",IF(AND('[1]Ledger With Mark'!P327&gt;=70),"B+",IF(AND('[1]Ledger With Mark'!P327&gt;=60),"B",IF(AND('[1]Ledger With Mark'!P327&gt;=50),"C+",IF(AND('[1]Ledger With Mark'!P327&gt;=40),"C",IF(AND('[1]Ledger With Mark'!P327&gt;=30),"D+",IF(AND('[1]Ledger With Mark'!P327&gt;=20),"D",IF(AND('[1]Ledger With Mark'!P327&gt;=1),"E","N")))))))))</f>
        <v>E</v>
      </c>
      <c r="Q325" s="13">
        <f t="shared" si="52"/>
        <v>0.8</v>
      </c>
      <c r="R325" s="7" t="str">
        <f>IF(AND('[1]Ledger With Mark'!R327&gt;=67.5),"A+",IF(AND('[1]Ledger With Mark'!R327&gt;=60),"A",IF(AND('[1]Ledger With Mark'!R327&gt;=52.5),"B+",IF(AND('[1]Ledger With Mark'!R327&gt;=45),"B",IF(AND('[1]Ledger With Mark'!R327&gt;=37.5),"C+",IF(AND('[1]Ledger With Mark'!R327&gt;=30),"C",IF(AND('[1]Ledger With Mark'!R327&gt;=22.5),"D+",IF(AND('[1]Ledger With Mark'!R327&gt;=15),"D",IF(AND('[1]Ledger With Mark'!R327&gt;=1),"E","N")))))))))</f>
        <v>D</v>
      </c>
      <c r="S325" s="7" t="str">
        <f>IF(AND('[1]Ledger With Mark'!S327&gt;=22.5),"A+",IF(AND('[1]Ledger With Mark'!S327&gt;=20),"A",IF(AND('[1]Ledger With Mark'!S327&gt;=17.5),"B+",IF(AND('[1]Ledger With Mark'!S327&gt;=15),"B",IF(AND('[1]Ledger With Mark'!S327&gt;=12.5),"C+",IF(AND('[1]Ledger With Mark'!S327&gt;=10),"C",IF(AND('[1]Ledger With Mark'!S327&gt;=7.5),"D+",IF(AND('[1]Ledger With Mark'!S327&gt;=5),"D",IF(AND('[1]Ledger With Mark'!S327&gt;=1),"E","N")))))))))</f>
        <v>A</v>
      </c>
      <c r="T325" s="7" t="str">
        <f>IF(AND('[1]Ledger With Mark'!T327&gt;=90),"A+",IF(AND('[1]Ledger With Mark'!T327&gt;=80),"A",IF(AND('[1]Ledger With Mark'!T327&gt;=70),"B+",IF(AND('[1]Ledger With Mark'!T327&gt;=60),"B",IF(AND('[1]Ledger With Mark'!T327&gt;=50),"C+",IF(AND('[1]Ledger With Mark'!T327&gt;=40),"C",IF(AND('[1]Ledger With Mark'!T327&gt;=30),"D+",IF(AND('[1]Ledger With Mark'!T327&gt;=20),"D",IF(AND('[1]Ledger With Mark'!T327&gt;=1),"E","N")))))))))</f>
        <v>D+</v>
      </c>
      <c r="U325" s="13">
        <f t="shared" si="53"/>
        <v>1.6</v>
      </c>
      <c r="V325" s="7" t="str">
        <f>IF(AND('[1]Ledger With Mark'!V327&gt;=67.5),"A+",IF(AND('[1]Ledger With Mark'!V327&gt;=60),"A",IF(AND('[1]Ledger With Mark'!V327&gt;=52.5),"B+",IF(AND('[1]Ledger With Mark'!V327&gt;=45),"B",IF(AND('[1]Ledger With Mark'!V327&gt;=37.5),"C+",IF(AND('[1]Ledger With Mark'!V327&gt;=30),"C",IF(AND('[1]Ledger With Mark'!V327&gt;=22.5),"D+",IF(AND('[1]Ledger With Mark'!V327&gt;=15),"D",IF(AND('[1]Ledger With Mark'!V327&gt;=1),"E","N")))))))))</f>
        <v>E</v>
      </c>
      <c r="W325" s="7" t="str">
        <f>IF(AND('[1]Ledger With Mark'!W327&gt;=22.5),"A+",IF(AND('[1]Ledger With Mark'!W327&gt;=20),"A",IF(AND('[1]Ledger With Mark'!W327&gt;=17.5),"B+",IF(AND('[1]Ledger With Mark'!W327&gt;=15),"B",IF(AND('[1]Ledger With Mark'!W327&gt;=12.5),"C+",IF(AND('[1]Ledger With Mark'!W327&gt;=10),"C",IF(AND('[1]Ledger With Mark'!W327&gt;=7.5),"D+",IF(AND('[1]Ledger With Mark'!W327&gt;=5),"D",IF(AND('[1]Ledger With Mark'!W327&gt;=1),"E","N")))))))))</f>
        <v>C</v>
      </c>
      <c r="X325" s="7" t="str">
        <f>IF(AND('[1]Ledger With Mark'!X327&gt;=90),"A+",IF(AND('[1]Ledger With Mark'!X327&gt;=80),"A",IF(AND('[1]Ledger With Mark'!X327&gt;=70),"B+",IF(AND('[1]Ledger With Mark'!X327&gt;=60),"B",IF(AND('[1]Ledger With Mark'!X327&gt;=50),"C+",IF(AND('[1]Ledger With Mark'!X327&gt;=40),"C",IF(AND('[1]Ledger With Mark'!X327&gt;=30),"D+",IF(AND('[1]Ledger With Mark'!X327&gt;=20),"D",IF(AND('[1]Ledger With Mark'!X327&gt;=1),"E","N")))))))))</f>
        <v>E</v>
      </c>
      <c r="Y325" s="13">
        <f t="shared" si="54"/>
        <v>0.8</v>
      </c>
      <c r="Z325" s="7" t="str">
        <f>IF(AND('[1]Ledger With Mark'!Z327&gt;=27),"A+",IF(AND('[1]Ledger With Mark'!Z327&gt;=24),"A",IF(AND('[1]Ledger With Mark'!Z327&gt;=21),"B+",IF(AND('[1]Ledger With Mark'!Z327&gt;=18),"B",IF(AND('[1]Ledger With Mark'!Z327&gt;=15),"C+",IF(AND('[1]Ledger With Mark'!Z327&gt;=12),"C",IF(AND('[1]Ledger With Mark'!Z327&gt;=9),"D+",IF(AND('[1]Ledger With Mark'!Z327&gt;=6),"D",IF(AND('[1]Ledger With Mark'!Z327&gt;=1),"E","N")))))))))</f>
        <v>C</v>
      </c>
      <c r="AA325" s="7" t="str">
        <f>IF(AND('[1]Ledger With Mark'!AA327&gt;=18),"A+",IF(AND('[1]Ledger With Mark'!AA327&gt;=16),"A",IF(AND('[1]Ledger With Mark'!AA327&gt;=14),"B+",IF(AND('[1]Ledger With Mark'!AA327&gt;=12),"B",IF(AND('[1]Ledger With Mark'!AA327&gt;=10),"C+",IF(AND('[1]Ledger With Mark'!AA327&gt;=8),"C",IF(AND('[1]Ledger With Mark'!AA327&gt;=6),"D+",IF(AND('[1]Ledger With Mark'!AA327&gt;=4),"D",IF(AND('[1]Ledger With Mark'!AA327&gt;=1),"E","N")))))))))</f>
        <v>C+</v>
      </c>
      <c r="AB325" s="7" t="str">
        <f>IF(AND('[1]Ledger With Mark'!AB327&gt;=45),"A+",IF(AND('[1]Ledger With Mark'!AB327&gt;=40),"A",IF(AND('[1]Ledger With Mark'!AB327&gt;=35),"B+",IF(AND('[1]Ledger With Mark'!AB327&gt;=30),"B",IF(AND('[1]Ledger With Mark'!AB327&gt;=25),"C+",IF(AND('[1]Ledger With Mark'!AB327&gt;=20),"C",IF(AND('[1]Ledger With Mark'!AB327&gt;=15),"D+",IF(AND('[1]Ledger With Mark'!AB327&gt;=10),"D",IF(AND('[1]Ledger With Mark'!AB327&gt;=1),"E","N")))))))))</f>
        <v>C</v>
      </c>
      <c r="AC325" s="13">
        <f t="shared" si="55"/>
        <v>1</v>
      </c>
      <c r="AD325" s="7" t="str">
        <f>IF(AND('[1]Ledger With Mark'!AD327&gt;=22.5),"A+",IF(AND('[1]Ledger With Mark'!AD327&gt;=20),"A",IF(AND('[1]Ledger With Mark'!AD327&gt;=17.5),"B+",IF(AND('[1]Ledger With Mark'!AD327&gt;=15),"B",IF(AND('[1]Ledger With Mark'!AD327&gt;=12.5),"C+",IF(AND('[1]Ledger With Mark'!AD327&gt;=10),"C",IF(AND('[1]Ledger With Mark'!AD327&gt;=7.5),"D+",IF(AND('[1]Ledger With Mark'!AD327&gt;=5),"D",IF(AND('[1]Ledger With Mark'!AD327&gt;=1),"E","N")))))))))</f>
        <v>C</v>
      </c>
      <c r="AE325" s="7" t="str">
        <f>IF(AND('[1]Ledger With Mark'!AE327&gt;=22.5),"A+",IF(AND('[1]Ledger With Mark'!AE327&gt;=20),"A",IF(AND('[1]Ledger With Mark'!AE327&gt;=17.5),"B+",IF(AND('[1]Ledger With Mark'!AE327&gt;=15),"B",IF(AND('[1]Ledger With Mark'!AE327&gt;=12.5),"C+",IF(AND('[1]Ledger With Mark'!AE327&gt;=10),"C",IF(AND('[1]Ledger With Mark'!AE327&gt;=7.5),"D+",IF(AND('[1]Ledger With Mark'!AE327&gt;=5),"D",IF(AND('[1]Ledger With Mark'!AE327&gt;=1),"E","N")))))))))</f>
        <v>B</v>
      </c>
      <c r="AF325" s="7" t="str">
        <f>IF(AND('[1]Ledger With Mark'!AF327&gt;=45),"A+",IF(AND('[1]Ledger With Mark'!AF327&gt;=40),"A",IF(AND('[1]Ledger With Mark'!AF327&gt;=35),"B+",IF(AND('[1]Ledger With Mark'!AF327&gt;=30),"B",IF(AND('[1]Ledger With Mark'!AF327&gt;=25),"C+",IF(AND('[1]Ledger With Mark'!AF327&gt;=20),"C",IF(AND('[1]Ledger With Mark'!AF327&gt;=15),"D+",IF(AND('[1]Ledger With Mark'!AF327&gt;=10),"D",IF(AND('[1]Ledger With Mark'!AF327&gt;=1),"E","N")))))))))</f>
        <v>C+</v>
      </c>
      <c r="AG325" s="13">
        <f t="shared" si="56"/>
        <v>1.2</v>
      </c>
      <c r="AH325" s="7" t="str">
        <f>IF(AND('[1]Ledger With Mark'!AH327&gt;=45),"A+",IF(AND('[1]Ledger With Mark'!AH327&gt;=40),"A",IF(AND('[1]Ledger With Mark'!AH327&gt;=35),"B+",IF(AND('[1]Ledger With Mark'!AH327&gt;=30),"B",IF(AND('[1]Ledger With Mark'!AH327&gt;=25),"C+",IF(AND('[1]Ledger With Mark'!AH327&gt;=20),"C",IF(AND('[1]Ledger With Mark'!AH327&gt;=15),"D+",IF(AND('[1]Ledger With Mark'!AH327&gt;=10),"D",IF(AND('[1]Ledger With Mark'!AH327&gt;=1),"E","N")))))))))</f>
        <v>C</v>
      </c>
      <c r="AI325" s="7" t="str">
        <f>IF(AND('[1]Ledger With Mark'!AI327&gt;=45),"A+",IF(AND('[1]Ledger With Mark'!AI327&gt;=40),"A",IF(AND('[1]Ledger With Mark'!AI327&gt;=35),"B+",IF(AND('[1]Ledger With Mark'!AI327&gt;=30),"B",IF(AND('[1]Ledger With Mark'!AI327&gt;=25),"C+",IF(AND('[1]Ledger With Mark'!AI327&gt;=20),"C",IF(AND('[1]Ledger With Mark'!AI327&gt;=15),"D+",IF(AND('[1]Ledger With Mark'!AI327&gt;=10),"D",IF(AND('[1]Ledger With Mark'!AI327&gt;=1),"E","N")))))))))</f>
        <v>B+</v>
      </c>
      <c r="AJ325" s="7" t="str">
        <f>IF(AND('[1]Ledger With Mark'!AJ327&gt;=90),"A+",IF(AND('[1]Ledger With Mark'!AJ327&gt;=80),"A",IF(AND('[1]Ledger With Mark'!AJ327&gt;=70),"B+",IF(AND('[1]Ledger With Mark'!AJ327&gt;=60),"B",IF(AND('[1]Ledger With Mark'!AJ327&gt;=50),"C+",IF(AND('[1]Ledger With Mark'!AJ327&gt;=40),"C",IF(AND('[1]Ledger With Mark'!AJ327&gt;=30),"D+",IF(AND('[1]Ledger With Mark'!AJ327&gt;=20),"D",IF(AND('[1]Ledger With Mark'!AJ327&gt;=1),"E","N")))))))))</f>
        <v>C+</v>
      </c>
      <c r="AK325" s="13">
        <f t="shared" si="57"/>
        <v>2.4</v>
      </c>
      <c r="AL325" s="7" t="str">
        <f>IF(AND('[1]Ledger With Mark'!AL327&gt;=45),"A+",IF(AND('[1]Ledger With Mark'!AL327&gt;=40),"A",IF(AND('[1]Ledger With Mark'!AL327&gt;=35),"B+",IF(AND('[1]Ledger With Mark'!AL327&gt;=30),"B",IF(AND('[1]Ledger With Mark'!AL327&gt;=25),"C+",IF(AND('[1]Ledger With Mark'!AL327&gt;=20),"C",IF(AND('[1]Ledger With Mark'!AL327&gt;=15),"D+",IF(AND('[1]Ledger With Mark'!AL327&gt;=10),"D",IF(AND('[1]Ledger With Mark'!AL327&gt;=1),"E","N")))))))))</f>
        <v>D</v>
      </c>
      <c r="AM325" s="7" t="str">
        <f>IF(AND('[1]Ledger With Mark'!AM327&gt;=45),"A+",IF(AND('[1]Ledger With Mark'!AM327&gt;=40),"A",IF(AND('[1]Ledger With Mark'!AM327&gt;=35),"B+",IF(AND('[1]Ledger With Mark'!AM327&gt;=30),"B",IF(AND('[1]Ledger With Mark'!AM327&gt;=25),"C+",IF(AND('[1]Ledger With Mark'!AM327&gt;=20),"C",IF(AND('[1]Ledger With Mark'!AM327&gt;=15),"D+",IF(AND('[1]Ledger With Mark'!AM327&gt;=10),"D",IF(AND('[1]Ledger With Mark'!AM327&gt;=1),"E","N")))))))))</f>
        <v>A+</v>
      </c>
      <c r="AN325" s="7" t="str">
        <f>IF(AND('[1]Ledger With Mark'!AN327&gt;=90),"A+",IF(AND('[1]Ledger With Mark'!AN327&gt;=80),"A",IF(AND('[1]Ledger With Mark'!AN327&gt;=70),"B+",IF(AND('[1]Ledger With Mark'!AN327&gt;=60),"B",IF(AND('[1]Ledger With Mark'!AN327&gt;=50),"C+",IF(AND('[1]Ledger With Mark'!AN327&gt;=40),"C",IF(AND('[1]Ledger With Mark'!AN327&gt;=30),"D+",IF(AND('[1]Ledger With Mark'!AN327&gt;=20),"D",IF(AND('[1]Ledger With Mark'!AN327&gt;=1),"E","N")))))))))</f>
        <v>C+</v>
      </c>
      <c r="AO325" s="13">
        <f t="shared" si="58"/>
        <v>2.4</v>
      </c>
      <c r="AP325" s="14">
        <f t="shared" si="59"/>
        <v>1.7749999999999999</v>
      </c>
      <c r="AQ325" s="7"/>
      <c r="AR325" s="15" t="s">
        <v>251</v>
      </c>
      <c r="BB325" s="17">
        <v>333</v>
      </c>
    </row>
    <row r="326" spans="1:54" ht="15">
      <c r="A326" s="7">
        <f>'[1]Ledger With Mark'!A328</f>
        <v>325</v>
      </c>
      <c r="B326" s="8">
        <f>'[1]Ledger With Mark'!B328</f>
        <v>752325</v>
      </c>
      <c r="C326" s="9" t="str">
        <f>'[1]Ledger With Mark'!C328</f>
        <v>RAJ KUMAR DANGI</v>
      </c>
      <c r="D326" s="10" t="str">
        <f>'[1]Ledger With Mark'!D328</f>
        <v>2060/11/28</v>
      </c>
      <c r="E326" s="11" t="str">
        <f>'[1]Ledger With Mark'!E328</f>
        <v>KARNA BAHADUR DANGI</v>
      </c>
      <c r="F326" s="11" t="str">
        <f>'[1]Ledger With Mark'!F328</f>
        <v>DEU KUMARI DANGI</v>
      </c>
      <c r="G326" s="12" t="str">
        <f>'[1]Ledger With Mark'!G328</f>
        <v>BHUME 9 RUKUM EAST</v>
      </c>
      <c r="H326" s="7" t="str">
        <f>IF(AND('[1]Ledger With Mark'!H328&gt;=67.5),"A+",IF(AND('[1]Ledger With Mark'!H328&gt;=60),"A",IF(AND('[1]Ledger With Mark'!H328&gt;=52.5),"B+",IF(AND('[1]Ledger With Mark'!H328&gt;=45),"B",IF(AND('[1]Ledger With Mark'!H328&gt;=37.5),"C+",IF(AND('[1]Ledger With Mark'!H328&gt;=30),"C",IF(AND('[1]Ledger With Mark'!H328&gt;=22.5),"D+",IF(AND('[1]Ledger With Mark'!H328&gt;=15),"D",IF(AND('[1]Ledger With Mark'!H328&gt;=1),"E","N")))))))))</f>
        <v>C</v>
      </c>
      <c r="I326" s="7" t="str">
        <f>IF(AND('[1]Ledger With Mark'!I328&gt;=22.5),"A+",IF(AND('[1]Ledger With Mark'!I328&gt;=20),"A",IF(AND('[1]Ledger With Mark'!I328&gt;=17.5),"B+",IF(AND('[1]Ledger With Mark'!I328&gt;=15),"B",IF(AND('[1]Ledger With Mark'!I328&gt;=12.5),"C+",IF(AND('[1]Ledger With Mark'!I328&gt;=10),"C",IF(AND('[1]Ledger With Mark'!I328&gt;=7.5),"D+",IF(AND('[1]Ledger With Mark'!I328&gt;=5),"D",IF(AND('[1]Ledger With Mark'!I328&gt;=1),"E","N")))))))))</f>
        <v>B</v>
      </c>
      <c r="J326" s="7" t="str">
        <f>IF(AND('[1]Ledger With Mark'!J328&gt;=90),"A+",IF(AND('[1]Ledger With Mark'!J328&gt;=80),"A",IF(AND('[1]Ledger With Mark'!J328&gt;=70),"B+",IF(AND('[1]Ledger With Mark'!J328&gt;=60),"B",IF(AND('[1]Ledger With Mark'!J328&gt;=50),"C+",IF(AND('[1]Ledger With Mark'!J328&gt;=40),"C",IF(AND('[1]Ledger With Mark'!J328&gt;=30),"D+",IF(AND('[1]Ledger With Mark'!J328&gt;=20),"D",IF(AND('[1]Ledger With Mark'!J328&gt;=1),"E","N")))))))))</f>
        <v>C</v>
      </c>
      <c r="K326" s="13">
        <f t="shared" si="50"/>
        <v>2</v>
      </c>
      <c r="L326" s="7" t="str">
        <f>IF(AND('[1]Ledger With Mark'!L328&gt;=67.5),"A+",IF(AND('[1]Ledger With Mark'!L328&gt;=60),"A",IF(AND('[1]Ledger With Mark'!L328&gt;=52.5),"B+",IF(AND('[1]Ledger With Mark'!L328&gt;=45),"B",IF(AND('[1]Ledger With Mark'!L328&gt;=37.5),"C+",IF(AND('[1]Ledger With Mark'!L328&gt;=30),"C",IF(AND('[1]Ledger With Mark'!L328&gt;=22.5),"D+",IF(AND('[1]Ledger With Mark'!L328&gt;=15),"D",IF(AND('[1]Ledger With Mark'!L328&gt;=1),"E","N")))))))))</f>
        <v>C</v>
      </c>
      <c r="M326" s="7" t="str">
        <f>IF(AND('[1]Ledger With Mark'!M328&gt;=22.5),"A+",IF(AND('[1]Ledger With Mark'!M328&gt;=20),"A",IF(AND('[1]Ledger With Mark'!M328&gt;=17.5),"B+",IF(AND('[1]Ledger With Mark'!M328&gt;=15),"B",IF(AND('[1]Ledger With Mark'!M328&gt;=12.5),"C+",IF(AND('[1]Ledger With Mark'!M328&gt;=10),"C",IF(AND('[1]Ledger With Mark'!M328&gt;=7.5),"D+",IF(AND('[1]Ledger With Mark'!M328&gt;=5),"D",IF(AND('[1]Ledger With Mark'!M328&gt;=1),"E","N")))))))))</f>
        <v>B+</v>
      </c>
      <c r="N326" s="7" t="str">
        <f>IF(AND('[1]Ledger With Mark'!N328&gt;=90),"A+",IF(AND('[1]Ledger With Mark'!N328&gt;=80),"A",IF(AND('[1]Ledger With Mark'!N328&gt;=70),"B+",IF(AND('[1]Ledger With Mark'!N328&gt;=60),"B",IF(AND('[1]Ledger With Mark'!N328&gt;=50),"C+",IF(AND('[1]Ledger With Mark'!N328&gt;=40),"C",IF(AND('[1]Ledger With Mark'!N328&gt;=30),"D+",IF(AND('[1]Ledger With Mark'!N328&gt;=20),"D",IF(AND('[1]Ledger With Mark'!N328&gt;=1),"E","N")))))))))</f>
        <v>C</v>
      </c>
      <c r="O326" s="13">
        <f t="shared" si="51"/>
        <v>2</v>
      </c>
      <c r="P326" s="7" t="str">
        <f>IF(AND('[1]Ledger With Mark'!P328&gt;=90),"A+",IF(AND('[1]Ledger With Mark'!P328&gt;=80),"A",IF(AND('[1]Ledger With Mark'!P328&gt;=70),"B+",IF(AND('[1]Ledger With Mark'!P328&gt;=60),"B",IF(AND('[1]Ledger With Mark'!P328&gt;=50),"C+",IF(AND('[1]Ledger With Mark'!P328&gt;=40),"C",IF(AND('[1]Ledger With Mark'!P328&gt;=30),"D+",IF(AND('[1]Ledger With Mark'!P328&gt;=20),"D",IF(AND('[1]Ledger With Mark'!P328&gt;=1),"E","N")))))))))</f>
        <v>C</v>
      </c>
      <c r="Q326" s="13">
        <f t="shared" si="52"/>
        <v>2</v>
      </c>
      <c r="R326" s="7" t="str">
        <f>IF(AND('[1]Ledger With Mark'!R328&gt;=67.5),"A+",IF(AND('[1]Ledger With Mark'!R328&gt;=60),"A",IF(AND('[1]Ledger With Mark'!R328&gt;=52.5),"B+",IF(AND('[1]Ledger With Mark'!R328&gt;=45),"B",IF(AND('[1]Ledger With Mark'!R328&gt;=37.5),"C+",IF(AND('[1]Ledger With Mark'!R328&gt;=30),"C",IF(AND('[1]Ledger With Mark'!R328&gt;=22.5),"D+",IF(AND('[1]Ledger With Mark'!R328&gt;=15),"D",IF(AND('[1]Ledger With Mark'!R328&gt;=1),"E","N")))))))))</f>
        <v>C</v>
      </c>
      <c r="S326" s="7" t="str">
        <f>IF(AND('[1]Ledger With Mark'!S328&gt;=22.5),"A+",IF(AND('[1]Ledger With Mark'!S328&gt;=20),"A",IF(AND('[1]Ledger With Mark'!S328&gt;=17.5),"B+",IF(AND('[1]Ledger With Mark'!S328&gt;=15),"B",IF(AND('[1]Ledger With Mark'!S328&gt;=12.5),"C+",IF(AND('[1]Ledger With Mark'!S328&gt;=10),"C",IF(AND('[1]Ledger With Mark'!S328&gt;=7.5),"D+",IF(AND('[1]Ledger With Mark'!S328&gt;=5),"D",IF(AND('[1]Ledger With Mark'!S328&gt;=1),"E","N")))))))))</f>
        <v>A</v>
      </c>
      <c r="T326" s="7" t="str">
        <f>IF(AND('[1]Ledger With Mark'!T328&gt;=90),"A+",IF(AND('[1]Ledger With Mark'!T328&gt;=80),"A",IF(AND('[1]Ledger With Mark'!T328&gt;=70),"B+",IF(AND('[1]Ledger With Mark'!T328&gt;=60),"B",IF(AND('[1]Ledger With Mark'!T328&gt;=50),"C+",IF(AND('[1]Ledger With Mark'!T328&gt;=40),"C",IF(AND('[1]Ledger With Mark'!T328&gt;=30),"D+",IF(AND('[1]Ledger With Mark'!T328&gt;=20),"D",IF(AND('[1]Ledger With Mark'!T328&gt;=1),"E","N")))))))))</f>
        <v>C+</v>
      </c>
      <c r="U326" s="13">
        <f t="shared" si="53"/>
        <v>2.4</v>
      </c>
      <c r="V326" s="7" t="str">
        <f>IF(AND('[1]Ledger With Mark'!V328&gt;=67.5),"A+",IF(AND('[1]Ledger With Mark'!V328&gt;=60),"A",IF(AND('[1]Ledger With Mark'!V328&gt;=52.5),"B+",IF(AND('[1]Ledger With Mark'!V328&gt;=45),"B",IF(AND('[1]Ledger With Mark'!V328&gt;=37.5),"C+",IF(AND('[1]Ledger With Mark'!V328&gt;=30),"C",IF(AND('[1]Ledger With Mark'!V328&gt;=22.5),"D+",IF(AND('[1]Ledger With Mark'!V328&gt;=15),"D",IF(AND('[1]Ledger With Mark'!V328&gt;=1),"E","N")))))))))</f>
        <v>C</v>
      </c>
      <c r="W326" s="7" t="str">
        <f>IF(AND('[1]Ledger With Mark'!W328&gt;=22.5),"A+",IF(AND('[1]Ledger With Mark'!W328&gt;=20),"A",IF(AND('[1]Ledger With Mark'!W328&gt;=17.5),"B+",IF(AND('[1]Ledger With Mark'!W328&gt;=15),"B",IF(AND('[1]Ledger With Mark'!W328&gt;=12.5),"C+",IF(AND('[1]Ledger With Mark'!W328&gt;=10),"C",IF(AND('[1]Ledger With Mark'!W328&gt;=7.5),"D+",IF(AND('[1]Ledger With Mark'!W328&gt;=5),"D",IF(AND('[1]Ledger With Mark'!W328&gt;=1),"E","N")))))))))</f>
        <v>B</v>
      </c>
      <c r="X326" s="7" t="str">
        <f>IF(AND('[1]Ledger With Mark'!X328&gt;=90),"A+",IF(AND('[1]Ledger With Mark'!X328&gt;=80),"A",IF(AND('[1]Ledger With Mark'!X328&gt;=70),"B+",IF(AND('[1]Ledger With Mark'!X328&gt;=60),"B",IF(AND('[1]Ledger With Mark'!X328&gt;=50),"C+",IF(AND('[1]Ledger With Mark'!X328&gt;=40),"C",IF(AND('[1]Ledger With Mark'!X328&gt;=30),"D+",IF(AND('[1]Ledger With Mark'!X328&gt;=20),"D",IF(AND('[1]Ledger With Mark'!X328&gt;=1),"E","N")))))))))</f>
        <v>C</v>
      </c>
      <c r="Y326" s="13">
        <f t="shared" si="54"/>
        <v>2</v>
      </c>
      <c r="Z326" s="7" t="str">
        <f>IF(AND('[1]Ledger With Mark'!Z328&gt;=27),"A+",IF(AND('[1]Ledger With Mark'!Z328&gt;=24),"A",IF(AND('[1]Ledger With Mark'!Z328&gt;=21),"B+",IF(AND('[1]Ledger With Mark'!Z328&gt;=18),"B",IF(AND('[1]Ledger With Mark'!Z328&gt;=15),"C+",IF(AND('[1]Ledger With Mark'!Z328&gt;=12),"C",IF(AND('[1]Ledger With Mark'!Z328&gt;=9),"D+",IF(AND('[1]Ledger With Mark'!Z328&gt;=6),"D",IF(AND('[1]Ledger With Mark'!Z328&gt;=1),"E","N")))))))))</f>
        <v>C</v>
      </c>
      <c r="AA326" s="7" t="str">
        <f>IF(AND('[1]Ledger With Mark'!AA328&gt;=18),"A+",IF(AND('[1]Ledger With Mark'!AA328&gt;=16),"A",IF(AND('[1]Ledger With Mark'!AA328&gt;=14),"B+",IF(AND('[1]Ledger With Mark'!AA328&gt;=12),"B",IF(AND('[1]Ledger With Mark'!AA328&gt;=10),"C+",IF(AND('[1]Ledger With Mark'!AA328&gt;=8),"C",IF(AND('[1]Ledger With Mark'!AA328&gt;=6),"D+",IF(AND('[1]Ledger With Mark'!AA328&gt;=4),"D",IF(AND('[1]Ledger With Mark'!AA328&gt;=1),"E","N")))))))))</f>
        <v>C+</v>
      </c>
      <c r="AB326" s="7" t="str">
        <f>IF(AND('[1]Ledger With Mark'!AB328&gt;=45),"A+",IF(AND('[1]Ledger With Mark'!AB328&gt;=40),"A",IF(AND('[1]Ledger With Mark'!AB328&gt;=35),"B+",IF(AND('[1]Ledger With Mark'!AB328&gt;=30),"B",IF(AND('[1]Ledger With Mark'!AB328&gt;=25),"C+",IF(AND('[1]Ledger With Mark'!AB328&gt;=20),"C",IF(AND('[1]Ledger With Mark'!AB328&gt;=15),"D+",IF(AND('[1]Ledger With Mark'!AB328&gt;=10),"D",IF(AND('[1]Ledger With Mark'!AB328&gt;=1),"E","N")))))))))</f>
        <v>C+</v>
      </c>
      <c r="AC326" s="13">
        <f t="shared" si="55"/>
        <v>1.2</v>
      </c>
      <c r="AD326" s="7" t="str">
        <f>IF(AND('[1]Ledger With Mark'!AD328&gt;=22.5),"A+",IF(AND('[1]Ledger With Mark'!AD328&gt;=20),"A",IF(AND('[1]Ledger With Mark'!AD328&gt;=17.5),"B+",IF(AND('[1]Ledger With Mark'!AD328&gt;=15),"B",IF(AND('[1]Ledger With Mark'!AD328&gt;=12.5),"C+",IF(AND('[1]Ledger With Mark'!AD328&gt;=10),"C",IF(AND('[1]Ledger With Mark'!AD328&gt;=7.5),"D+",IF(AND('[1]Ledger With Mark'!AD328&gt;=5),"D",IF(AND('[1]Ledger With Mark'!AD328&gt;=1),"E","N")))))))))</f>
        <v>C</v>
      </c>
      <c r="AE326" s="7" t="str">
        <f>IF(AND('[1]Ledger With Mark'!AE328&gt;=22.5),"A+",IF(AND('[1]Ledger With Mark'!AE328&gt;=20),"A",IF(AND('[1]Ledger With Mark'!AE328&gt;=17.5),"B+",IF(AND('[1]Ledger With Mark'!AE328&gt;=15),"B",IF(AND('[1]Ledger With Mark'!AE328&gt;=12.5),"C+",IF(AND('[1]Ledger With Mark'!AE328&gt;=10),"C",IF(AND('[1]Ledger With Mark'!AE328&gt;=7.5),"D+",IF(AND('[1]Ledger With Mark'!AE328&gt;=5),"D",IF(AND('[1]Ledger With Mark'!AE328&gt;=1),"E","N")))))))))</f>
        <v>B</v>
      </c>
      <c r="AF326" s="7" t="str">
        <f>IF(AND('[1]Ledger With Mark'!AF328&gt;=45),"A+",IF(AND('[1]Ledger With Mark'!AF328&gt;=40),"A",IF(AND('[1]Ledger With Mark'!AF328&gt;=35),"B+",IF(AND('[1]Ledger With Mark'!AF328&gt;=30),"B",IF(AND('[1]Ledger With Mark'!AF328&gt;=25),"C+",IF(AND('[1]Ledger With Mark'!AF328&gt;=20),"C",IF(AND('[1]Ledger With Mark'!AF328&gt;=15),"D+",IF(AND('[1]Ledger With Mark'!AF328&gt;=10),"D",IF(AND('[1]Ledger With Mark'!AF328&gt;=1),"E","N")))))))))</f>
        <v>C+</v>
      </c>
      <c r="AG326" s="13">
        <f t="shared" si="56"/>
        <v>1.2</v>
      </c>
      <c r="AH326" s="7" t="str">
        <f>IF(AND('[1]Ledger With Mark'!AH328&gt;=45),"A+",IF(AND('[1]Ledger With Mark'!AH328&gt;=40),"A",IF(AND('[1]Ledger With Mark'!AH328&gt;=35),"B+",IF(AND('[1]Ledger With Mark'!AH328&gt;=30),"B",IF(AND('[1]Ledger With Mark'!AH328&gt;=25),"C+",IF(AND('[1]Ledger With Mark'!AH328&gt;=20),"C",IF(AND('[1]Ledger With Mark'!AH328&gt;=15),"D+",IF(AND('[1]Ledger With Mark'!AH328&gt;=10),"D",IF(AND('[1]Ledger With Mark'!AH328&gt;=1),"E","N")))))))))</f>
        <v>C</v>
      </c>
      <c r="AI326" s="7" t="str">
        <f>IF(AND('[1]Ledger With Mark'!AI328&gt;=45),"A+",IF(AND('[1]Ledger With Mark'!AI328&gt;=40),"A",IF(AND('[1]Ledger With Mark'!AI328&gt;=35),"B+",IF(AND('[1]Ledger With Mark'!AI328&gt;=30),"B",IF(AND('[1]Ledger With Mark'!AI328&gt;=25),"C+",IF(AND('[1]Ledger With Mark'!AI328&gt;=20),"C",IF(AND('[1]Ledger With Mark'!AI328&gt;=15),"D+",IF(AND('[1]Ledger With Mark'!AI328&gt;=10),"D",IF(AND('[1]Ledger With Mark'!AI328&gt;=1),"E","N")))))))))</f>
        <v>A</v>
      </c>
      <c r="AJ326" s="7" t="str">
        <f>IF(AND('[1]Ledger With Mark'!AJ328&gt;=90),"A+",IF(AND('[1]Ledger With Mark'!AJ328&gt;=80),"A",IF(AND('[1]Ledger With Mark'!AJ328&gt;=70),"B+",IF(AND('[1]Ledger With Mark'!AJ328&gt;=60),"B",IF(AND('[1]Ledger With Mark'!AJ328&gt;=50),"C+",IF(AND('[1]Ledger With Mark'!AJ328&gt;=40),"C",IF(AND('[1]Ledger With Mark'!AJ328&gt;=30),"D+",IF(AND('[1]Ledger With Mark'!AJ328&gt;=20),"D",IF(AND('[1]Ledger With Mark'!AJ328&gt;=1),"E","N")))))))))</f>
        <v>B</v>
      </c>
      <c r="AK326" s="13">
        <f t="shared" si="57"/>
        <v>2.8</v>
      </c>
      <c r="AL326" s="7" t="str">
        <f>IF(AND('[1]Ledger With Mark'!AL328&gt;=45),"A+",IF(AND('[1]Ledger With Mark'!AL328&gt;=40),"A",IF(AND('[1]Ledger With Mark'!AL328&gt;=35),"B+",IF(AND('[1]Ledger With Mark'!AL328&gt;=30),"B",IF(AND('[1]Ledger With Mark'!AL328&gt;=25),"C+",IF(AND('[1]Ledger With Mark'!AL328&gt;=20),"C",IF(AND('[1]Ledger With Mark'!AL328&gt;=15),"D+",IF(AND('[1]Ledger With Mark'!AL328&gt;=10),"D",IF(AND('[1]Ledger With Mark'!AL328&gt;=1),"E","N")))))))))</f>
        <v>C</v>
      </c>
      <c r="AM326" s="7" t="str">
        <f>IF(AND('[1]Ledger With Mark'!AM328&gt;=45),"A+",IF(AND('[1]Ledger With Mark'!AM328&gt;=40),"A",IF(AND('[1]Ledger With Mark'!AM328&gt;=35),"B+",IF(AND('[1]Ledger With Mark'!AM328&gt;=30),"B",IF(AND('[1]Ledger With Mark'!AM328&gt;=25),"C+",IF(AND('[1]Ledger With Mark'!AM328&gt;=20),"C",IF(AND('[1]Ledger With Mark'!AM328&gt;=15),"D+",IF(AND('[1]Ledger With Mark'!AM328&gt;=10),"D",IF(AND('[1]Ledger With Mark'!AM328&gt;=1),"E","N")))))))))</f>
        <v>A+</v>
      </c>
      <c r="AN326" s="7" t="str">
        <f>IF(AND('[1]Ledger With Mark'!AN328&gt;=90),"A+",IF(AND('[1]Ledger With Mark'!AN328&gt;=80),"A",IF(AND('[1]Ledger With Mark'!AN328&gt;=70),"B+",IF(AND('[1]Ledger With Mark'!AN328&gt;=60),"B",IF(AND('[1]Ledger With Mark'!AN328&gt;=50),"C+",IF(AND('[1]Ledger With Mark'!AN328&gt;=40),"C",IF(AND('[1]Ledger With Mark'!AN328&gt;=30),"D+",IF(AND('[1]Ledger With Mark'!AN328&gt;=20),"D",IF(AND('[1]Ledger With Mark'!AN328&gt;=1),"E","N")))))))))</f>
        <v>B</v>
      </c>
      <c r="AO326" s="13">
        <f t="shared" si="58"/>
        <v>2.8</v>
      </c>
      <c r="AP326" s="14">
        <f t="shared" si="59"/>
        <v>2.2999999999999998</v>
      </c>
      <c r="AQ326" s="7"/>
      <c r="AR326" s="15" t="s">
        <v>251</v>
      </c>
      <c r="BB326" s="17">
        <v>334</v>
      </c>
    </row>
    <row r="327" spans="1:54" ht="15">
      <c r="A327" s="7">
        <f>'[1]Ledger With Mark'!A329</f>
        <v>326</v>
      </c>
      <c r="B327" s="8">
        <f>'[1]Ledger With Mark'!B329</f>
        <v>752326</v>
      </c>
      <c r="C327" s="9" t="str">
        <f>'[1]Ledger With Mark'!C329</f>
        <v>RAMILA MALLA</v>
      </c>
      <c r="D327" s="10" t="str">
        <f>'[1]Ledger With Mark'!D329</f>
        <v>2058/12/09</v>
      </c>
      <c r="E327" s="11" t="str">
        <f>'[1]Ledger With Mark'!E329</f>
        <v>MAN PRASAD THAKUR</v>
      </c>
      <c r="F327" s="11" t="str">
        <f>'[1]Ledger With Mark'!F329</f>
        <v>SAMPURA THAKUR</v>
      </c>
      <c r="G327" s="12" t="str">
        <f>'[1]Ledger With Mark'!G329</f>
        <v>BHUME 9 RUKUM EAST</v>
      </c>
      <c r="H327" s="7" t="str">
        <f>IF(AND('[1]Ledger With Mark'!H329&gt;=67.5),"A+",IF(AND('[1]Ledger With Mark'!H329&gt;=60),"A",IF(AND('[1]Ledger With Mark'!H329&gt;=52.5),"B+",IF(AND('[1]Ledger With Mark'!H329&gt;=45),"B",IF(AND('[1]Ledger With Mark'!H329&gt;=37.5),"C+",IF(AND('[1]Ledger With Mark'!H329&gt;=30),"C",IF(AND('[1]Ledger With Mark'!H329&gt;=22.5),"D+",IF(AND('[1]Ledger With Mark'!H329&gt;=15),"D",IF(AND('[1]Ledger With Mark'!H329&gt;=1),"E","N")))))))))</f>
        <v>E</v>
      </c>
      <c r="I327" s="7" t="str">
        <f>IF(AND('[1]Ledger With Mark'!I329&gt;=22.5),"A+",IF(AND('[1]Ledger With Mark'!I329&gt;=20),"A",IF(AND('[1]Ledger With Mark'!I329&gt;=17.5),"B+",IF(AND('[1]Ledger With Mark'!I329&gt;=15),"B",IF(AND('[1]Ledger With Mark'!I329&gt;=12.5),"C+",IF(AND('[1]Ledger With Mark'!I329&gt;=10),"C",IF(AND('[1]Ledger With Mark'!I329&gt;=7.5),"D+",IF(AND('[1]Ledger With Mark'!I329&gt;=5),"D",IF(AND('[1]Ledger With Mark'!I329&gt;=1),"E","N")))))))))</f>
        <v>C</v>
      </c>
      <c r="J327" s="7" t="str">
        <f>IF(AND('[1]Ledger With Mark'!J329&gt;=90),"A+",IF(AND('[1]Ledger With Mark'!J329&gt;=80),"A",IF(AND('[1]Ledger With Mark'!J329&gt;=70),"B+",IF(AND('[1]Ledger With Mark'!J329&gt;=60),"B",IF(AND('[1]Ledger With Mark'!J329&gt;=50),"C+",IF(AND('[1]Ledger With Mark'!J329&gt;=40),"C",IF(AND('[1]Ledger With Mark'!J329&gt;=30),"D+",IF(AND('[1]Ledger With Mark'!J329&gt;=20),"D",IF(AND('[1]Ledger With Mark'!J329&gt;=1),"E","N")))))))))</f>
        <v>E</v>
      </c>
      <c r="K327" s="13">
        <f t="shared" si="50"/>
        <v>0.8</v>
      </c>
      <c r="L327" s="7" t="str">
        <f>IF(AND('[1]Ledger With Mark'!L329&gt;=67.5),"A+",IF(AND('[1]Ledger With Mark'!L329&gt;=60),"A",IF(AND('[1]Ledger With Mark'!L329&gt;=52.5),"B+",IF(AND('[1]Ledger With Mark'!L329&gt;=45),"B",IF(AND('[1]Ledger With Mark'!L329&gt;=37.5),"C+",IF(AND('[1]Ledger With Mark'!L329&gt;=30),"C",IF(AND('[1]Ledger With Mark'!L329&gt;=22.5),"D+",IF(AND('[1]Ledger With Mark'!L329&gt;=15),"D",IF(AND('[1]Ledger With Mark'!L329&gt;=1),"E","N")))))))))</f>
        <v>E</v>
      </c>
      <c r="M327" s="7" t="str">
        <f>IF(AND('[1]Ledger With Mark'!M329&gt;=22.5),"A+",IF(AND('[1]Ledger With Mark'!M329&gt;=20),"A",IF(AND('[1]Ledger With Mark'!M329&gt;=17.5),"B+",IF(AND('[1]Ledger With Mark'!M329&gt;=15),"B",IF(AND('[1]Ledger With Mark'!M329&gt;=12.5),"C+",IF(AND('[1]Ledger With Mark'!M329&gt;=10),"C",IF(AND('[1]Ledger With Mark'!M329&gt;=7.5),"D+",IF(AND('[1]Ledger With Mark'!M329&gt;=5),"D",IF(AND('[1]Ledger With Mark'!M329&gt;=1),"E","N")))))))))</f>
        <v>B</v>
      </c>
      <c r="N327" s="7" t="str">
        <f>IF(AND('[1]Ledger With Mark'!N329&gt;=90),"A+",IF(AND('[1]Ledger With Mark'!N329&gt;=80),"A",IF(AND('[1]Ledger With Mark'!N329&gt;=70),"B+",IF(AND('[1]Ledger With Mark'!N329&gt;=60),"B",IF(AND('[1]Ledger With Mark'!N329&gt;=50),"C+",IF(AND('[1]Ledger With Mark'!N329&gt;=40),"C",IF(AND('[1]Ledger With Mark'!N329&gt;=30),"D+",IF(AND('[1]Ledger With Mark'!N329&gt;=20),"D",IF(AND('[1]Ledger With Mark'!N329&gt;=1),"E","N")))))))))</f>
        <v>D</v>
      </c>
      <c r="O327" s="13">
        <f t="shared" si="51"/>
        <v>1.2</v>
      </c>
      <c r="P327" s="7" t="str">
        <f>IF(AND('[1]Ledger With Mark'!P329&gt;=90),"A+",IF(AND('[1]Ledger With Mark'!P329&gt;=80),"A",IF(AND('[1]Ledger With Mark'!P329&gt;=70),"B+",IF(AND('[1]Ledger With Mark'!P329&gt;=60),"B",IF(AND('[1]Ledger With Mark'!P329&gt;=50),"C+",IF(AND('[1]Ledger With Mark'!P329&gt;=40),"C",IF(AND('[1]Ledger With Mark'!P329&gt;=30),"D+",IF(AND('[1]Ledger With Mark'!P329&gt;=20),"D",IF(AND('[1]Ledger With Mark'!P329&gt;=1),"E","N")))))))))</f>
        <v>E</v>
      </c>
      <c r="Q327" s="13">
        <f t="shared" si="52"/>
        <v>0.8</v>
      </c>
      <c r="R327" s="7" t="str">
        <f>IF(AND('[1]Ledger With Mark'!R329&gt;=67.5),"A+",IF(AND('[1]Ledger With Mark'!R329&gt;=60),"A",IF(AND('[1]Ledger With Mark'!R329&gt;=52.5),"B+",IF(AND('[1]Ledger With Mark'!R329&gt;=45),"B",IF(AND('[1]Ledger With Mark'!R329&gt;=37.5),"C+",IF(AND('[1]Ledger With Mark'!R329&gt;=30),"C",IF(AND('[1]Ledger With Mark'!R329&gt;=22.5),"D+",IF(AND('[1]Ledger With Mark'!R329&gt;=15),"D",IF(AND('[1]Ledger With Mark'!R329&gt;=1),"E","N")))))))))</f>
        <v>D</v>
      </c>
      <c r="S327" s="7" t="str">
        <f>IF(AND('[1]Ledger With Mark'!S329&gt;=22.5),"A+",IF(AND('[1]Ledger With Mark'!S329&gt;=20),"A",IF(AND('[1]Ledger With Mark'!S329&gt;=17.5),"B+",IF(AND('[1]Ledger With Mark'!S329&gt;=15),"B",IF(AND('[1]Ledger With Mark'!S329&gt;=12.5),"C+",IF(AND('[1]Ledger With Mark'!S329&gt;=10),"C",IF(AND('[1]Ledger With Mark'!S329&gt;=7.5),"D+",IF(AND('[1]Ledger With Mark'!S329&gt;=5),"D",IF(AND('[1]Ledger With Mark'!S329&gt;=1),"E","N")))))))))</f>
        <v>A</v>
      </c>
      <c r="T327" s="7" t="str">
        <f>IF(AND('[1]Ledger With Mark'!T329&gt;=90),"A+",IF(AND('[1]Ledger With Mark'!T329&gt;=80),"A",IF(AND('[1]Ledger With Mark'!T329&gt;=70),"B+",IF(AND('[1]Ledger With Mark'!T329&gt;=60),"B",IF(AND('[1]Ledger With Mark'!T329&gt;=50),"C+",IF(AND('[1]Ledger With Mark'!T329&gt;=40),"C",IF(AND('[1]Ledger With Mark'!T329&gt;=30),"D+",IF(AND('[1]Ledger With Mark'!T329&gt;=20),"D",IF(AND('[1]Ledger With Mark'!T329&gt;=1),"E","N")))))))))</f>
        <v>D+</v>
      </c>
      <c r="U327" s="13">
        <f t="shared" si="53"/>
        <v>1.6</v>
      </c>
      <c r="V327" s="7" t="str">
        <f>IF(AND('[1]Ledger With Mark'!V329&gt;=67.5),"A+",IF(AND('[1]Ledger With Mark'!V329&gt;=60),"A",IF(AND('[1]Ledger With Mark'!V329&gt;=52.5),"B+",IF(AND('[1]Ledger With Mark'!V329&gt;=45),"B",IF(AND('[1]Ledger With Mark'!V329&gt;=37.5),"C+",IF(AND('[1]Ledger With Mark'!V329&gt;=30),"C",IF(AND('[1]Ledger With Mark'!V329&gt;=22.5),"D+",IF(AND('[1]Ledger With Mark'!V329&gt;=15),"D",IF(AND('[1]Ledger With Mark'!V329&gt;=1),"E","N")))))))))</f>
        <v>E</v>
      </c>
      <c r="W327" s="7" t="str">
        <f>IF(AND('[1]Ledger With Mark'!W329&gt;=22.5),"A+",IF(AND('[1]Ledger With Mark'!W329&gt;=20),"A",IF(AND('[1]Ledger With Mark'!W329&gt;=17.5),"B+",IF(AND('[1]Ledger With Mark'!W329&gt;=15),"B",IF(AND('[1]Ledger With Mark'!W329&gt;=12.5),"C+",IF(AND('[1]Ledger With Mark'!W329&gt;=10),"C",IF(AND('[1]Ledger With Mark'!W329&gt;=7.5),"D+",IF(AND('[1]Ledger With Mark'!W329&gt;=5),"D",IF(AND('[1]Ledger With Mark'!W329&gt;=1),"E","N")))))))))</f>
        <v>C</v>
      </c>
      <c r="X327" s="7" t="str">
        <f>IF(AND('[1]Ledger With Mark'!X329&gt;=90),"A+",IF(AND('[1]Ledger With Mark'!X329&gt;=80),"A",IF(AND('[1]Ledger With Mark'!X329&gt;=70),"B+",IF(AND('[1]Ledger With Mark'!X329&gt;=60),"B",IF(AND('[1]Ledger With Mark'!X329&gt;=50),"C+",IF(AND('[1]Ledger With Mark'!X329&gt;=40),"C",IF(AND('[1]Ledger With Mark'!X329&gt;=30),"D+",IF(AND('[1]Ledger With Mark'!X329&gt;=20),"D",IF(AND('[1]Ledger With Mark'!X329&gt;=1),"E","N")))))))))</f>
        <v>E</v>
      </c>
      <c r="Y327" s="13">
        <f t="shared" si="54"/>
        <v>0.8</v>
      </c>
      <c r="Z327" s="7" t="str">
        <f>IF(AND('[1]Ledger With Mark'!Z329&gt;=27),"A+",IF(AND('[1]Ledger With Mark'!Z329&gt;=24),"A",IF(AND('[1]Ledger With Mark'!Z329&gt;=21),"B+",IF(AND('[1]Ledger With Mark'!Z329&gt;=18),"B",IF(AND('[1]Ledger With Mark'!Z329&gt;=15),"C+",IF(AND('[1]Ledger With Mark'!Z329&gt;=12),"C",IF(AND('[1]Ledger With Mark'!Z329&gt;=9),"D+",IF(AND('[1]Ledger With Mark'!Z329&gt;=6),"D",IF(AND('[1]Ledger With Mark'!Z329&gt;=1),"E","N")))))))))</f>
        <v>C</v>
      </c>
      <c r="AA327" s="7" t="str">
        <f>IF(AND('[1]Ledger With Mark'!AA329&gt;=18),"A+",IF(AND('[1]Ledger With Mark'!AA329&gt;=16),"A",IF(AND('[1]Ledger With Mark'!AA329&gt;=14),"B+",IF(AND('[1]Ledger With Mark'!AA329&gt;=12),"B",IF(AND('[1]Ledger With Mark'!AA329&gt;=10),"C+",IF(AND('[1]Ledger With Mark'!AA329&gt;=8),"C",IF(AND('[1]Ledger With Mark'!AA329&gt;=6),"D+",IF(AND('[1]Ledger With Mark'!AA329&gt;=4),"D",IF(AND('[1]Ledger With Mark'!AA329&gt;=1),"E","N")))))))))</f>
        <v>C+</v>
      </c>
      <c r="AB327" s="7" t="str">
        <f>IF(AND('[1]Ledger With Mark'!AB329&gt;=45),"A+",IF(AND('[1]Ledger With Mark'!AB329&gt;=40),"A",IF(AND('[1]Ledger With Mark'!AB329&gt;=35),"B+",IF(AND('[1]Ledger With Mark'!AB329&gt;=30),"B",IF(AND('[1]Ledger With Mark'!AB329&gt;=25),"C+",IF(AND('[1]Ledger With Mark'!AB329&gt;=20),"C",IF(AND('[1]Ledger With Mark'!AB329&gt;=15),"D+",IF(AND('[1]Ledger With Mark'!AB329&gt;=10),"D",IF(AND('[1]Ledger With Mark'!AB329&gt;=1),"E","N")))))))))</f>
        <v>C</v>
      </c>
      <c r="AC327" s="13">
        <f t="shared" si="55"/>
        <v>1</v>
      </c>
      <c r="AD327" s="7" t="str">
        <f>IF(AND('[1]Ledger With Mark'!AD329&gt;=22.5),"A+",IF(AND('[1]Ledger With Mark'!AD329&gt;=20),"A",IF(AND('[1]Ledger With Mark'!AD329&gt;=17.5),"B+",IF(AND('[1]Ledger With Mark'!AD329&gt;=15),"B",IF(AND('[1]Ledger With Mark'!AD329&gt;=12.5),"C+",IF(AND('[1]Ledger With Mark'!AD329&gt;=10),"C",IF(AND('[1]Ledger With Mark'!AD329&gt;=7.5),"D+",IF(AND('[1]Ledger With Mark'!AD329&gt;=5),"D",IF(AND('[1]Ledger With Mark'!AD329&gt;=1),"E","N")))))))))</f>
        <v>C</v>
      </c>
      <c r="AE327" s="7" t="str">
        <f>IF(AND('[1]Ledger With Mark'!AE329&gt;=22.5),"A+",IF(AND('[1]Ledger With Mark'!AE329&gt;=20),"A",IF(AND('[1]Ledger With Mark'!AE329&gt;=17.5),"B+",IF(AND('[1]Ledger With Mark'!AE329&gt;=15),"B",IF(AND('[1]Ledger With Mark'!AE329&gt;=12.5),"C+",IF(AND('[1]Ledger With Mark'!AE329&gt;=10),"C",IF(AND('[1]Ledger With Mark'!AE329&gt;=7.5),"D+",IF(AND('[1]Ledger With Mark'!AE329&gt;=5),"D",IF(AND('[1]Ledger With Mark'!AE329&gt;=1),"E","N")))))))))</f>
        <v>C+</v>
      </c>
      <c r="AF327" s="7" t="str">
        <f>IF(AND('[1]Ledger With Mark'!AF329&gt;=45),"A+",IF(AND('[1]Ledger With Mark'!AF329&gt;=40),"A",IF(AND('[1]Ledger With Mark'!AF329&gt;=35),"B+",IF(AND('[1]Ledger With Mark'!AF329&gt;=30),"B",IF(AND('[1]Ledger With Mark'!AF329&gt;=25),"C+",IF(AND('[1]Ledger With Mark'!AF329&gt;=20),"C",IF(AND('[1]Ledger With Mark'!AF329&gt;=15),"D+",IF(AND('[1]Ledger With Mark'!AF329&gt;=10),"D",IF(AND('[1]Ledger With Mark'!AF329&gt;=1),"E","N")))))))))</f>
        <v>C</v>
      </c>
      <c r="AG327" s="13">
        <f t="shared" si="56"/>
        <v>1</v>
      </c>
      <c r="AH327" s="7" t="str">
        <f>IF(AND('[1]Ledger With Mark'!AH329&gt;=45),"A+",IF(AND('[1]Ledger With Mark'!AH329&gt;=40),"A",IF(AND('[1]Ledger With Mark'!AH329&gt;=35),"B+",IF(AND('[1]Ledger With Mark'!AH329&gt;=30),"B",IF(AND('[1]Ledger With Mark'!AH329&gt;=25),"C+",IF(AND('[1]Ledger With Mark'!AH329&gt;=20),"C",IF(AND('[1]Ledger With Mark'!AH329&gt;=15),"D+",IF(AND('[1]Ledger With Mark'!AH329&gt;=10),"D",IF(AND('[1]Ledger With Mark'!AH329&gt;=1),"E","N")))))))))</f>
        <v>D</v>
      </c>
      <c r="AI327" s="7" t="str">
        <f>IF(AND('[1]Ledger With Mark'!AI329&gt;=45),"A+",IF(AND('[1]Ledger With Mark'!AI329&gt;=40),"A",IF(AND('[1]Ledger With Mark'!AI329&gt;=35),"B+",IF(AND('[1]Ledger With Mark'!AI329&gt;=30),"B",IF(AND('[1]Ledger With Mark'!AI329&gt;=25),"C+",IF(AND('[1]Ledger With Mark'!AI329&gt;=20),"C",IF(AND('[1]Ledger With Mark'!AI329&gt;=15),"D+",IF(AND('[1]Ledger With Mark'!AI329&gt;=10),"D",IF(AND('[1]Ledger With Mark'!AI329&gt;=1),"E","N")))))))))</f>
        <v>B+</v>
      </c>
      <c r="AJ327" s="7" t="str">
        <f>IF(AND('[1]Ledger With Mark'!AJ329&gt;=90),"A+",IF(AND('[1]Ledger With Mark'!AJ329&gt;=80),"A",IF(AND('[1]Ledger With Mark'!AJ329&gt;=70),"B+",IF(AND('[1]Ledger With Mark'!AJ329&gt;=60),"B",IF(AND('[1]Ledger With Mark'!AJ329&gt;=50),"C+",IF(AND('[1]Ledger With Mark'!AJ329&gt;=40),"C",IF(AND('[1]Ledger With Mark'!AJ329&gt;=30),"D+",IF(AND('[1]Ledger With Mark'!AJ329&gt;=20),"D",IF(AND('[1]Ledger With Mark'!AJ329&gt;=1),"E","N")))))))))</f>
        <v>C</v>
      </c>
      <c r="AK327" s="13">
        <f t="shared" si="57"/>
        <v>2</v>
      </c>
      <c r="AL327" s="7" t="str">
        <f>IF(AND('[1]Ledger With Mark'!AL329&gt;=45),"A+",IF(AND('[1]Ledger With Mark'!AL329&gt;=40),"A",IF(AND('[1]Ledger With Mark'!AL329&gt;=35),"B+",IF(AND('[1]Ledger With Mark'!AL329&gt;=30),"B",IF(AND('[1]Ledger With Mark'!AL329&gt;=25),"C+",IF(AND('[1]Ledger With Mark'!AL329&gt;=20),"C",IF(AND('[1]Ledger With Mark'!AL329&gt;=15),"D+",IF(AND('[1]Ledger With Mark'!AL329&gt;=10),"D",IF(AND('[1]Ledger With Mark'!AL329&gt;=1),"E","N")))))))))</f>
        <v>E</v>
      </c>
      <c r="AM327" s="7" t="str">
        <f>IF(AND('[1]Ledger With Mark'!AM329&gt;=45),"A+",IF(AND('[1]Ledger With Mark'!AM329&gt;=40),"A",IF(AND('[1]Ledger With Mark'!AM329&gt;=35),"B+",IF(AND('[1]Ledger With Mark'!AM329&gt;=30),"B",IF(AND('[1]Ledger With Mark'!AM329&gt;=25),"C+",IF(AND('[1]Ledger With Mark'!AM329&gt;=20),"C",IF(AND('[1]Ledger With Mark'!AM329&gt;=15),"D+",IF(AND('[1]Ledger With Mark'!AM329&gt;=10),"D",IF(AND('[1]Ledger With Mark'!AM329&gt;=1),"E","N")))))))))</f>
        <v>A</v>
      </c>
      <c r="AN327" s="7" t="str">
        <f>IF(AND('[1]Ledger With Mark'!AN329&gt;=90),"A+",IF(AND('[1]Ledger With Mark'!AN329&gt;=80),"A",IF(AND('[1]Ledger With Mark'!AN329&gt;=70),"B+",IF(AND('[1]Ledger With Mark'!AN329&gt;=60),"B",IF(AND('[1]Ledger With Mark'!AN329&gt;=50),"C+",IF(AND('[1]Ledger With Mark'!AN329&gt;=40),"C",IF(AND('[1]Ledger With Mark'!AN329&gt;=30),"D+",IF(AND('[1]Ledger With Mark'!AN329&gt;=20),"D",IF(AND('[1]Ledger With Mark'!AN329&gt;=1),"E","N")))))))))</f>
        <v>C</v>
      </c>
      <c r="AO327" s="13">
        <f t="shared" si="58"/>
        <v>2</v>
      </c>
      <c r="AP327" s="14">
        <f t="shared" si="59"/>
        <v>1.4</v>
      </c>
      <c r="AQ327" s="7"/>
      <c r="AR327" s="15" t="s">
        <v>251</v>
      </c>
      <c r="BB327" s="17">
        <v>335</v>
      </c>
    </row>
    <row r="328" spans="1:54" ht="15">
      <c r="A328" s="7">
        <f>'[1]Ledger With Mark'!A330</f>
        <v>327</v>
      </c>
      <c r="B328" s="8">
        <f>'[1]Ledger With Mark'!B330</f>
        <v>752327</v>
      </c>
      <c r="C328" s="9" t="str">
        <f>'[1]Ledger With Mark'!C330</f>
        <v>RAMILA PUN MAGAR</v>
      </c>
      <c r="D328" s="10" t="str">
        <f>'[1]Ledger With Mark'!D330</f>
        <v>2062/01/12</v>
      </c>
      <c r="E328" s="11" t="str">
        <f>'[1]Ledger With Mark'!E330</f>
        <v>NANDA BAHADUR PUN</v>
      </c>
      <c r="F328" s="11" t="str">
        <f>'[1]Ledger With Mark'!F330</f>
        <v>SARMILA PUN</v>
      </c>
      <c r="G328" s="12" t="str">
        <f>'[1]Ledger With Mark'!G330</f>
        <v>BHUME 9 RUKUM EAST</v>
      </c>
      <c r="H328" s="7" t="str">
        <f>IF(AND('[1]Ledger With Mark'!H330&gt;=67.5),"A+",IF(AND('[1]Ledger With Mark'!H330&gt;=60),"A",IF(AND('[1]Ledger With Mark'!H330&gt;=52.5),"B+",IF(AND('[1]Ledger With Mark'!H330&gt;=45),"B",IF(AND('[1]Ledger With Mark'!H330&gt;=37.5),"C+",IF(AND('[1]Ledger With Mark'!H330&gt;=30),"C",IF(AND('[1]Ledger With Mark'!H330&gt;=22.5),"D+",IF(AND('[1]Ledger With Mark'!H330&gt;=15),"D",IF(AND('[1]Ledger With Mark'!H330&gt;=1),"E","N")))))))))</f>
        <v>C</v>
      </c>
      <c r="I328" s="7" t="str">
        <f>IF(AND('[1]Ledger With Mark'!I330&gt;=22.5),"A+",IF(AND('[1]Ledger With Mark'!I330&gt;=20),"A",IF(AND('[1]Ledger With Mark'!I330&gt;=17.5),"B+",IF(AND('[1]Ledger With Mark'!I330&gt;=15),"B",IF(AND('[1]Ledger With Mark'!I330&gt;=12.5),"C+",IF(AND('[1]Ledger With Mark'!I330&gt;=10),"C",IF(AND('[1]Ledger With Mark'!I330&gt;=7.5),"D+",IF(AND('[1]Ledger With Mark'!I330&gt;=5),"D",IF(AND('[1]Ledger With Mark'!I330&gt;=1),"E","N")))))))))</f>
        <v>B</v>
      </c>
      <c r="J328" s="7" t="str">
        <f>IF(AND('[1]Ledger With Mark'!J330&gt;=90),"A+",IF(AND('[1]Ledger With Mark'!J330&gt;=80),"A",IF(AND('[1]Ledger With Mark'!J330&gt;=70),"B+",IF(AND('[1]Ledger With Mark'!J330&gt;=60),"B",IF(AND('[1]Ledger With Mark'!J330&gt;=50),"C+",IF(AND('[1]Ledger With Mark'!J330&gt;=40),"C",IF(AND('[1]Ledger With Mark'!J330&gt;=30),"D+",IF(AND('[1]Ledger With Mark'!J330&gt;=20),"D",IF(AND('[1]Ledger With Mark'!J330&gt;=1),"E","N")))))))))</f>
        <v>C+</v>
      </c>
      <c r="K328" s="13">
        <f t="shared" si="50"/>
        <v>2.4</v>
      </c>
      <c r="L328" s="7" t="str">
        <f>IF(AND('[1]Ledger With Mark'!L330&gt;=67.5),"A+",IF(AND('[1]Ledger With Mark'!L330&gt;=60),"A",IF(AND('[1]Ledger With Mark'!L330&gt;=52.5),"B+",IF(AND('[1]Ledger With Mark'!L330&gt;=45),"B",IF(AND('[1]Ledger With Mark'!L330&gt;=37.5),"C+",IF(AND('[1]Ledger With Mark'!L330&gt;=30),"C",IF(AND('[1]Ledger With Mark'!L330&gt;=22.5),"D+",IF(AND('[1]Ledger With Mark'!L330&gt;=15),"D",IF(AND('[1]Ledger With Mark'!L330&gt;=1),"E","N")))))))))</f>
        <v>C</v>
      </c>
      <c r="M328" s="7" t="str">
        <f>IF(AND('[1]Ledger With Mark'!M330&gt;=22.5),"A+",IF(AND('[1]Ledger With Mark'!M330&gt;=20),"A",IF(AND('[1]Ledger With Mark'!M330&gt;=17.5),"B+",IF(AND('[1]Ledger With Mark'!M330&gt;=15),"B",IF(AND('[1]Ledger With Mark'!M330&gt;=12.5),"C+",IF(AND('[1]Ledger With Mark'!M330&gt;=10),"C",IF(AND('[1]Ledger With Mark'!M330&gt;=7.5),"D+",IF(AND('[1]Ledger With Mark'!M330&gt;=5),"D",IF(AND('[1]Ledger With Mark'!M330&gt;=1),"E","N")))))))))</f>
        <v>A+</v>
      </c>
      <c r="N328" s="7" t="str">
        <f>IF(AND('[1]Ledger With Mark'!N330&gt;=90),"A+",IF(AND('[1]Ledger With Mark'!N330&gt;=80),"A",IF(AND('[1]Ledger With Mark'!N330&gt;=70),"B+",IF(AND('[1]Ledger With Mark'!N330&gt;=60),"B",IF(AND('[1]Ledger With Mark'!N330&gt;=50),"C+",IF(AND('[1]Ledger With Mark'!N330&gt;=40),"C",IF(AND('[1]Ledger With Mark'!N330&gt;=30),"D+",IF(AND('[1]Ledger With Mark'!N330&gt;=20),"D",IF(AND('[1]Ledger With Mark'!N330&gt;=1),"E","N")))))))))</f>
        <v>C+</v>
      </c>
      <c r="O328" s="13">
        <f t="shared" si="51"/>
        <v>2.4</v>
      </c>
      <c r="P328" s="7" t="str">
        <f>IF(AND('[1]Ledger With Mark'!P330&gt;=90),"A+",IF(AND('[1]Ledger With Mark'!P330&gt;=80),"A",IF(AND('[1]Ledger With Mark'!P330&gt;=70),"B+",IF(AND('[1]Ledger With Mark'!P330&gt;=60),"B",IF(AND('[1]Ledger With Mark'!P330&gt;=50),"C+",IF(AND('[1]Ledger With Mark'!P330&gt;=40),"C",IF(AND('[1]Ledger With Mark'!P330&gt;=30),"D+",IF(AND('[1]Ledger With Mark'!P330&gt;=20),"D",IF(AND('[1]Ledger With Mark'!P330&gt;=1),"E","N")))))))))</f>
        <v>C</v>
      </c>
      <c r="Q328" s="13">
        <f t="shared" si="52"/>
        <v>2</v>
      </c>
      <c r="R328" s="7" t="str">
        <f>IF(AND('[1]Ledger With Mark'!R330&gt;=67.5),"A+",IF(AND('[1]Ledger With Mark'!R330&gt;=60),"A",IF(AND('[1]Ledger With Mark'!R330&gt;=52.5),"B+",IF(AND('[1]Ledger With Mark'!R330&gt;=45),"B",IF(AND('[1]Ledger With Mark'!R330&gt;=37.5),"C+",IF(AND('[1]Ledger With Mark'!R330&gt;=30),"C",IF(AND('[1]Ledger With Mark'!R330&gt;=22.5),"D+",IF(AND('[1]Ledger With Mark'!R330&gt;=15),"D",IF(AND('[1]Ledger With Mark'!R330&gt;=1),"E","N")))))))))</f>
        <v>C</v>
      </c>
      <c r="S328" s="7" t="str">
        <f>IF(AND('[1]Ledger With Mark'!S330&gt;=22.5),"A+",IF(AND('[1]Ledger With Mark'!S330&gt;=20),"A",IF(AND('[1]Ledger With Mark'!S330&gt;=17.5),"B+",IF(AND('[1]Ledger With Mark'!S330&gt;=15),"B",IF(AND('[1]Ledger With Mark'!S330&gt;=12.5),"C+",IF(AND('[1]Ledger With Mark'!S330&gt;=10),"C",IF(AND('[1]Ledger With Mark'!S330&gt;=7.5),"D+",IF(AND('[1]Ledger With Mark'!S330&gt;=5),"D",IF(AND('[1]Ledger With Mark'!S330&gt;=1),"E","N")))))))))</f>
        <v>A+</v>
      </c>
      <c r="T328" s="7" t="str">
        <f>IF(AND('[1]Ledger With Mark'!T330&gt;=90),"A+",IF(AND('[1]Ledger With Mark'!T330&gt;=80),"A",IF(AND('[1]Ledger With Mark'!T330&gt;=70),"B+",IF(AND('[1]Ledger With Mark'!T330&gt;=60),"B",IF(AND('[1]Ledger With Mark'!T330&gt;=50),"C+",IF(AND('[1]Ledger With Mark'!T330&gt;=40),"C",IF(AND('[1]Ledger With Mark'!T330&gt;=30),"D+",IF(AND('[1]Ledger With Mark'!T330&gt;=20),"D",IF(AND('[1]Ledger With Mark'!T330&gt;=1),"E","N")))))))))</f>
        <v>C+</v>
      </c>
      <c r="U328" s="13">
        <f t="shared" si="53"/>
        <v>2.4</v>
      </c>
      <c r="V328" s="7" t="str">
        <f>IF(AND('[1]Ledger With Mark'!V330&gt;=67.5),"A+",IF(AND('[1]Ledger With Mark'!V330&gt;=60),"A",IF(AND('[1]Ledger With Mark'!V330&gt;=52.5),"B+",IF(AND('[1]Ledger With Mark'!V330&gt;=45),"B",IF(AND('[1]Ledger With Mark'!V330&gt;=37.5),"C+",IF(AND('[1]Ledger With Mark'!V330&gt;=30),"C",IF(AND('[1]Ledger With Mark'!V330&gt;=22.5),"D+",IF(AND('[1]Ledger With Mark'!V330&gt;=15),"D",IF(AND('[1]Ledger With Mark'!V330&gt;=1),"E","N")))))))))</f>
        <v>C</v>
      </c>
      <c r="W328" s="7" t="str">
        <f>IF(AND('[1]Ledger With Mark'!W330&gt;=22.5),"A+",IF(AND('[1]Ledger With Mark'!W330&gt;=20),"A",IF(AND('[1]Ledger With Mark'!W330&gt;=17.5),"B+",IF(AND('[1]Ledger With Mark'!W330&gt;=15),"B",IF(AND('[1]Ledger With Mark'!W330&gt;=12.5),"C+",IF(AND('[1]Ledger With Mark'!W330&gt;=10),"C",IF(AND('[1]Ledger With Mark'!W330&gt;=7.5),"D+",IF(AND('[1]Ledger With Mark'!W330&gt;=5),"D",IF(AND('[1]Ledger With Mark'!W330&gt;=1),"E","N")))))))))</f>
        <v>B</v>
      </c>
      <c r="X328" s="7" t="str">
        <f>IF(AND('[1]Ledger With Mark'!X330&gt;=90),"A+",IF(AND('[1]Ledger With Mark'!X330&gt;=80),"A",IF(AND('[1]Ledger With Mark'!X330&gt;=70),"B+",IF(AND('[1]Ledger With Mark'!X330&gt;=60),"B",IF(AND('[1]Ledger With Mark'!X330&gt;=50),"C+",IF(AND('[1]Ledger With Mark'!X330&gt;=40),"C",IF(AND('[1]Ledger With Mark'!X330&gt;=30),"D+",IF(AND('[1]Ledger With Mark'!X330&gt;=20),"D",IF(AND('[1]Ledger With Mark'!X330&gt;=1),"E","N")))))))))</f>
        <v>C</v>
      </c>
      <c r="Y328" s="13">
        <f t="shared" si="54"/>
        <v>2</v>
      </c>
      <c r="Z328" s="7" t="str">
        <f>IF(AND('[1]Ledger With Mark'!Z330&gt;=27),"A+",IF(AND('[1]Ledger With Mark'!Z330&gt;=24),"A",IF(AND('[1]Ledger With Mark'!Z330&gt;=21),"B+",IF(AND('[1]Ledger With Mark'!Z330&gt;=18),"B",IF(AND('[1]Ledger With Mark'!Z330&gt;=15),"C+",IF(AND('[1]Ledger With Mark'!Z330&gt;=12),"C",IF(AND('[1]Ledger With Mark'!Z330&gt;=9),"D+",IF(AND('[1]Ledger With Mark'!Z330&gt;=6),"D",IF(AND('[1]Ledger With Mark'!Z330&gt;=1),"E","N")))))))))</f>
        <v>C+</v>
      </c>
      <c r="AA328" s="7" t="str">
        <f>IF(AND('[1]Ledger With Mark'!AA330&gt;=18),"A+",IF(AND('[1]Ledger With Mark'!AA330&gt;=16),"A",IF(AND('[1]Ledger With Mark'!AA330&gt;=14),"B+",IF(AND('[1]Ledger With Mark'!AA330&gt;=12),"B",IF(AND('[1]Ledger With Mark'!AA330&gt;=10),"C+",IF(AND('[1]Ledger With Mark'!AA330&gt;=8),"C",IF(AND('[1]Ledger With Mark'!AA330&gt;=6),"D+",IF(AND('[1]Ledger With Mark'!AA330&gt;=4),"D",IF(AND('[1]Ledger With Mark'!AA330&gt;=1),"E","N")))))))))</f>
        <v>B</v>
      </c>
      <c r="AB328" s="7" t="str">
        <f>IF(AND('[1]Ledger With Mark'!AB330&gt;=45),"A+",IF(AND('[1]Ledger With Mark'!AB330&gt;=40),"A",IF(AND('[1]Ledger With Mark'!AB330&gt;=35),"B+",IF(AND('[1]Ledger With Mark'!AB330&gt;=30),"B",IF(AND('[1]Ledger With Mark'!AB330&gt;=25),"C+",IF(AND('[1]Ledger With Mark'!AB330&gt;=20),"C",IF(AND('[1]Ledger With Mark'!AB330&gt;=15),"D+",IF(AND('[1]Ledger With Mark'!AB330&gt;=10),"D",IF(AND('[1]Ledger With Mark'!AB330&gt;=1),"E","N")))))))))</f>
        <v>C+</v>
      </c>
      <c r="AC328" s="13">
        <f t="shared" si="55"/>
        <v>1.2</v>
      </c>
      <c r="AD328" s="7" t="str">
        <f>IF(AND('[1]Ledger With Mark'!AD330&gt;=22.5),"A+",IF(AND('[1]Ledger With Mark'!AD330&gt;=20),"A",IF(AND('[1]Ledger With Mark'!AD330&gt;=17.5),"B+",IF(AND('[1]Ledger With Mark'!AD330&gt;=15),"B",IF(AND('[1]Ledger With Mark'!AD330&gt;=12.5),"C+",IF(AND('[1]Ledger With Mark'!AD330&gt;=10),"C",IF(AND('[1]Ledger With Mark'!AD330&gt;=7.5),"D+",IF(AND('[1]Ledger With Mark'!AD330&gt;=5),"D",IF(AND('[1]Ledger With Mark'!AD330&gt;=1),"E","N")))))))))</f>
        <v>B</v>
      </c>
      <c r="AE328" s="7" t="str">
        <f>IF(AND('[1]Ledger With Mark'!AE330&gt;=22.5),"A+",IF(AND('[1]Ledger With Mark'!AE330&gt;=20),"A",IF(AND('[1]Ledger With Mark'!AE330&gt;=17.5),"B+",IF(AND('[1]Ledger With Mark'!AE330&gt;=15),"B",IF(AND('[1]Ledger With Mark'!AE330&gt;=12.5),"C+",IF(AND('[1]Ledger With Mark'!AE330&gt;=10),"C",IF(AND('[1]Ledger With Mark'!AE330&gt;=7.5),"D+",IF(AND('[1]Ledger With Mark'!AE330&gt;=5),"D",IF(AND('[1]Ledger With Mark'!AE330&gt;=1),"E","N")))))))))</f>
        <v>B</v>
      </c>
      <c r="AF328" s="7" t="str">
        <f>IF(AND('[1]Ledger With Mark'!AF330&gt;=45),"A+",IF(AND('[1]Ledger With Mark'!AF330&gt;=40),"A",IF(AND('[1]Ledger With Mark'!AF330&gt;=35),"B+",IF(AND('[1]Ledger With Mark'!AF330&gt;=30),"B",IF(AND('[1]Ledger With Mark'!AF330&gt;=25),"C+",IF(AND('[1]Ledger With Mark'!AF330&gt;=20),"C",IF(AND('[1]Ledger With Mark'!AF330&gt;=15),"D+",IF(AND('[1]Ledger With Mark'!AF330&gt;=10),"D",IF(AND('[1]Ledger With Mark'!AF330&gt;=1),"E","N")))))))))</f>
        <v>B</v>
      </c>
      <c r="AG328" s="13">
        <f t="shared" si="56"/>
        <v>1.4</v>
      </c>
      <c r="AH328" s="7" t="str">
        <f>IF(AND('[1]Ledger With Mark'!AH330&gt;=45),"A+",IF(AND('[1]Ledger With Mark'!AH330&gt;=40),"A",IF(AND('[1]Ledger With Mark'!AH330&gt;=35),"B+",IF(AND('[1]Ledger With Mark'!AH330&gt;=30),"B",IF(AND('[1]Ledger With Mark'!AH330&gt;=25),"C+",IF(AND('[1]Ledger With Mark'!AH330&gt;=20),"C",IF(AND('[1]Ledger With Mark'!AH330&gt;=15),"D+",IF(AND('[1]Ledger With Mark'!AH330&gt;=10),"D",IF(AND('[1]Ledger With Mark'!AH330&gt;=1),"E","N")))))))))</f>
        <v>C</v>
      </c>
      <c r="AI328" s="7" t="str">
        <f>IF(AND('[1]Ledger With Mark'!AI330&gt;=45),"A+",IF(AND('[1]Ledger With Mark'!AI330&gt;=40),"A",IF(AND('[1]Ledger With Mark'!AI330&gt;=35),"B+",IF(AND('[1]Ledger With Mark'!AI330&gt;=30),"B",IF(AND('[1]Ledger With Mark'!AI330&gt;=25),"C+",IF(AND('[1]Ledger With Mark'!AI330&gt;=20),"C",IF(AND('[1]Ledger With Mark'!AI330&gt;=15),"D+",IF(AND('[1]Ledger With Mark'!AI330&gt;=10),"D",IF(AND('[1]Ledger With Mark'!AI330&gt;=1),"E","N")))))))))</f>
        <v>A</v>
      </c>
      <c r="AJ328" s="7" t="str">
        <f>IF(AND('[1]Ledger With Mark'!AJ330&gt;=90),"A+",IF(AND('[1]Ledger With Mark'!AJ330&gt;=80),"A",IF(AND('[1]Ledger With Mark'!AJ330&gt;=70),"B+",IF(AND('[1]Ledger With Mark'!AJ330&gt;=60),"B",IF(AND('[1]Ledger With Mark'!AJ330&gt;=50),"C+",IF(AND('[1]Ledger With Mark'!AJ330&gt;=40),"C",IF(AND('[1]Ledger With Mark'!AJ330&gt;=30),"D+",IF(AND('[1]Ledger With Mark'!AJ330&gt;=20),"D",IF(AND('[1]Ledger With Mark'!AJ330&gt;=1),"E","N")))))))))</f>
        <v>B</v>
      </c>
      <c r="AK328" s="13">
        <f t="shared" si="57"/>
        <v>2.8</v>
      </c>
      <c r="AL328" s="7" t="str">
        <f>IF(AND('[1]Ledger With Mark'!AL330&gt;=45),"A+",IF(AND('[1]Ledger With Mark'!AL330&gt;=40),"A",IF(AND('[1]Ledger With Mark'!AL330&gt;=35),"B+",IF(AND('[1]Ledger With Mark'!AL330&gt;=30),"B",IF(AND('[1]Ledger With Mark'!AL330&gt;=25),"C+",IF(AND('[1]Ledger With Mark'!AL330&gt;=20),"C",IF(AND('[1]Ledger With Mark'!AL330&gt;=15),"D+",IF(AND('[1]Ledger With Mark'!AL330&gt;=10),"D",IF(AND('[1]Ledger With Mark'!AL330&gt;=1),"E","N")))))))))</f>
        <v>C</v>
      </c>
      <c r="AM328" s="7" t="str">
        <f>IF(AND('[1]Ledger With Mark'!AM330&gt;=45),"A+",IF(AND('[1]Ledger With Mark'!AM330&gt;=40),"A",IF(AND('[1]Ledger With Mark'!AM330&gt;=35),"B+",IF(AND('[1]Ledger With Mark'!AM330&gt;=30),"B",IF(AND('[1]Ledger With Mark'!AM330&gt;=25),"C+",IF(AND('[1]Ledger With Mark'!AM330&gt;=20),"C",IF(AND('[1]Ledger With Mark'!AM330&gt;=15),"D+",IF(AND('[1]Ledger With Mark'!AM330&gt;=10),"D",IF(AND('[1]Ledger With Mark'!AM330&gt;=1),"E","N")))))))))</f>
        <v>A</v>
      </c>
      <c r="AN328" s="7" t="str">
        <f>IF(AND('[1]Ledger With Mark'!AN330&gt;=90),"A+",IF(AND('[1]Ledger With Mark'!AN330&gt;=80),"A",IF(AND('[1]Ledger With Mark'!AN330&gt;=70),"B+",IF(AND('[1]Ledger With Mark'!AN330&gt;=60),"B",IF(AND('[1]Ledger With Mark'!AN330&gt;=50),"C+",IF(AND('[1]Ledger With Mark'!AN330&gt;=40),"C",IF(AND('[1]Ledger With Mark'!AN330&gt;=30),"D+",IF(AND('[1]Ledger With Mark'!AN330&gt;=20),"D",IF(AND('[1]Ledger With Mark'!AN330&gt;=1),"E","N")))))))))</f>
        <v>B</v>
      </c>
      <c r="AO328" s="13">
        <f t="shared" si="58"/>
        <v>2.8</v>
      </c>
      <c r="AP328" s="14">
        <f t="shared" si="59"/>
        <v>2.4249999999999998</v>
      </c>
      <c r="AQ328" s="7"/>
      <c r="AR328" s="15" t="s">
        <v>251</v>
      </c>
      <c r="BB328" s="17">
        <v>336</v>
      </c>
    </row>
    <row r="329" spans="1:54" ht="15">
      <c r="A329" s="7">
        <f>'[1]Ledger With Mark'!A331</f>
        <v>328</v>
      </c>
      <c r="B329" s="8">
        <f>'[1]Ledger With Mark'!B331</f>
        <v>752328</v>
      </c>
      <c r="C329" s="9" t="str">
        <f>'[1]Ledger With Mark'!C331</f>
        <v>RASMILA PUN MAGAR</v>
      </c>
      <c r="D329" s="10" t="str">
        <f>'[1]Ledger With Mark'!D331</f>
        <v>2061/04/13</v>
      </c>
      <c r="E329" s="11" t="str">
        <f>'[1]Ledger With Mark'!E331</f>
        <v>DIK BAHADUR PUN</v>
      </c>
      <c r="F329" s="11" t="str">
        <f>'[1]Ledger With Mark'!F331</f>
        <v>OM KUMARI PUN</v>
      </c>
      <c r="G329" s="12" t="str">
        <f>'[1]Ledger With Mark'!G331</f>
        <v>BHUME 9 RUKUM EAST</v>
      </c>
      <c r="H329" s="7" t="str">
        <f>IF(AND('[1]Ledger With Mark'!H331&gt;=67.5),"A+",IF(AND('[1]Ledger With Mark'!H331&gt;=60),"A",IF(AND('[1]Ledger With Mark'!H331&gt;=52.5),"B+",IF(AND('[1]Ledger With Mark'!H331&gt;=45),"B",IF(AND('[1]Ledger With Mark'!H331&gt;=37.5),"C+",IF(AND('[1]Ledger With Mark'!H331&gt;=30),"C",IF(AND('[1]Ledger With Mark'!H331&gt;=22.5),"D+",IF(AND('[1]Ledger With Mark'!H331&gt;=15),"D",IF(AND('[1]Ledger With Mark'!H331&gt;=1),"E","N")))))))))</f>
        <v>C</v>
      </c>
      <c r="I329" s="7" t="str">
        <f>IF(AND('[1]Ledger With Mark'!I331&gt;=22.5),"A+",IF(AND('[1]Ledger With Mark'!I331&gt;=20),"A",IF(AND('[1]Ledger With Mark'!I331&gt;=17.5),"B+",IF(AND('[1]Ledger With Mark'!I331&gt;=15),"B",IF(AND('[1]Ledger With Mark'!I331&gt;=12.5),"C+",IF(AND('[1]Ledger With Mark'!I331&gt;=10),"C",IF(AND('[1]Ledger With Mark'!I331&gt;=7.5),"D+",IF(AND('[1]Ledger With Mark'!I331&gt;=5),"D",IF(AND('[1]Ledger With Mark'!I331&gt;=1),"E","N")))))))))</f>
        <v>B</v>
      </c>
      <c r="J329" s="7" t="str">
        <f>IF(AND('[1]Ledger With Mark'!J331&gt;=90),"A+",IF(AND('[1]Ledger With Mark'!J331&gt;=80),"A",IF(AND('[1]Ledger With Mark'!J331&gt;=70),"B+",IF(AND('[1]Ledger With Mark'!J331&gt;=60),"B",IF(AND('[1]Ledger With Mark'!J331&gt;=50),"C+",IF(AND('[1]Ledger With Mark'!J331&gt;=40),"C",IF(AND('[1]Ledger With Mark'!J331&gt;=30),"D+",IF(AND('[1]Ledger With Mark'!J331&gt;=20),"D",IF(AND('[1]Ledger With Mark'!J331&gt;=1),"E","N")))))))))</f>
        <v>C</v>
      </c>
      <c r="K329" s="13">
        <f t="shared" si="50"/>
        <v>2</v>
      </c>
      <c r="L329" s="7" t="str">
        <f>IF(AND('[1]Ledger With Mark'!L331&gt;=67.5),"A+",IF(AND('[1]Ledger With Mark'!L331&gt;=60),"A",IF(AND('[1]Ledger With Mark'!L331&gt;=52.5),"B+",IF(AND('[1]Ledger With Mark'!L331&gt;=45),"B",IF(AND('[1]Ledger With Mark'!L331&gt;=37.5),"C+",IF(AND('[1]Ledger With Mark'!L331&gt;=30),"C",IF(AND('[1]Ledger With Mark'!L331&gt;=22.5),"D+",IF(AND('[1]Ledger With Mark'!L331&gt;=15),"D",IF(AND('[1]Ledger With Mark'!L331&gt;=1),"E","N")))))))))</f>
        <v>C</v>
      </c>
      <c r="M329" s="7" t="str">
        <f>IF(AND('[1]Ledger With Mark'!M331&gt;=22.5),"A+",IF(AND('[1]Ledger With Mark'!M331&gt;=20),"A",IF(AND('[1]Ledger With Mark'!M331&gt;=17.5),"B+",IF(AND('[1]Ledger With Mark'!M331&gt;=15),"B",IF(AND('[1]Ledger With Mark'!M331&gt;=12.5),"C+",IF(AND('[1]Ledger With Mark'!M331&gt;=10),"C",IF(AND('[1]Ledger With Mark'!M331&gt;=7.5),"D+",IF(AND('[1]Ledger With Mark'!M331&gt;=5),"D",IF(AND('[1]Ledger With Mark'!M331&gt;=1),"E","N")))))))))</f>
        <v>A</v>
      </c>
      <c r="N329" s="7" t="str">
        <f>IF(AND('[1]Ledger With Mark'!N331&gt;=90),"A+",IF(AND('[1]Ledger With Mark'!N331&gt;=80),"A",IF(AND('[1]Ledger With Mark'!N331&gt;=70),"B+",IF(AND('[1]Ledger With Mark'!N331&gt;=60),"B",IF(AND('[1]Ledger With Mark'!N331&gt;=50),"C+",IF(AND('[1]Ledger With Mark'!N331&gt;=40),"C",IF(AND('[1]Ledger With Mark'!N331&gt;=30),"D+",IF(AND('[1]Ledger With Mark'!N331&gt;=20),"D",IF(AND('[1]Ledger With Mark'!N331&gt;=1),"E","N")))))))))</f>
        <v>C+</v>
      </c>
      <c r="O329" s="13">
        <f t="shared" si="51"/>
        <v>2.4</v>
      </c>
      <c r="P329" s="7" t="str">
        <f>IF(AND('[1]Ledger With Mark'!P331&gt;=90),"A+",IF(AND('[1]Ledger With Mark'!P331&gt;=80),"A",IF(AND('[1]Ledger With Mark'!P331&gt;=70),"B+",IF(AND('[1]Ledger With Mark'!P331&gt;=60),"B",IF(AND('[1]Ledger With Mark'!P331&gt;=50),"C+",IF(AND('[1]Ledger With Mark'!P331&gt;=40),"C",IF(AND('[1]Ledger With Mark'!P331&gt;=30),"D+",IF(AND('[1]Ledger With Mark'!P331&gt;=20),"D",IF(AND('[1]Ledger With Mark'!P331&gt;=1),"E","N")))))))))</f>
        <v>C</v>
      </c>
      <c r="Q329" s="13">
        <f t="shared" si="52"/>
        <v>2</v>
      </c>
      <c r="R329" s="7" t="str">
        <f>IF(AND('[1]Ledger With Mark'!R331&gt;=67.5),"A+",IF(AND('[1]Ledger With Mark'!R331&gt;=60),"A",IF(AND('[1]Ledger With Mark'!R331&gt;=52.5),"B+",IF(AND('[1]Ledger With Mark'!R331&gt;=45),"B",IF(AND('[1]Ledger With Mark'!R331&gt;=37.5),"C+",IF(AND('[1]Ledger With Mark'!R331&gt;=30),"C",IF(AND('[1]Ledger With Mark'!R331&gt;=22.5),"D+",IF(AND('[1]Ledger With Mark'!R331&gt;=15),"D",IF(AND('[1]Ledger With Mark'!R331&gt;=1),"E","N")))))))))</f>
        <v>C</v>
      </c>
      <c r="S329" s="7" t="str">
        <f>IF(AND('[1]Ledger With Mark'!S331&gt;=22.5),"A+",IF(AND('[1]Ledger With Mark'!S331&gt;=20),"A",IF(AND('[1]Ledger With Mark'!S331&gt;=17.5),"B+",IF(AND('[1]Ledger With Mark'!S331&gt;=15),"B",IF(AND('[1]Ledger With Mark'!S331&gt;=12.5),"C+",IF(AND('[1]Ledger With Mark'!S331&gt;=10),"C",IF(AND('[1]Ledger With Mark'!S331&gt;=7.5),"D+",IF(AND('[1]Ledger With Mark'!S331&gt;=5),"D",IF(AND('[1]Ledger With Mark'!S331&gt;=1),"E","N")))))))))</f>
        <v>A</v>
      </c>
      <c r="T329" s="7" t="str">
        <f>IF(AND('[1]Ledger With Mark'!T331&gt;=90),"A+",IF(AND('[1]Ledger With Mark'!T331&gt;=80),"A",IF(AND('[1]Ledger With Mark'!T331&gt;=70),"B+",IF(AND('[1]Ledger With Mark'!T331&gt;=60),"B",IF(AND('[1]Ledger With Mark'!T331&gt;=50),"C+",IF(AND('[1]Ledger With Mark'!T331&gt;=40),"C",IF(AND('[1]Ledger With Mark'!T331&gt;=30),"D+",IF(AND('[1]Ledger With Mark'!T331&gt;=20),"D",IF(AND('[1]Ledger With Mark'!T331&gt;=1),"E","N")))))))))</f>
        <v>C+</v>
      </c>
      <c r="U329" s="13">
        <f t="shared" si="53"/>
        <v>2.4</v>
      </c>
      <c r="V329" s="7" t="str">
        <f>IF(AND('[1]Ledger With Mark'!V331&gt;=67.5),"A+",IF(AND('[1]Ledger With Mark'!V331&gt;=60),"A",IF(AND('[1]Ledger With Mark'!V331&gt;=52.5),"B+",IF(AND('[1]Ledger With Mark'!V331&gt;=45),"B",IF(AND('[1]Ledger With Mark'!V331&gt;=37.5),"C+",IF(AND('[1]Ledger With Mark'!V331&gt;=30),"C",IF(AND('[1]Ledger With Mark'!V331&gt;=22.5),"D+",IF(AND('[1]Ledger With Mark'!V331&gt;=15),"D",IF(AND('[1]Ledger With Mark'!V331&gt;=1),"E","N")))))))))</f>
        <v>C</v>
      </c>
      <c r="W329" s="7" t="str">
        <f>IF(AND('[1]Ledger With Mark'!W331&gt;=22.5),"A+",IF(AND('[1]Ledger With Mark'!W331&gt;=20),"A",IF(AND('[1]Ledger With Mark'!W331&gt;=17.5),"B+",IF(AND('[1]Ledger With Mark'!W331&gt;=15),"B",IF(AND('[1]Ledger With Mark'!W331&gt;=12.5),"C+",IF(AND('[1]Ledger With Mark'!W331&gt;=10),"C",IF(AND('[1]Ledger With Mark'!W331&gt;=7.5),"D+",IF(AND('[1]Ledger With Mark'!W331&gt;=5),"D",IF(AND('[1]Ledger With Mark'!W331&gt;=1),"E","N")))))))))</f>
        <v>B</v>
      </c>
      <c r="X329" s="7" t="str">
        <f>IF(AND('[1]Ledger With Mark'!X331&gt;=90),"A+",IF(AND('[1]Ledger With Mark'!X331&gt;=80),"A",IF(AND('[1]Ledger With Mark'!X331&gt;=70),"B+",IF(AND('[1]Ledger With Mark'!X331&gt;=60),"B",IF(AND('[1]Ledger With Mark'!X331&gt;=50),"C+",IF(AND('[1]Ledger With Mark'!X331&gt;=40),"C",IF(AND('[1]Ledger With Mark'!X331&gt;=30),"D+",IF(AND('[1]Ledger With Mark'!X331&gt;=20),"D",IF(AND('[1]Ledger With Mark'!X331&gt;=1),"E","N")))))))))</f>
        <v>C</v>
      </c>
      <c r="Y329" s="13">
        <f t="shared" si="54"/>
        <v>2</v>
      </c>
      <c r="Z329" s="7" t="str">
        <f>IF(AND('[1]Ledger With Mark'!Z331&gt;=27),"A+",IF(AND('[1]Ledger With Mark'!Z331&gt;=24),"A",IF(AND('[1]Ledger With Mark'!Z331&gt;=21),"B+",IF(AND('[1]Ledger With Mark'!Z331&gt;=18),"B",IF(AND('[1]Ledger With Mark'!Z331&gt;=15),"C+",IF(AND('[1]Ledger With Mark'!Z331&gt;=12),"C",IF(AND('[1]Ledger With Mark'!Z331&gt;=9),"D+",IF(AND('[1]Ledger With Mark'!Z331&gt;=6),"D",IF(AND('[1]Ledger With Mark'!Z331&gt;=1),"E","N")))))))))</f>
        <v>C+</v>
      </c>
      <c r="AA329" s="7" t="str">
        <f>IF(AND('[1]Ledger With Mark'!AA331&gt;=18),"A+",IF(AND('[1]Ledger With Mark'!AA331&gt;=16),"A",IF(AND('[1]Ledger With Mark'!AA331&gt;=14),"B+",IF(AND('[1]Ledger With Mark'!AA331&gt;=12),"B",IF(AND('[1]Ledger With Mark'!AA331&gt;=10),"C+",IF(AND('[1]Ledger With Mark'!AA331&gt;=8),"C",IF(AND('[1]Ledger With Mark'!AA331&gt;=6),"D+",IF(AND('[1]Ledger With Mark'!AA331&gt;=4),"D",IF(AND('[1]Ledger With Mark'!AA331&gt;=1),"E","N")))))))))</f>
        <v>B</v>
      </c>
      <c r="AB329" s="7" t="str">
        <f>IF(AND('[1]Ledger With Mark'!AB331&gt;=45),"A+",IF(AND('[1]Ledger With Mark'!AB331&gt;=40),"A",IF(AND('[1]Ledger With Mark'!AB331&gt;=35),"B+",IF(AND('[1]Ledger With Mark'!AB331&gt;=30),"B",IF(AND('[1]Ledger With Mark'!AB331&gt;=25),"C+",IF(AND('[1]Ledger With Mark'!AB331&gt;=20),"C",IF(AND('[1]Ledger With Mark'!AB331&gt;=15),"D+",IF(AND('[1]Ledger With Mark'!AB331&gt;=10),"D",IF(AND('[1]Ledger With Mark'!AB331&gt;=1),"E","N")))))))))</f>
        <v>C+</v>
      </c>
      <c r="AC329" s="13">
        <f t="shared" si="55"/>
        <v>1.2</v>
      </c>
      <c r="AD329" s="7" t="str">
        <f>IF(AND('[1]Ledger With Mark'!AD331&gt;=22.5),"A+",IF(AND('[1]Ledger With Mark'!AD331&gt;=20),"A",IF(AND('[1]Ledger With Mark'!AD331&gt;=17.5),"B+",IF(AND('[1]Ledger With Mark'!AD331&gt;=15),"B",IF(AND('[1]Ledger With Mark'!AD331&gt;=12.5),"C+",IF(AND('[1]Ledger With Mark'!AD331&gt;=10),"C",IF(AND('[1]Ledger With Mark'!AD331&gt;=7.5),"D+",IF(AND('[1]Ledger With Mark'!AD331&gt;=5),"D",IF(AND('[1]Ledger With Mark'!AD331&gt;=1),"E","N")))))))))</f>
        <v>C</v>
      </c>
      <c r="AE329" s="7" t="str">
        <f>IF(AND('[1]Ledger With Mark'!AE331&gt;=22.5),"A+",IF(AND('[1]Ledger With Mark'!AE331&gt;=20),"A",IF(AND('[1]Ledger With Mark'!AE331&gt;=17.5),"B+",IF(AND('[1]Ledger With Mark'!AE331&gt;=15),"B",IF(AND('[1]Ledger With Mark'!AE331&gt;=12.5),"C+",IF(AND('[1]Ledger With Mark'!AE331&gt;=10),"C",IF(AND('[1]Ledger With Mark'!AE331&gt;=7.5),"D+",IF(AND('[1]Ledger With Mark'!AE331&gt;=5),"D",IF(AND('[1]Ledger With Mark'!AE331&gt;=1),"E","N")))))))))</f>
        <v>B</v>
      </c>
      <c r="AF329" s="7" t="str">
        <f>IF(AND('[1]Ledger With Mark'!AF331&gt;=45),"A+",IF(AND('[1]Ledger With Mark'!AF331&gt;=40),"A",IF(AND('[1]Ledger With Mark'!AF331&gt;=35),"B+",IF(AND('[1]Ledger With Mark'!AF331&gt;=30),"B",IF(AND('[1]Ledger With Mark'!AF331&gt;=25),"C+",IF(AND('[1]Ledger With Mark'!AF331&gt;=20),"C",IF(AND('[1]Ledger With Mark'!AF331&gt;=15),"D+",IF(AND('[1]Ledger With Mark'!AF331&gt;=10),"D",IF(AND('[1]Ledger With Mark'!AF331&gt;=1),"E","N")))))))))</f>
        <v>C+</v>
      </c>
      <c r="AG329" s="13">
        <f t="shared" si="56"/>
        <v>1.2</v>
      </c>
      <c r="AH329" s="7" t="str">
        <f>IF(AND('[1]Ledger With Mark'!AH331&gt;=45),"A+",IF(AND('[1]Ledger With Mark'!AH331&gt;=40),"A",IF(AND('[1]Ledger With Mark'!AH331&gt;=35),"B+",IF(AND('[1]Ledger With Mark'!AH331&gt;=30),"B",IF(AND('[1]Ledger With Mark'!AH331&gt;=25),"C+",IF(AND('[1]Ledger With Mark'!AH331&gt;=20),"C",IF(AND('[1]Ledger With Mark'!AH331&gt;=15),"D+",IF(AND('[1]Ledger With Mark'!AH331&gt;=10),"D",IF(AND('[1]Ledger With Mark'!AH331&gt;=1),"E","N")))))))))</f>
        <v>C</v>
      </c>
      <c r="AI329" s="7" t="str">
        <f>IF(AND('[1]Ledger With Mark'!AI331&gt;=45),"A+",IF(AND('[1]Ledger With Mark'!AI331&gt;=40),"A",IF(AND('[1]Ledger With Mark'!AI331&gt;=35),"B+",IF(AND('[1]Ledger With Mark'!AI331&gt;=30),"B",IF(AND('[1]Ledger With Mark'!AI331&gt;=25),"C+",IF(AND('[1]Ledger With Mark'!AI331&gt;=20),"C",IF(AND('[1]Ledger With Mark'!AI331&gt;=15),"D+",IF(AND('[1]Ledger With Mark'!AI331&gt;=10),"D",IF(AND('[1]Ledger With Mark'!AI331&gt;=1),"E","N")))))))))</f>
        <v>A</v>
      </c>
      <c r="AJ329" s="7" t="str">
        <f>IF(AND('[1]Ledger With Mark'!AJ331&gt;=90),"A+",IF(AND('[1]Ledger With Mark'!AJ331&gt;=80),"A",IF(AND('[1]Ledger With Mark'!AJ331&gt;=70),"B+",IF(AND('[1]Ledger With Mark'!AJ331&gt;=60),"B",IF(AND('[1]Ledger With Mark'!AJ331&gt;=50),"C+",IF(AND('[1]Ledger With Mark'!AJ331&gt;=40),"C",IF(AND('[1]Ledger With Mark'!AJ331&gt;=30),"D+",IF(AND('[1]Ledger With Mark'!AJ331&gt;=20),"D",IF(AND('[1]Ledger With Mark'!AJ331&gt;=1),"E","N")))))))))</f>
        <v>B</v>
      </c>
      <c r="AK329" s="13">
        <f t="shared" si="57"/>
        <v>2.8</v>
      </c>
      <c r="AL329" s="7" t="str">
        <f>IF(AND('[1]Ledger With Mark'!AL331&gt;=45),"A+",IF(AND('[1]Ledger With Mark'!AL331&gt;=40),"A",IF(AND('[1]Ledger With Mark'!AL331&gt;=35),"B+",IF(AND('[1]Ledger With Mark'!AL331&gt;=30),"B",IF(AND('[1]Ledger With Mark'!AL331&gt;=25),"C+",IF(AND('[1]Ledger With Mark'!AL331&gt;=20),"C",IF(AND('[1]Ledger With Mark'!AL331&gt;=15),"D+",IF(AND('[1]Ledger With Mark'!AL331&gt;=10),"D",IF(AND('[1]Ledger With Mark'!AL331&gt;=1),"E","N")))))))))</f>
        <v>C</v>
      </c>
      <c r="AM329" s="7" t="str">
        <f>IF(AND('[1]Ledger With Mark'!AM331&gt;=45),"A+",IF(AND('[1]Ledger With Mark'!AM331&gt;=40),"A",IF(AND('[1]Ledger With Mark'!AM331&gt;=35),"B+",IF(AND('[1]Ledger With Mark'!AM331&gt;=30),"B",IF(AND('[1]Ledger With Mark'!AM331&gt;=25),"C+",IF(AND('[1]Ledger With Mark'!AM331&gt;=20),"C",IF(AND('[1]Ledger With Mark'!AM331&gt;=15),"D+",IF(AND('[1]Ledger With Mark'!AM331&gt;=10),"D",IF(AND('[1]Ledger With Mark'!AM331&gt;=1),"E","N")))))))))</f>
        <v>A</v>
      </c>
      <c r="AN329" s="7" t="str">
        <f>IF(AND('[1]Ledger With Mark'!AN331&gt;=90),"A+",IF(AND('[1]Ledger With Mark'!AN331&gt;=80),"A",IF(AND('[1]Ledger With Mark'!AN331&gt;=70),"B+",IF(AND('[1]Ledger With Mark'!AN331&gt;=60),"B",IF(AND('[1]Ledger With Mark'!AN331&gt;=50),"C+",IF(AND('[1]Ledger With Mark'!AN331&gt;=40),"C",IF(AND('[1]Ledger With Mark'!AN331&gt;=30),"D+",IF(AND('[1]Ledger With Mark'!AN331&gt;=20),"D",IF(AND('[1]Ledger With Mark'!AN331&gt;=1),"E","N")))))))))</f>
        <v>B</v>
      </c>
      <c r="AO329" s="13">
        <f t="shared" si="58"/>
        <v>2.8</v>
      </c>
      <c r="AP329" s="14">
        <f t="shared" si="59"/>
        <v>2.35</v>
      </c>
      <c r="AQ329" s="7"/>
      <c r="AR329" s="15" t="s">
        <v>251</v>
      </c>
      <c r="BB329" s="17">
        <v>337</v>
      </c>
    </row>
    <row r="330" spans="1:54" ht="15">
      <c r="A330" s="7">
        <f>'[1]Ledger With Mark'!A332</f>
        <v>329</v>
      </c>
      <c r="B330" s="8">
        <f>'[1]Ledger With Mark'!B332</f>
        <v>752329</v>
      </c>
      <c r="C330" s="9" t="str">
        <f>'[1]Ledger With Mark'!C332</f>
        <v>RIMA BUDHA MAGAR</v>
      </c>
      <c r="D330" s="10" t="str">
        <f>'[1]Ledger With Mark'!D332</f>
        <v>2061/12/18</v>
      </c>
      <c r="E330" s="11" t="str">
        <f>'[1]Ledger With Mark'!E332</f>
        <v>KHARKA BAHADUR BUDHA</v>
      </c>
      <c r="F330" s="11" t="str">
        <f>'[1]Ledger With Mark'!F332</f>
        <v>LILA BUDHA</v>
      </c>
      <c r="G330" s="12" t="str">
        <f>'[1]Ledger With Mark'!G332</f>
        <v>BHUME 9 RUKUM EAST</v>
      </c>
      <c r="H330" s="7" t="str">
        <f>IF(AND('[1]Ledger With Mark'!H332&gt;=67.5),"A+",IF(AND('[1]Ledger With Mark'!H332&gt;=60),"A",IF(AND('[1]Ledger With Mark'!H332&gt;=52.5),"B+",IF(AND('[1]Ledger With Mark'!H332&gt;=45),"B",IF(AND('[1]Ledger With Mark'!H332&gt;=37.5),"C+",IF(AND('[1]Ledger With Mark'!H332&gt;=30),"C",IF(AND('[1]Ledger With Mark'!H332&gt;=22.5),"D+",IF(AND('[1]Ledger With Mark'!H332&gt;=15),"D",IF(AND('[1]Ledger With Mark'!H332&gt;=1),"E","N")))))))))</f>
        <v>C</v>
      </c>
      <c r="I330" s="7" t="str">
        <f>IF(AND('[1]Ledger With Mark'!I332&gt;=22.5),"A+",IF(AND('[1]Ledger With Mark'!I332&gt;=20),"A",IF(AND('[1]Ledger With Mark'!I332&gt;=17.5),"B+",IF(AND('[1]Ledger With Mark'!I332&gt;=15),"B",IF(AND('[1]Ledger With Mark'!I332&gt;=12.5),"C+",IF(AND('[1]Ledger With Mark'!I332&gt;=10),"C",IF(AND('[1]Ledger With Mark'!I332&gt;=7.5),"D+",IF(AND('[1]Ledger With Mark'!I332&gt;=5),"D",IF(AND('[1]Ledger With Mark'!I332&gt;=1),"E","N")))))))))</f>
        <v>B</v>
      </c>
      <c r="J330" s="7" t="str">
        <f>IF(AND('[1]Ledger With Mark'!J332&gt;=90),"A+",IF(AND('[1]Ledger With Mark'!J332&gt;=80),"A",IF(AND('[1]Ledger With Mark'!J332&gt;=70),"B+",IF(AND('[1]Ledger With Mark'!J332&gt;=60),"B",IF(AND('[1]Ledger With Mark'!J332&gt;=50),"C+",IF(AND('[1]Ledger With Mark'!J332&gt;=40),"C",IF(AND('[1]Ledger With Mark'!J332&gt;=30),"D+",IF(AND('[1]Ledger With Mark'!J332&gt;=20),"D",IF(AND('[1]Ledger With Mark'!J332&gt;=1),"E","N")))))))))</f>
        <v>C+</v>
      </c>
      <c r="K330" s="13">
        <f t="shared" si="50"/>
        <v>2.4</v>
      </c>
      <c r="L330" s="7" t="str">
        <f>IF(AND('[1]Ledger With Mark'!L332&gt;=67.5),"A+",IF(AND('[1]Ledger With Mark'!L332&gt;=60),"A",IF(AND('[1]Ledger With Mark'!L332&gt;=52.5),"B+",IF(AND('[1]Ledger With Mark'!L332&gt;=45),"B",IF(AND('[1]Ledger With Mark'!L332&gt;=37.5),"C+",IF(AND('[1]Ledger With Mark'!L332&gt;=30),"C",IF(AND('[1]Ledger With Mark'!L332&gt;=22.5),"D+",IF(AND('[1]Ledger With Mark'!L332&gt;=15),"D",IF(AND('[1]Ledger With Mark'!L332&gt;=1),"E","N")))))))))</f>
        <v>C</v>
      </c>
      <c r="M330" s="7" t="str">
        <f>IF(AND('[1]Ledger With Mark'!M332&gt;=22.5),"A+",IF(AND('[1]Ledger With Mark'!M332&gt;=20),"A",IF(AND('[1]Ledger With Mark'!M332&gt;=17.5),"B+",IF(AND('[1]Ledger With Mark'!M332&gt;=15),"B",IF(AND('[1]Ledger With Mark'!M332&gt;=12.5),"C+",IF(AND('[1]Ledger With Mark'!M332&gt;=10),"C",IF(AND('[1]Ledger With Mark'!M332&gt;=7.5),"D+",IF(AND('[1]Ledger With Mark'!M332&gt;=5),"D",IF(AND('[1]Ledger With Mark'!M332&gt;=1),"E","N")))))))))</f>
        <v>A</v>
      </c>
      <c r="N330" s="7" t="str">
        <f>IF(AND('[1]Ledger With Mark'!N332&gt;=90),"A+",IF(AND('[1]Ledger With Mark'!N332&gt;=80),"A",IF(AND('[1]Ledger With Mark'!N332&gt;=70),"B+",IF(AND('[1]Ledger With Mark'!N332&gt;=60),"B",IF(AND('[1]Ledger With Mark'!N332&gt;=50),"C+",IF(AND('[1]Ledger With Mark'!N332&gt;=40),"C",IF(AND('[1]Ledger With Mark'!N332&gt;=30),"D+",IF(AND('[1]Ledger With Mark'!N332&gt;=20),"D",IF(AND('[1]Ledger With Mark'!N332&gt;=1),"E","N")))))))))</f>
        <v>C+</v>
      </c>
      <c r="O330" s="13">
        <f t="shared" si="51"/>
        <v>2.4</v>
      </c>
      <c r="P330" s="7" t="str">
        <f>IF(AND('[1]Ledger With Mark'!P332&gt;=90),"A+",IF(AND('[1]Ledger With Mark'!P332&gt;=80),"A",IF(AND('[1]Ledger With Mark'!P332&gt;=70),"B+",IF(AND('[1]Ledger With Mark'!P332&gt;=60),"B",IF(AND('[1]Ledger With Mark'!P332&gt;=50),"C+",IF(AND('[1]Ledger With Mark'!P332&gt;=40),"C",IF(AND('[1]Ledger With Mark'!P332&gt;=30),"D+",IF(AND('[1]Ledger With Mark'!P332&gt;=20),"D",IF(AND('[1]Ledger With Mark'!P332&gt;=1),"E","N")))))))))</f>
        <v>C</v>
      </c>
      <c r="Q330" s="13">
        <f t="shared" si="52"/>
        <v>2</v>
      </c>
      <c r="R330" s="7" t="str">
        <f>IF(AND('[1]Ledger With Mark'!R332&gt;=67.5),"A+",IF(AND('[1]Ledger With Mark'!R332&gt;=60),"A",IF(AND('[1]Ledger With Mark'!R332&gt;=52.5),"B+",IF(AND('[1]Ledger With Mark'!R332&gt;=45),"B",IF(AND('[1]Ledger With Mark'!R332&gt;=37.5),"C+",IF(AND('[1]Ledger With Mark'!R332&gt;=30),"C",IF(AND('[1]Ledger With Mark'!R332&gt;=22.5),"D+",IF(AND('[1]Ledger With Mark'!R332&gt;=15),"D",IF(AND('[1]Ledger With Mark'!R332&gt;=1),"E","N")))))))))</f>
        <v>C</v>
      </c>
      <c r="S330" s="7" t="str">
        <f>IF(AND('[1]Ledger With Mark'!S332&gt;=22.5),"A+",IF(AND('[1]Ledger With Mark'!S332&gt;=20),"A",IF(AND('[1]Ledger With Mark'!S332&gt;=17.5),"B+",IF(AND('[1]Ledger With Mark'!S332&gt;=15),"B",IF(AND('[1]Ledger With Mark'!S332&gt;=12.5),"C+",IF(AND('[1]Ledger With Mark'!S332&gt;=10),"C",IF(AND('[1]Ledger With Mark'!S332&gt;=7.5),"D+",IF(AND('[1]Ledger With Mark'!S332&gt;=5),"D",IF(AND('[1]Ledger With Mark'!S332&gt;=1),"E","N")))))))))</f>
        <v>A+</v>
      </c>
      <c r="T330" s="7" t="str">
        <f>IF(AND('[1]Ledger With Mark'!T332&gt;=90),"A+",IF(AND('[1]Ledger With Mark'!T332&gt;=80),"A",IF(AND('[1]Ledger With Mark'!T332&gt;=70),"B+",IF(AND('[1]Ledger With Mark'!T332&gt;=60),"B",IF(AND('[1]Ledger With Mark'!T332&gt;=50),"C+",IF(AND('[1]Ledger With Mark'!T332&gt;=40),"C",IF(AND('[1]Ledger With Mark'!T332&gt;=30),"D+",IF(AND('[1]Ledger With Mark'!T332&gt;=20),"D",IF(AND('[1]Ledger With Mark'!T332&gt;=1),"E","N")))))))))</f>
        <v>C+</v>
      </c>
      <c r="U330" s="13">
        <f t="shared" si="53"/>
        <v>2.4</v>
      </c>
      <c r="V330" s="7" t="str">
        <f>IF(AND('[1]Ledger With Mark'!V332&gt;=67.5),"A+",IF(AND('[1]Ledger With Mark'!V332&gt;=60),"A",IF(AND('[1]Ledger With Mark'!V332&gt;=52.5),"B+",IF(AND('[1]Ledger With Mark'!V332&gt;=45),"B",IF(AND('[1]Ledger With Mark'!V332&gt;=37.5),"C+",IF(AND('[1]Ledger With Mark'!V332&gt;=30),"C",IF(AND('[1]Ledger With Mark'!V332&gt;=22.5),"D+",IF(AND('[1]Ledger With Mark'!V332&gt;=15),"D",IF(AND('[1]Ledger With Mark'!V332&gt;=1),"E","N")))))))))</f>
        <v>C</v>
      </c>
      <c r="W330" s="7" t="str">
        <f>IF(AND('[1]Ledger With Mark'!W332&gt;=22.5),"A+",IF(AND('[1]Ledger With Mark'!W332&gt;=20),"A",IF(AND('[1]Ledger With Mark'!W332&gt;=17.5),"B+",IF(AND('[1]Ledger With Mark'!W332&gt;=15),"B",IF(AND('[1]Ledger With Mark'!W332&gt;=12.5),"C+",IF(AND('[1]Ledger With Mark'!W332&gt;=10),"C",IF(AND('[1]Ledger With Mark'!W332&gt;=7.5),"D+",IF(AND('[1]Ledger With Mark'!W332&gt;=5),"D",IF(AND('[1]Ledger With Mark'!W332&gt;=1),"E","N")))))))))</f>
        <v>B</v>
      </c>
      <c r="X330" s="7" t="str">
        <f>IF(AND('[1]Ledger With Mark'!X332&gt;=90),"A+",IF(AND('[1]Ledger With Mark'!X332&gt;=80),"A",IF(AND('[1]Ledger With Mark'!X332&gt;=70),"B+",IF(AND('[1]Ledger With Mark'!X332&gt;=60),"B",IF(AND('[1]Ledger With Mark'!X332&gt;=50),"C+",IF(AND('[1]Ledger With Mark'!X332&gt;=40),"C",IF(AND('[1]Ledger With Mark'!X332&gt;=30),"D+",IF(AND('[1]Ledger With Mark'!X332&gt;=20),"D",IF(AND('[1]Ledger With Mark'!X332&gt;=1),"E","N")))))))))</f>
        <v>C</v>
      </c>
      <c r="Y330" s="13">
        <f t="shared" si="54"/>
        <v>2</v>
      </c>
      <c r="Z330" s="7" t="str">
        <f>IF(AND('[1]Ledger With Mark'!Z332&gt;=27),"A+",IF(AND('[1]Ledger With Mark'!Z332&gt;=24),"A",IF(AND('[1]Ledger With Mark'!Z332&gt;=21),"B+",IF(AND('[1]Ledger With Mark'!Z332&gt;=18),"B",IF(AND('[1]Ledger With Mark'!Z332&gt;=15),"C+",IF(AND('[1]Ledger With Mark'!Z332&gt;=12),"C",IF(AND('[1]Ledger With Mark'!Z332&gt;=9),"D+",IF(AND('[1]Ledger With Mark'!Z332&gt;=6),"D",IF(AND('[1]Ledger With Mark'!Z332&gt;=1),"E","N")))))))))</f>
        <v>B</v>
      </c>
      <c r="AA330" s="7" t="str">
        <f>IF(AND('[1]Ledger With Mark'!AA332&gt;=18),"A+",IF(AND('[1]Ledger With Mark'!AA332&gt;=16),"A",IF(AND('[1]Ledger With Mark'!AA332&gt;=14),"B+",IF(AND('[1]Ledger With Mark'!AA332&gt;=12),"B",IF(AND('[1]Ledger With Mark'!AA332&gt;=10),"C+",IF(AND('[1]Ledger With Mark'!AA332&gt;=8),"C",IF(AND('[1]Ledger With Mark'!AA332&gt;=6),"D+",IF(AND('[1]Ledger With Mark'!AA332&gt;=4),"D",IF(AND('[1]Ledger With Mark'!AA332&gt;=1),"E","N")))))))))</f>
        <v>B</v>
      </c>
      <c r="AB330" s="7" t="str">
        <f>IF(AND('[1]Ledger With Mark'!AB332&gt;=45),"A+",IF(AND('[1]Ledger With Mark'!AB332&gt;=40),"A",IF(AND('[1]Ledger With Mark'!AB332&gt;=35),"B+",IF(AND('[1]Ledger With Mark'!AB332&gt;=30),"B",IF(AND('[1]Ledger With Mark'!AB332&gt;=25),"C+",IF(AND('[1]Ledger With Mark'!AB332&gt;=20),"C",IF(AND('[1]Ledger With Mark'!AB332&gt;=15),"D+",IF(AND('[1]Ledger With Mark'!AB332&gt;=10),"D",IF(AND('[1]Ledger With Mark'!AB332&gt;=1),"E","N")))))))))</f>
        <v>B</v>
      </c>
      <c r="AC330" s="13">
        <f t="shared" si="55"/>
        <v>1.4</v>
      </c>
      <c r="AD330" s="7" t="str">
        <f>IF(AND('[1]Ledger With Mark'!AD332&gt;=22.5),"A+",IF(AND('[1]Ledger With Mark'!AD332&gt;=20),"A",IF(AND('[1]Ledger With Mark'!AD332&gt;=17.5),"B+",IF(AND('[1]Ledger With Mark'!AD332&gt;=15),"B",IF(AND('[1]Ledger With Mark'!AD332&gt;=12.5),"C+",IF(AND('[1]Ledger With Mark'!AD332&gt;=10),"C",IF(AND('[1]Ledger With Mark'!AD332&gt;=7.5),"D+",IF(AND('[1]Ledger With Mark'!AD332&gt;=5),"D",IF(AND('[1]Ledger With Mark'!AD332&gt;=1),"E","N")))))))))</f>
        <v>B</v>
      </c>
      <c r="AE330" s="7" t="str">
        <f>IF(AND('[1]Ledger With Mark'!AE332&gt;=22.5),"A+",IF(AND('[1]Ledger With Mark'!AE332&gt;=20),"A",IF(AND('[1]Ledger With Mark'!AE332&gt;=17.5),"B+",IF(AND('[1]Ledger With Mark'!AE332&gt;=15),"B",IF(AND('[1]Ledger With Mark'!AE332&gt;=12.5),"C+",IF(AND('[1]Ledger With Mark'!AE332&gt;=10),"C",IF(AND('[1]Ledger With Mark'!AE332&gt;=7.5),"D+",IF(AND('[1]Ledger With Mark'!AE332&gt;=5),"D",IF(AND('[1]Ledger With Mark'!AE332&gt;=1),"E","N")))))))))</f>
        <v>B+</v>
      </c>
      <c r="AF330" s="7" t="str">
        <f>IF(AND('[1]Ledger With Mark'!AF332&gt;=45),"A+",IF(AND('[1]Ledger With Mark'!AF332&gt;=40),"A",IF(AND('[1]Ledger With Mark'!AF332&gt;=35),"B+",IF(AND('[1]Ledger With Mark'!AF332&gt;=30),"B",IF(AND('[1]Ledger With Mark'!AF332&gt;=25),"C+",IF(AND('[1]Ledger With Mark'!AF332&gt;=20),"C",IF(AND('[1]Ledger With Mark'!AF332&gt;=15),"D+",IF(AND('[1]Ledger With Mark'!AF332&gt;=10),"D",IF(AND('[1]Ledger With Mark'!AF332&gt;=1),"E","N")))))))))</f>
        <v>B</v>
      </c>
      <c r="AG330" s="13">
        <f t="shared" si="56"/>
        <v>1.4</v>
      </c>
      <c r="AH330" s="7" t="str">
        <f>IF(AND('[1]Ledger With Mark'!AH332&gt;=45),"A+",IF(AND('[1]Ledger With Mark'!AH332&gt;=40),"A",IF(AND('[1]Ledger With Mark'!AH332&gt;=35),"B+",IF(AND('[1]Ledger With Mark'!AH332&gt;=30),"B",IF(AND('[1]Ledger With Mark'!AH332&gt;=25),"C+",IF(AND('[1]Ledger With Mark'!AH332&gt;=20),"C",IF(AND('[1]Ledger With Mark'!AH332&gt;=15),"D+",IF(AND('[1]Ledger With Mark'!AH332&gt;=10),"D",IF(AND('[1]Ledger With Mark'!AH332&gt;=1),"E","N")))))))))</f>
        <v>C</v>
      </c>
      <c r="AI330" s="7" t="str">
        <f>IF(AND('[1]Ledger With Mark'!AI332&gt;=45),"A+",IF(AND('[1]Ledger With Mark'!AI332&gt;=40),"A",IF(AND('[1]Ledger With Mark'!AI332&gt;=35),"B+",IF(AND('[1]Ledger With Mark'!AI332&gt;=30),"B",IF(AND('[1]Ledger With Mark'!AI332&gt;=25),"C+",IF(AND('[1]Ledger With Mark'!AI332&gt;=20),"C",IF(AND('[1]Ledger With Mark'!AI332&gt;=15),"D+",IF(AND('[1]Ledger With Mark'!AI332&gt;=10),"D",IF(AND('[1]Ledger With Mark'!AI332&gt;=1),"E","N")))))))))</f>
        <v>A</v>
      </c>
      <c r="AJ330" s="7" t="str">
        <f>IF(AND('[1]Ledger With Mark'!AJ332&gt;=90),"A+",IF(AND('[1]Ledger With Mark'!AJ332&gt;=80),"A",IF(AND('[1]Ledger With Mark'!AJ332&gt;=70),"B+",IF(AND('[1]Ledger With Mark'!AJ332&gt;=60),"B",IF(AND('[1]Ledger With Mark'!AJ332&gt;=50),"C+",IF(AND('[1]Ledger With Mark'!AJ332&gt;=40),"C",IF(AND('[1]Ledger With Mark'!AJ332&gt;=30),"D+",IF(AND('[1]Ledger With Mark'!AJ332&gt;=20),"D",IF(AND('[1]Ledger With Mark'!AJ332&gt;=1),"E","N")))))))))</f>
        <v>B</v>
      </c>
      <c r="AK330" s="13">
        <f t="shared" si="57"/>
        <v>2.8</v>
      </c>
      <c r="AL330" s="7" t="str">
        <f>IF(AND('[1]Ledger With Mark'!AL332&gt;=45),"A+",IF(AND('[1]Ledger With Mark'!AL332&gt;=40),"A",IF(AND('[1]Ledger With Mark'!AL332&gt;=35),"B+",IF(AND('[1]Ledger With Mark'!AL332&gt;=30),"B",IF(AND('[1]Ledger With Mark'!AL332&gt;=25),"C+",IF(AND('[1]Ledger With Mark'!AL332&gt;=20),"C",IF(AND('[1]Ledger With Mark'!AL332&gt;=15),"D+",IF(AND('[1]Ledger With Mark'!AL332&gt;=10),"D",IF(AND('[1]Ledger With Mark'!AL332&gt;=1),"E","N")))))))))</f>
        <v>C</v>
      </c>
      <c r="AM330" s="7" t="str">
        <f>IF(AND('[1]Ledger With Mark'!AM332&gt;=45),"A+",IF(AND('[1]Ledger With Mark'!AM332&gt;=40),"A",IF(AND('[1]Ledger With Mark'!AM332&gt;=35),"B+",IF(AND('[1]Ledger With Mark'!AM332&gt;=30),"B",IF(AND('[1]Ledger With Mark'!AM332&gt;=25),"C+",IF(AND('[1]Ledger With Mark'!AM332&gt;=20),"C",IF(AND('[1]Ledger With Mark'!AM332&gt;=15),"D+",IF(AND('[1]Ledger With Mark'!AM332&gt;=10),"D",IF(AND('[1]Ledger With Mark'!AM332&gt;=1),"E","N")))))))))</f>
        <v>A</v>
      </c>
      <c r="AN330" s="7" t="str">
        <f>IF(AND('[1]Ledger With Mark'!AN332&gt;=90),"A+",IF(AND('[1]Ledger With Mark'!AN332&gt;=80),"A",IF(AND('[1]Ledger With Mark'!AN332&gt;=70),"B+",IF(AND('[1]Ledger With Mark'!AN332&gt;=60),"B",IF(AND('[1]Ledger With Mark'!AN332&gt;=50),"C+",IF(AND('[1]Ledger With Mark'!AN332&gt;=40),"C",IF(AND('[1]Ledger With Mark'!AN332&gt;=30),"D+",IF(AND('[1]Ledger With Mark'!AN332&gt;=20),"D",IF(AND('[1]Ledger With Mark'!AN332&gt;=1),"E","N")))))))))</f>
        <v>B</v>
      </c>
      <c r="AO330" s="13">
        <f t="shared" si="58"/>
        <v>2.8</v>
      </c>
      <c r="AP330" s="14">
        <f t="shared" si="59"/>
        <v>2.4500000000000002</v>
      </c>
      <c r="AQ330" s="7"/>
      <c r="AR330" s="15" t="s">
        <v>251</v>
      </c>
      <c r="BB330" s="17">
        <v>338</v>
      </c>
    </row>
    <row r="331" spans="1:54" ht="15">
      <c r="A331" s="7">
        <f>'[1]Ledger With Mark'!A333</f>
        <v>330</v>
      </c>
      <c r="B331" s="8">
        <f>'[1]Ledger With Mark'!B333</f>
        <v>752330</v>
      </c>
      <c r="C331" s="9" t="str">
        <f>'[1]Ledger With Mark'!C333</f>
        <v>SABIN PUN MAGAR</v>
      </c>
      <c r="D331" s="10" t="str">
        <f>'[1]Ledger With Mark'!D333</f>
        <v>2062/11/27</v>
      </c>
      <c r="E331" s="11" t="str">
        <f>'[1]Ledger With Mark'!E333</f>
        <v>MAST BAHADUR PUN</v>
      </c>
      <c r="F331" s="11" t="str">
        <f>'[1]Ledger With Mark'!F333</f>
        <v>MAN KUMARI PUN</v>
      </c>
      <c r="G331" s="12" t="str">
        <f>'[1]Ledger With Mark'!G333</f>
        <v>BHUME 9 RUKUM EAST</v>
      </c>
      <c r="H331" s="7" t="str">
        <f>IF(AND('[1]Ledger With Mark'!H333&gt;=67.5),"A+",IF(AND('[1]Ledger With Mark'!H333&gt;=60),"A",IF(AND('[1]Ledger With Mark'!H333&gt;=52.5),"B+",IF(AND('[1]Ledger With Mark'!H333&gt;=45),"B",IF(AND('[1]Ledger With Mark'!H333&gt;=37.5),"C+",IF(AND('[1]Ledger With Mark'!H333&gt;=30),"C",IF(AND('[1]Ledger With Mark'!H333&gt;=22.5),"D+",IF(AND('[1]Ledger With Mark'!H333&gt;=15),"D",IF(AND('[1]Ledger With Mark'!H333&gt;=1),"E","N")))))))))</f>
        <v>C</v>
      </c>
      <c r="I331" s="7" t="str">
        <f>IF(AND('[1]Ledger With Mark'!I333&gt;=22.5),"A+",IF(AND('[1]Ledger With Mark'!I333&gt;=20),"A",IF(AND('[1]Ledger With Mark'!I333&gt;=17.5),"B+",IF(AND('[1]Ledger With Mark'!I333&gt;=15),"B",IF(AND('[1]Ledger With Mark'!I333&gt;=12.5),"C+",IF(AND('[1]Ledger With Mark'!I333&gt;=10),"C",IF(AND('[1]Ledger With Mark'!I333&gt;=7.5),"D+",IF(AND('[1]Ledger With Mark'!I333&gt;=5),"D",IF(AND('[1]Ledger With Mark'!I333&gt;=1),"E","N")))))))))</f>
        <v>B</v>
      </c>
      <c r="J331" s="7" t="str">
        <f>IF(AND('[1]Ledger With Mark'!J333&gt;=90),"A+",IF(AND('[1]Ledger With Mark'!J333&gt;=80),"A",IF(AND('[1]Ledger With Mark'!J333&gt;=70),"B+",IF(AND('[1]Ledger With Mark'!J333&gt;=60),"B",IF(AND('[1]Ledger With Mark'!J333&gt;=50),"C+",IF(AND('[1]Ledger With Mark'!J333&gt;=40),"C",IF(AND('[1]Ledger With Mark'!J333&gt;=30),"D+",IF(AND('[1]Ledger With Mark'!J333&gt;=20),"D",IF(AND('[1]Ledger With Mark'!J333&gt;=1),"E","N")))))))))</f>
        <v>C</v>
      </c>
      <c r="K331" s="13">
        <f t="shared" si="50"/>
        <v>2</v>
      </c>
      <c r="L331" s="7" t="str">
        <f>IF(AND('[1]Ledger With Mark'!L333&gt;=67.5),"A+",IF(AND('[1]Ledger With Mark'!L333&gt;=60),"A",IF(AND('[1]Ledger With Mark'!L333&gt;=52.5),"B+",IF(AND('[1]Ledger With Mark'!L333&gt;=45),"B",IF(AND('[1]Ledger With Mark'!L333&gt;=37.5),"C+",IF(AND('[1]Ledger With Mark'!L333&gt;=30),"C",IF(AND('[1]Ledger With Mark'!L333&gt;=22.5),"D+",IF(AND('[1]Ledger With Mark'!L333&gt;=15),"D",IF(AND('[1]Ledger With Mark'!L333&gt;=1),"E","N")))))))))</f>
        <v>C</v>
      </c>
      <c r="M331" s="7" t="str">
        <f>IF(AND('[1]Ledger With Mark'!M333&gt;=22.5),"A+",IF(AND('[1]Ledger With Mark'!M333&gt;=20),"A",IF(AND('[1]Ledger With Mark'!M333&gt;=17.5),"B+",IF(AND('[1]Ledger With Mark'!M333&gt;=15),"B",IF(AND('[1]Ledger With Mark'!M333&gt;=12.5),"C+",IF(AND('[1]Ledger With Mark'!M333&gt;=10),"C",IF(AND('[1]Ledger With Mark'!M333&gt;=7.5),"D+",IF(AND('[1]Ledger With Mark'!M333&gt;=5),"D",IF(AND('[1]Ledger With Mark'!M333&gt;=1),"E","N")))))))))</f>
        <v>A</v>
      </c>
      <c r="N331" s="7" t="str">
        <f>IF(AND('[1]Ledger With Mark'!N333&gt;=90),"A+",IF(AND('[1]Ledger With Mark'!N333&gt;=80),"A",IF(AND('[1]Ledger With Mark'!N333&gt;=70),"B+",IF(AND('[1]Ledger With Mark'!N333&gt;=60),"B",IF(AND('[1]Ledger With Mark'!N333&gt;=50),"C+",IF(AND('[1]Ledger With Mark'!N333&gt;=40),"C",IF(AND('[1]Ledger With Mark'!N333&gt;=30),"D+",IF(AND('[1]Ledger With Mark'!N333&gt;=20),"D",IF(AND('[1]Ledger With Mark'!N333&gt;=1),"E","N")))))))))</f>
        <v>C+</v>
      </c>
      <c r="O331" s="13">
        <f t="shared" si="51"/>
        <v>2.4</v>
      </c>
      <c r="P331" s="7" t="str">
        <f>IF(AND('[1]Ledger With Mark'!P333&gt;=90),"A+",IF(AND('[1]Ledger With Mark'!P333&gt;=80),"A",IF(AND('[1]Ledger With Mark'!P333&gt;=70),"B+",IF(AND('[1]Ledger With Mark'!P333&gt;=60),"B",IF(AND('[1]Ledger With Mark'!P333&gt;=50),"C+",IF(AND('[1]Ledger With Mark'!P333&gt;=40),"C",IF(AND('[1]Ledger With Mark'!P333&gt;=30),"D+",IF(AND('[1]Ledger With Mark'!P333&gt;=20),"D",IF(AND('[1]Ledger With Mark'!P333&gt;=1),"E","N")))))))))</f>
        <v>C</v>
      </c>
      <c r="Q331" s="13">
        <f t="shared" si="52"/>
        <v>2</v>
      </c>
      <c r="R331" s="7" t="str">
        <f>IF(AND('[1]Ledger With Mark'!R333&gt;=67.5),"A+",IF(AND('[1]Ledger With Mark'!R333&gt;=60),"A",IF(AND('[1]Ledger With Mark'!R333&gt;=52.5),"B+",IF(AND('[1]Ledger With Mark'!R333&gt;=45),"B",IF(AND('[1]Ledger With Mark'!R333&gt;=37.5),"C+",IF(AND('[1]Ledger With Mark'!R333&gt;=30),"C",IF(AND('[1]Ledger With Mark'!R333&gt;=22.5),"D+",IF(AND('[1]Ledger With Mark'!R333&gt;=15),"D",IF(AND('[1]Ledger With Mark'!R333&gt;=1),"E","N")))))))))</f>
        <v>C</v>
      </c>
      <c r="S331" s="7" t="str">
        <f>IF(AND('[1]Ledger With Mark'!S333&gt;=22.5),"A+",IF(AND('[1]Ledger With Mark'!S333&gt;=20),"A",IF(AND('[1]Ledger With Mark'!S333&gt;=17.5),"B+",IF(AND('[1]Ledger With Mark'!S333&gt;=15),"B",IF(AND('[1]Ledger With Mark'!S333&gt;=12.5),"C+",IF(AND('[1]Ledger With Mark'!S333&gt;=10),"C",IF(AND('[1]Ledger With Mark'!S333&gt;=7.5),"D+",IF(AND('[1]Ledger With Mark'!S333&gt;=5),"D",IF(AND('[1]Ledger With Mark'!S333&gt;=1),"E","N")))))))))</f>
        <v>A</v>
      </c>
      <c r="T331" s="7" t="str">
        <f>IF(AND('[1]Ledger With Mark'!T333&gt;=90),"A+",IF(AND('[1]Ledger With Mark'!T333&gt;=80),"A",IF(AND('[1]Ledger With Mark'!T333&gt;=70),"B+",IF(AND('[1]Ledger With Mark'!T333&gt;=60),"B",IF(AND('[1]Ledger With Mark'!T333&gt;=50),"C+",IF(AND('[1]Ledger With Mark'!T333&gt;=40),"C",IF(AND('[1]Ledger With Mark'!T333&gt;=30),"D+",IF(AND('[1]Ledger With Mark'!T333&gt;=20),"D",IF(AND('[1]Ledger With Mark'!T333&gt;=1),"E","N")))))))))</f>
        <v>C+</v>
      </c>
      <c r="U331" s="13">
        <f t="shared" si="53"/>
        <v>2.4</v>
      </c>
      <c r="V331" s="7" t="str">
        <f>IF(AND('[1]Ledger With Mark'!V333&gt;=67.5),"A+",IF(AND('[1]Ledger With Mark'!V333&gt;=60),"A",IF(AND('[1]Ledger With Mark'!V333&gt;=52.5),"B+",IF(AND('[1]Ledger With Mark'!V333&gt;=45),"B",IF(AND('[1]Ledger With Mark'!V333&gt;=37.5),"C+",IF(AND('[1]Ledger With Mark'!V333&gt;=30),"C",IF(AND('[1]Ledger With Mark'!V333&gt;=22.5),"D+",IF(AND('[1]Ledger With Mark'!V333&gt;=15),"D",IF(AND('[1]Ledger With Mark'!V333&gt;=1),"E","N")))))))))</f>
        <v>C</v>
      </c>
      <c r="W331" s="7" t="str">
        <f>IF(AND('[1]Ledger With Mark'!W333&gt;=22.5),"A+",IF(AND('[1]Ledger With Mark'!W333&gt;=20),"A",IF(AND('[1]Ledger With Mark'!W333&gt;=17.5),"B+",IF(AND('[1]Ledger With Mark'!W333&gt;=15),"B",IF(AND('[1]Ledger With Mark'!W333&gt;=12.5),"C+",IF(AND('[1]Ledger With Mark'!W333&gt;=10),"C",IF(AND('[1]Ledger With Mark'!W333&gt;=7.5),"D+",IF(AND('[1]Ledger With Mark'!W333&gt;=5),"D",IF(AND('[1]Ledger With Mark'!W333&gt;=1),"E","N")))))))))</f>
        <v>C+</v>
      </c>
      <c r="X331" s="7" t="str">
        <f>IF(AND('[1]Ledger With Mark'!X333&gt;=90),"A+",IF(AND('[1]Ledger With Mark'!X333&gt;=80),"A",IF(AND('[1]Ledger With Mark'!X333&gt;=70),"B+",IF(AND('[1]Ledger With Mark'!X333&gt;=60),"B",IF(AND('[1]Ledger With Mark'!X333&gt;=50),"C+",IF(AND('[1]Ledger With Mark'!X333&gt;=40),"C",IF(AND('[1]Ledger With Mark'!X333&gt;=30),"D+",IF(AND('[1]Ledger With Mark'!X333&gt;=20),"D",IF(AND('[1]Ledger With Mark'!X333&gt;=1),"E","N")))))))))</f>
        <v>C</v>
      </c>
      <c r="Y331" s="13">
        <f t="shared" si="54"/>
        <v>2</v>
      </c>
      <c r="Z331" s="7" t="str">
        <f>IF(AND('[1]Ledger With Mark'!Z333&gt;=27),"A+",IF(AND('[1]Ledger With Mark'!Z333&gt;=24),"A",IF(AND('[1]Ledger With Mark'!Z333&gt;=21),"B+",IF(AND('[1]Ledger With Mark'!Z333&gt;=18),"B",IF(AND('[1]Ledger With Mark'!Z333&gt;=15),"C+",IF(AND('[1]Ledger With Mark'!Z333&gt;=12),"C",IF(AND('[1]Ledger With Mark'!Z333&gt;=9),"D+",IF(AND('[1]Ledger With Mark'!Z333&gt;=6),"D",IF(AND('[1]Ledger With Mark'!Z333&gt;=1),"E","N")))))))))</f>
        <v>C</v>
      </c>
      <c r="AA331" s="7" t="str">
        <f>IF(AND('[1]Ledger With Mark'!AA333&gt;=18),"A+",IF(AND('[1]Ledger With Mark'!AA333&gt;=16),"A",IF(AND('[1]Ledger With Mark'!AA333&gt;=14),"B+",IF(AND('[1]Ledger With Mark'!AA333&gt;=12),"B",IF(AND('[1]Ledger With Mark'!AA333&gt;=10),"C+",IF(AND('[1]Ledger With Mark'!AA333&gt;=8),"C",IF(AND('[1]Ledger With Mark'!AA333&gt;=6),"D+",IF(AND('[1]Ledger With Mark'!AA333&gt;=4),"D",IF(AND('[1]Ledger With Mark'!AA333&gt;=1),"E","N")))))))))</f>
        <v>C+</v>
      </c>
      <c r="AB331" s="7" t="str">
        <f>IF(AND('[1]Ledger With Mark'!AB333&gt;=45),"A+",IF(AND('[1]Ledger With Mark'!AB333&gt;=40),"A",IF(AND('[1]Ledger With Mark'!AB333&gt;=35),"B+",IF(AND('[1]Ledger With Mark'!AB333&gt;=30),"B",IF(AND('[1]Ledger With Mark'!AB333&gt;=25),"C+",IF(AND('[1]Ledger With Mark'!AB333&gt;=20),"C",IF(AND('[1]Ledger With Mark'!AB333&gt;=15),"D+",IF(AND('[1]Ledger With Mark'!AB333&gt;=10),"D",IF(AND('[1]Ledger With Mark'!AB333&gt;=1),"E","N")))))))))</f>
        <v>C+</v>
      </c>
      <c r="AC331" s="13">
        <f t="shared" si="55"/>
        <v>1.2</v>
      </c>
      <c r="AD331" s="7" t="str">
        <f>IF(AND('[1]Ledger With Mark'!AD333&gt;=22.5),"A+",IF(AND('[1]Ledger With Mark'!AD333&gt;=20),"A",IF(AND('[1]Ledger With Mark'!AD333&gt;=17.5),"B+",IF(AND('[1]Ledger With Mark'!AD333&gt;=15),"B",IF(AND('[1]Ledger With Mark'!AD333&gt;=12.5),"C+",IF(AND('[1]Ledger With Mark'!AD333&gt;=10),"C",IF(AND('[1]Ledger With Mark'!AD333&gt;=7.5),"D+",IF(AND('[1]Ledger With Mark'!AD333&gt;=5),"D",IF(AND('[1]Ledger With Mark'!AD333&gt;=1),"E","N")))))))))</f>
        <v>C</v>
      </c>
      <c r="AE331" s="7" t="str">
        <f>IF(AND('[1]Ledger With Mark'!AE333&gt;=22.5),"A+",IF(AND('[1]Ledger With Mark'!AE333&gt;=20),"A",IF(AND('[1]Ledger With Mark'!AE333&gt;=17.5),"B+",IF(AND('[1]Ledger With Mark'!AE333&gt;=15),"B",IF(AND('[1]Ledger With Mark'!AE333&gt;=12.5),"C+",IF(AND('[1]Ledger With Mark'!AE333&gt;=10),"C",IF(AND('[1]Ledger With Mark'!AE333&gt;=7.5),"D+",IF(AND('[1]Ledger With Mark'!AE333&gt;=5),"D",IF(AND('[1]Ledger With Mark'!AE333&gt;=1),"E","N")))))))))</f>
        <v>B</v>
      </c>
      <c r="AF331" s="7" t="str">
        <f>IF(AND('[1]Ledger With Mark'!AF333&gt;=45),"A+",IF(AND('[1]Ledger With Mark'!AF333&gt;=40),"A",IF(AND('[1]Ledger With Mark'!AF333&gt;=35),"B+",IF(AND('[1]Ledger With Mark'!AF333&gt;=30),"B",IF(AND('[1]Ledger With Mark'!AF333&gt;=25),"C+",IF(AND('[1]Ledger With Mark'!AF333&gt;=20),"C",IF(AND('[1]Ledger With Mark'!AF333&gt;=15),"D+",IF(AND('[1]Ledger With Mark'!AF333&gt;=10),"D",IF(AND('[1]Ledger With Mark'!AF333&gt;=1),"E","N")))))))))</f>
        <v>C+</v>
      </c>
      <c r="AG331" s="13">
        <f t="shared" si="56"/>
        <v>1.2</v>
      </c>
      <c r="AH331" s="7" t="str">
        <f>IF(AND('[1]Ledger With Mark'!AH333&gt;=45),"A+",IF(AND('[1]Ledger With Mark'!AH333&gt;=40),"A",IF(AND('[1]Ledger With Mark'!AH333&gt;=35),"B+",IF(AND('[1]Ledger With Mark'!AH333&gt;=30),"B",IF(AND('[1]Ledger With Mark'!AH333&gt;=25),"C+",IF(AND('[1]Ledger With Mark'!AH333&gt;=20),"C",IF(AND('[1]Ledger With Mark'!AH333&gt;=15),"D+",IF(AND('[1]Ledger With Mark'!AH333&gt;=10),"D",IF(AND('[1]Ledger With Mark'!AH333&gt;=1),"E","N")))))))))</f>
        <v>C</v>
      </c>
      <c r="AI331" s="7" t="str">
        <f>IF(AND('[1]Ledger With Mark'!AI333&gt;=45),"A+",IF(AND('[1]Ledger With Mark'!AI333&gt;=40),"A",IF(AND('[1]Ledger With Mark'!AI333&gt;=35),"B+",IF(AND('[1]Ledger With Mark'!AI333&gt;=30),"B",IF(AND('[1]Ledger With Mark'!AI333&gt;=25),"C+",IF(AND('[1]Ledger With Mark'!AI333&gt;=20),"C",IF(AND('[1]Ledger With Mark'!AI333&gt;=15),"D+",IF(AND('[1]Ledger With Mark'!AI333&gt;=10),"D",IF(AND('[1]Ledger With Mark'!AI333&gt;=1),"E","N")))))))))</f>
        <v>A</v>
      </c>
      <c r="AJ331" s="7" t="str">
        <f>IF(AND('[1]Ledger With Mark'!AJ333&gt;=90),"A+",IF(AND('[1]Ledger With Mark'!AJ333&gt;=80),"A",IF(AND('[1]Ledger With Mark'!AJ333&gt;=70),"B+",IF(AND('[1]Ledger With Mark'!AJ333&gt;=60),"B",IF(AND('[1]Ledger With Mark'!AJ333&gt;=50),"C+",IF(AND('[1]Ledger With Mark'!AJ333&gt;=40),"C",IF(AND('[1]Ledger With Mark'!AJ333&gt;=30),"D+",IF(AND('[1]Ledger With Mark'!AJ333&gt;=20),"D",IF(AND('[1]Ledger With Mark'!AJ333&gt;=1),"E","N")))))))))</f>
        <v>B</v>
      </c>
      <c r="AK331" s="13">
        <f t="shared" si="57"/>
        <v>2.8</v>
      </c>
      <c r="AL331" s="7" t="str">
        <f>IF(AND('[1]Ledger With Mark'!AL333&gt;=45),"A+",IF(AND('[1]Ledger With Mark'!AL333&gt;=40),"A",IF(AND('[1]Ledger With Mark'!AL333&gt;=35),"B+",IF(AND('[1]Ledger With Mark'!AL333&gt;=30),"B",IF(AND('[1]Ledger With Mark'!AL333&gt;=25),"C+",IF(AND('[1]Ledger With Mark'!AL333&gt;=20),"C",IF(AND('[1]Ledger With Mark'!AL333&gt;=15),"D+",IF(AND('[1]Ledger With Mark'!AL333&gt;=10),"D",IF(AND('[1]Ledger With Mark'!AL333&gt;=1),"E","N")))))))))</f>
        <v>C</v>
      </c>
      <c r="AM331" s="7" t="str">
        <f>IF(AND('[1]Ledger With Mark'!AM333&gt;=45),"A+",IF(AND('[1]Ledger With Mark'!AM333&gt;=40),"A",IF(AND('[1]Ledger With Mark'!AM333&gt;=35),"B+",IF(AND('[1]Ledger With Mark'!AM333&gt;=30),"B",IF(AND('[1]Ledger With Mark'!AM333&gt;=25),"C+",IF(AND('[1]Ledger With Mark'!AM333&gt;=20),"C",IF(AND('[1]Ledger With Mark'!AM333&gt;=15),"D+",IF(AND('[1]Ledger With Mark'!AM333&gt;=10),"D",IF(AND('[1]Ledger With Mark'!AM333&gt;=1),"E","N")))))))))</f>
        <v>A+</v>
      </c>
      <c r="AN331" s="7" t="str">
        <f>IF(AND('[1]Ledger With Mark'!AN333&gt;=90),"A+",IF(AND('[1]Ledger With Mark'!AN333&gt;=80),"A",IF(AND('[1]Ledger With Mark'!AN333&gt;=70),"B+",IF(AND('[1]Ledger With Mark'!AN333&gt;=60),"B",IF(AND('[1]Ledger With Mark'!AN333&gt;=50),"C+",IF(AND('[1]Ledger With Mark'!AN333&gt;=40),"C",IF(AND('[1]Ledger With Mark'!AN333&gt;=30),"D+",IF(AND('[1]Ledger With Mark'!AN333&gt;=20),"D",IF(AND('[1]Ledger With Mark'!AN333&gt;=1),"E","N")))))))))</f>
        <v>B</v>
      </c>
      <c r="AO331" s="13">
        <f t="shared" si="58"/>
        <v>2.8</v>
      </c>
      <c r="AP331" s="14">
        <f t="shared" si="59"/>
        <v>2.35</v>
      </c>
      <c r="AQ331" s="7"/>
      <c r="AR331" s="15" t="s">
        <v>251</v>
      </c>
      <c r="BB331" s="17">
        <v>339</v>
      </c>
    </row>
    <row r="332" spans="1:54" ht="15">
      <c r="A332" s="7">
        <f>'[1]Ledger With Mark'!A334</f>
        <v>331</v>
      </c>
      <c r="B332" s="8">
        <f>'[1]Ledger With Mark'!B334</f>
        <v>752331</v>
      </c>
      <c r="C332" s="9" t="str">
        <f>'[1]Ledger With Mark'!C334</f>
        <v>SAINING PUN MAGAR</v>
      </c>
      <c r="D332" s="10" t="str">
        <f>'[1]Ledger With Mark'!D334</f>
        <v>2063/05/08</v>
      </c>
      <c r="E332" s="11" t="str">
        <f>'[1]Ledger With Mark'!E334</f>
        <v>SHISHIR PUN</v>
      </c>
      <c r="F332" s="11" t="str">
        <f>'[1]Ledger With Mark'!F334</f>
        <v>LACHHAMITA PUN</v>
      </c>
      <c r="G332" s="12" t="str">
        <f>'[1]Ledger With Mark'!G334</f>
        <v>BHUME 9 RUKUM EAST</v>
      </c>
      <c r="H332" s="7" t="str">
        <f>IF(AND('[1]Ledger With Mark'!H334&gt;=67.5),"A+",IF(AND('[1]Ledger With Mark'!H334&gt;=60),"A",IF(AND('[1]Ledger With Mark'!H334&gt;=52.5),"B+",IF(AND('[1]Ledger With Mark'!H334&gt;=45),"B",IF(AND('[1]Ledger With Mark'!H334&gt;=37.5),"C+",IF(AND('[1]Ledger With Mark'!H334&gt;=30),"C",IF(AND('[1]Ledger With Mark'!H334&gt;=22.5),"D+",IF(AND('[1]Ledger With Mark'!H334&gt;=15),"D",IF(AND('[1]Ledger With Mark'!H334&gt;=1),"E","N")))))))))</f>
        <v>C</v>
      </c>
      <c r="I332" s="7" t="str">
        <f>IF(AND('[1]Ledger With Mark'!I334&gt;=22.5),"A+",IF(AND('[1]Ledger With Mark'!I334&gt;=20),"A",IF(AND('[1]Ledger With Mark'!I334&gt;=17.5),"B+",IF(AND('[1]Ledger With Mark'!I334&gt;=15),"B",IF(AND('[1]Ledger With Mark'!I334&gt;=12.5),"C+",IF(AND('[1]Ledger With Mark'!I334&gt;=10),"C",IF(AND('[1]Ledger With Mark'!I334&gt;=7.5),"D+",IF(AND('[1]Ledger With Mark'!I334&gt;=5),"D",IF(AND('[1]Ledger With Mark'!I334&gt;=1),"E","N")))))))))</f>
        <v>B</v>
      </c>
      <c r="J332" s="7" t="str">
        <f>IF(AND('[1]Ledger With Mark'!J334&gt;=90),"A+",IF(AND('[1]Ledger With Mark'!J334&gt;=80),"A",IF(AND('[1]Ledger With Mark'!J334&gt;=70),"B+",IF(AND('[1]Ledger With Mark'!J334&gt;=60),"B",IF(AND('[1]Ledger With Mark'!J334&gt;=50),"C+",IF(AND('[1]Ledger With Mark'!J334&gt;=40),"C",IF(AND('[1]Ledger With Mark'!J334&gt;=30),"D+",IF(AND('[1]Ledger With Mark'!J334&gt;=20),"D",IF(AND('[1]Ledger With Mark'!J334&gt;=1),"E","N")))))))))</f>
        <v>C</v>
      </c>
      <c r="K332" s="13">
        <f t="shared" si="50"/>
        <v>2</v>
      </c>
      <c r="L332" s="7" t="str">
        <f>IF(AND('[1]Ledger With Mark'!L334&gt;=67.5),"A+",IF(AND('[1]Ledger With Mark'!L334&gt;=60),"A",IF(AND('[1]Ledger With Mark'!L334&gt;=52.5),"B+",IF(AND('[1]Ledger With Mark'!L334&gt;=45),"B",IF(AND('[1]Ledger With Mark'!L334&gt;=37.5),"C+",IF(AND('[1]Ledger With Mark'!L334&gt;=30),"C",IF(AND('[1]Ledger With Mark'!L334&gt;=22.5),"D+",IF(AND('[1]Ledger With Mark'!L334&gt;=15),"D",IF(AND('[1]Ledger With Mark'!L334&gt;=1),"E","N")))))))))</f>
        <v>C+</v>
      </c>
      <c r="M332" s="7" t="str">
        <f>IF(AND('[1]Ledger With Mark'!M334&gt;=22.5),"A+",IF(AND('[1]Ledger With Mark'!M334&gt;=20),"A",IF(AND('[1]Ledger With Mark'!M334&gt;=17.5),"B+",IF(AND('[1]Ledger With Mark'!M334&gt;=15),"B",IF(AND('[1]Ledger With Mark'!M334&gt;=12.5),"C+",IF(AND('[1]Ledger With Mark'!M334&gt;=10),"C",IF(AND('[1]Ledger With Mark'!M334&gt;=7.5),"D+",IF(AND('[1]Ledger With Mark'!M334&gt;=5),"D",IF(AND('[1]Ledger With Mark'!M334&gt;=1),"E","N")))))))))</f>
        <v>A+</v>
      </c>
      <c r="N332" s="7" t="str">
        <f>IF(AND('[1]Ledger With Mark'!N334&gt;=90),"A+",IF(AND('[1]Ledger With Mark'!N334&gt;=80),"A",IF(AND('[1]Ledger With Mark'!N334&gt;=70),"B+",IF(AND('[1]Ledger With Mark'!N334&gt;=60),"B",IF(AND('[1]Ledger With Mark'!N334&gt;=50),"C+",IF(AND('[1]Ledger With Mark'!N334&gt;=40),"C",IF(AND('[1]Ledger With Mark'!N334&gt;=30),"D+",IF(AND('[1]Ledger With Mark'!N334&gt;=20),"D",IF(AND('[1]Ledger With Mark'!N334&gt;=1),"E","N")))))))))</f>
        <v>B</v>
      </c>
      <c r="O332" s="13">
        <f t="shared" si="51"/>
        <v>2.8</v>
      </c>
      <c r="P332" s="7" t="str">
        <f>IF(AND('[1]Ledger With Mark'!P334&gt;=90),"A+",IF(AND('[1]Ledger With Mark'!P334&gt;=80),"A",IF(AND('[1]Ledger With Mark'!P334&gt;=70),"B+",IF(AND('[1]Ledger With Mark'!P334&gt;=60),"B",IF(AND('[1]Ledger With Mark'!P334&gt;=50),"C+",IF(AND('[1]Ledger With Mark'!P334&gt;=40),"C",IF(AND('[1]Ledger With Mark'!P334&gt;=30),"D+",IF(AND('[1]Ledger With Mark'!P334&gt;=20),"D",IF(AND('[1]Ledger With Mark'!P334&gt;=1),"E","N")))))))))</f>
        <v>C</v>
      </c>
      <c r="Q332" s="13">
        <f t="shared" si="52"/>
        <v>2</v>
      </c>
      <c r="R332" s="7" t="str">
        <f>IF(AND('[1]Ledger With Mark'!R334&gt;=67.5),"A+",IF(AND('[1]Ledger With Mark'!R334&gt;=60),"A",IF(AND('[1]Ledger With Mark'!R334&gt;=52.5),"B+",IF(AND('[1]Ledger With Mark'!R334&gt;=45),"B",IF(AND('[1]Ledger With Mark'!R334&gt;=37.5),"C+",IF(AND('[1]Ledger With Mark'!R334&gt;=30),"C",IF(AND('[1]Ledger With Mark'!R334&gt;=22.5),"D+",IF(AND('[1]Ledger With Mark'!R334&gt;=15),"D",IF(AND('[1]Ledger With Mark'!R334&gt;=1),"E","N")))))))))</f>
        <v>C</v>
      </c>
      <c r="S332" s="7" t="str">
        <f>IF(AND('[1]Ledger With Mark'!S334&gt;=22.5),"A+",IF(AND('[1]Ledger With Mark'!S334&gt;=20),"A",IF(AND('[1]Ledger With Mark'!S334&gt;=17.5),"B+",IF(AND('[1]Ledger With Mark'!S334&gt;=15),"B",IF(AND('[1]Ledger With Mark'!S334&gt;=12.5),"C+",IF(AND('[1]Ledger With Mark'!S334&gt;=10),"C",IF(AND('[1]Ledger With Mark'!S334&gt;=7.5),"D+",IF(AND('[1]Ledger With Mark'!S334&gt;=5),"D",IF(AND('[1]Ledger With Mark'!S334&gt;=1),"E","N")))))))))</f>
        <v>A</v>
      </c>
      <c r="T332" s="7" t="str">
        <f>IF(AND('[1]Ledger With Mark'!T334&gt;=90),"A+",IF(AND('[1]Ledger With Mark'!T334&gt;=80),"A",IF(AND('[1]Ledger With Mark'!T334&gt;=70),"B+",IF(AND('[1]Ledger With Mark'!T334&gt;=60),"B",IF(AND('[1]Ledger With Mark'!T334&gt;=50),"C+",IF(AND('[1]Ledger With Mark'!T334&gt;=40),"C",IF(AND('[1]Ledger With Mark'!T334&gt;=30),"D+",IF(AND('[1]Ledger With Mark'!T334&gt;=20),"D",IF(AND('[1]Ledger With Mark'!T334&gt;=1),"E","N")))))))))</f>
        <v>C+</v>
      </c>
      <c r="U332" s="13">
        <f t="shared" si="53"/>
        <v>2.4</v>
      </c>
      <c r="V332" s="7" t="str">
        <f>IF(AND('[1]Ledger With Mark'!V334&gt;=67.5),"A+",IF(AND('[1]Ledger With Mark'!V334&gt;=60),"A",IF(AND('[1]Ledger With Mark'!V334&gt;=52.5),"B+",IF(AND('[1]Ledger With Mark'!V334&gt;=45),"B",IF(AND('[1]Ledger With Mark'!V334&gt;=37.5),"C+",IF(AND('[1]Ledger With Mark'!V334&gt;=30),"C",IF(AND('[1]Ledger With Mark'!V334&gt;=22.5),"D+",IF(AND('[1]Ledger With Mark'!V334&gt;=15),"D",IF(AND('[1]Ledger With Mark'!V334&gt;=1),"E","N")))))))))</f>
        <v>C</v>
      </c>
      <c r="W332" s="7" t="str">
        <f>IF(AND('[1]Ledger With Mark'!W334&gt;=22.5),"A+",IF(AND('[1]Ledger With Mark'!W334&gt;=20),"A",IF(AND('[1]Ledger With Mark'!W334&gt;=17.5),"B+",IF(AND('[1]Ledger With Mark'!W334&gt;=15),"B",IF(AND('[1]Ledger With Mark'!W334&gt;=12.5),"C+",IF(AND('[1]Ledger With Mark'!W334&gt;=10),"C",IF(AND('[1]Ledger With Mark'!W334&gt;=7.5),"D+",IF(AND('[1]Ledger With Mark'!W334&gt;=5),"D",IF(AND('[1]Ledger With Mark'!W334&gt;=1),"E","N")))))))))</f>
        <v>C</v>
      </c>
      <c r="X332" s="7" t="str">
        <f>IF(AND('[1]Ledger With Mark'!X334&gt;=90),"A+",IF(AND('[1]Ledger With Mark'!X334&gt;=80),"A",IF(AND('[1]Ledger With Mark'!X334&gt;=70),"B+",IF(AND('[1]Ledger With Mark'!X334&gt;=60),"B",IF(AND('[1]Ledger With Mark'!X334&gt;=50),"C+",IF(AND('[1]Ledger With Mark'!X334&gt;=40),"C",IF(AND('[1]Ledger With Mark'!X334&gt;=30),"D+",IF(AND('[1]Ledger With Mark'!X334&gt;=20),"D",IF(AND('[1]Ledger With Mark'!X334&gt;=1),"E","N")))))))))</f>
        <v>C</v>
      </c>
      <c r="Y332" s="13">
        <f t="shared" si="54"/>
        <v>2</v>
      </c>
      <c r="Z332" s="7" t="str">
        <f>IF(AND('[1]Ledger With Mark'!Z334&gt;=27),"A+",IF(AND('[1]Ledger With Mark'!Z334&gt;=24),"A",IF(AND('[1]Ledger With Mark'!Z334&gt;=21),"B+",IF(AND('[1]Ledger With Mark'!Z334&gt;=18),"B",IF(AND('[1]Ledger With Mark'!Z334&gt;=15),"C+",IF(AND('[1]Ledger With Mark'!Z334&gt;=12),"C",IF(AND('[1]Ledger With Mark'!Z334&gt;=9),"D+",IF(AND('[1]Ledger With Mark'!Z334&gt;=6),"D",IF(AND('[1]Ledger With Mark'!Z334&gt;=1),"E","N")))))))))</f>
        <v>B</v>
      </c>
      <c r="AA332" s="7" t="str">
        <f>IF(AND('[1]Ledger With Mark'!AA334&gt;=18),"A+",IF(AND('[1]Ledger With Mark'!AA334&gt;=16),"A",IF(AND('[1]Ledger With Mark'!AA334&gt;=14),"B+",IF(AND('[1]Ledger With Mark'!AA334&gt;=12),"B",IF(AND('[1]Ledger With Mark'!AA334&gt;=10),"C+",IF(AND('[1]Ledger With Mark'!AA334&gt;=8),"C",IF(AND('[1]Ledger With Mark'!AA334&gt;=6),"D+",IF(AND('[1]Ledger With Mark'!AA334&gt;=4),"D",IF(AND('[1]Ledger With Mark'!AA334&gt;=1),"E","N")))))))))</f>
        <v>B+</v>
      </c>
      <c r="AB332" s="7" t="str">
        <f>IF(AND('[1]Ledger With Mark'!AB334&gt;=45),"A+",IF(AND('[1]Ledger With Mark'!AB334&gt;=40),"A",IF(AND('[1]Ledger With Mark'!AB334&gt;=35),"B+",IF(AND('[1]Ledger With Mark'!AB334&gt;=30),"B",IF(AND('[1]Ledger With Mark'!AB334&gt;=25),"C+",IF(AND('[1]Ledger With Mark'!AB334&gt;=20),"C",IF(AND('[1]Ledger With Mark'!AB334&gt;=15),"D+",IF(AND('[1]Ledger With Mark'!AB334&gt;=10),"D",IF(AND('[1]Ledger With Mark'!AB334&gt;=1),"E","N")))))))))</f>
        <v>B+</v>
      </c>
      <c r="AC332" s="13">
        <f t="shared" si="55"/>
        <v>1.6</v>
      </c>
      <c r="AD332" s="7" t="str">
        <f>IF(AND('[1]Ledger With Mark'!AD334&gt;=22.5),"A+",IF(AND('[1]Ledger With Mark'!AD334&gt;=20),"A",IF(AND('[1]Ledger With Mark'!AD334&gt;=17.5),"B+",IF(AND('[1]Ledger With Mark'!AD334&gt;=15),"B",IF(AND('[1]Ledger With Mark'!AD334&gt;=12.5),"C+",IF(AND('[1]Ledger With Mark'!AD334&gt;=10),"C",IF(AND('[1]Ledger With Mark'!AD334&gt;=7.5),"D+",IF(AND('[1]Ledger With Mark'!AD334&gt;=5),"D",IF(AND('[1]Ledger With Mark'!AD334&gt;=1),"E","N")))))))))</f>
        <v>C</v>
      </c>
      <c r="AE332" s="7" t="str">
        <f>IF(AND('[1]Ledger With Mark'!AE334&gt;=22.5),"A+",IF(AND('[1]Ledger With Mark'!AE334&gt;=20),"A",IF(AND('[1]Ledger With Mark'!AE334&gt;=17.5),"B+",IF(AND('[1]Ledger With Mark'!AE334&gt;=15),"B",IF(AND('[1]Ledger With Mark'!AE334&gt;=12.5),"C+",IF(AND('[1]Ledger With Mark'!AE334&gt;=10),"C",IF(AND('[1]Ledger With Mark'!AE334&gt;=7.5),"D+",IF(AND('[1]Ledger With Mark'!AE334&gt;=5),"D",IF(AND('[1]Ledger With Mark'!AE334&gt;=1),"E","N")))))))))</f>
        <v>B</v>
      </c>
      <c r="AF332" s="7" t="str">
        <f>IF(AND('[1]Ledger With Mark'!AF334&gt;=45),"A+",IF(AND('[1]Ledger With Mark'!AF334&gt;=40),"A",IF(AND('[1]Ledger With Mark'!AF334&gt;=35),"B+",IF(AND('[1]Ledger With Mark'!AF334&gt;=30),"B",IF(AND('[1]Ledger With Mark'!AF334&gt;=25),"C+",IF(AND('[1]Ledger With Mark'!AF334&gt;=20),"C",IF(AND('[1]Ledger With Mark'!AF334&gt;=15),"D+",IF(AND('[1]Ledger With Mark'!AF334&gt;=10),"D",IF(AND('[1]Ledger With Mark'!AF334&gt;=1),"E","N")))))))))</f>
        <v>C+</v>
      </c>
      <c r="AG332" s="13">
        <f t="shared" si="56"/>
        <v>1.2</v>
      </c>
      <c r="AH332" s="7" t="str">
        <f>IF(AND('[1]Ledger With Mark'!AH334&gt;=45),"A+",IF(AND('[1]Ledger With Mark'!AH334&gt;=40),"A",IF(AND('[1]Ledger With Mark'!AH334&gt;=35),"B+",IF(AND('[1]Ledger With Mark'!AH334&gt;=30),"B",IF(AND('[1]Ledger With Mark'!AH334&gt;=25),"C+",IF(AND('[1]Ledger With Mark'!AH334&gt;=20),"C",IF(AND('[1]Ledger With Mark'!AH334&gt;=15),"D+",IF(AND('[1]Ledger With Mark'!AH334&gt;=10),"D",IF(AND('[1]Ledger With Mark'!AH334&gt;=1),"E","N")))))))))</f>
        <v>C</v>
      </c>
      <c r="AI332" s="7" t="str">
        <f>IF(AND('[1]Ledger With Mark'!AI334&gt;=45),"A+",IF(AND('[1]Ledger With Mark'!AI334&gt;=40),"A",IF(AND('[1]Ledger With Mark'!AI334&gt;=35),"B+",IF(AND('[1]Ledger With Mark'!AI334&gt;=30),"B",IF(AND('[1]Ledger With Mark'!AI334&gt;=25),"C+",IF(AND('[1]Ledger With Mark'!AI334&gt;=20),"C",IF(AND('[1]Ledger With Mark'!AI334&gt;=15),"D+",IF(AND('[1]Ledger With Mark'!AI334&gt;=10),"D",IF(AND('[1]Ledger With Mark'!AI334&gt;=1),"E","N")))))))))</f>
        <v>B+</v>
      </c>
      <c r="AJ332" s="7" t="str">
        <f>IF(AND('[1]Ledger With Mark'!AJ334&gt;=90),"A+",IF(AND('[1]Ledger With Mark'!AJ334&gt;=80),"A",IF(AND('[1]Ledger With Mark'!AJ334&gt;=70),"B+",IF(AND('[1]Ledger With Mark'!AJ334&gt;=60),"B",IF(AND('[1]Ledger With Mark'!AJ334&gt;=50),"C+",IF(AND('[1]Ledger With Mark'!AJ334&gt;=40),"C",IF(AND('[1]Ledger With Mark'!AJ334&gt;=30),"D+",IF(AND('[1]Ledger With Mark'!AJ334&gt;=20),"D",IF(AND('[1]Ledger With Mark'!AJ334&gt;=1),"E","N")))))))))</f>
        <v>C+</v>
      </c>
      <c r="AK332" s="13">
        <f t="shared" si="57"/>
        <v>2.4</v>
      </c>
      <c r="AL332" s="7" t="str">
        <f>IF(AND('[1]Ledger With Mark'!AL334&gt;=45),"A+",IF(AND('[1]Ledger With Mark'!AL334&gt;=40),"A",IF(AND('[1]Ledger With Mark'!AL334&gt;=35),"B+",IF(AND('[1]Ledger With Mark'!AL334&gt;=30),"B",IF(AND('[1]Ledger With Mark'!AL334&gt;=25),"C+",IF(AND('[1]Ledger With Mark'!AL334&gt;=20),"C",IF(AND('[1]Ledger With Mark'!AL334&gt;=15),"D+",IF(AND('[1]Ledger With Mark'!AL334&gt;=10),"D",IF(AND('[1]Ledger With Mark'!AL334&gt;=1),"E","N")))))))))</f>
        <v>C</v>
      </c>
      <c r="AM332" s="7" t="str">
        <f>IF(AND('[1]Ledger With Mark'!AM334&gt;=45),"A+",IF(AND('[1]Ledger With Mark'!AM334&gt;=40),"A",IF(AND('[1]Ledger With Mark'!AM334&gt;=35),"B+",IF(AND('[1]Ledger With Mark'!AM334&gt;=30),"B",IF(AND('[1]Ledger With Mark'!AM334&gt;=25),"C+",IF(AND('[1]Ledger With Mark'!AM334&gt;=20),"C",IF(AND('[1]Ledger With Mark'!AM334&gt;=15),"D+",IF(AND('[1]Ledger With Mark'!AM334&gt;=10),"D",IF(AND('[1]Ledger With Mark'!AM334&gt;=1),"E","N")))))))))</f>
        <v>A+</v>
      </c>
      <c r="AN332" s="7" t="str">
        <f>IF(AND('[1]Ledger With Mark'!AN334&gt;=90),"A+",IF(AND('[1]Ledger With Mark'!AN334&gt;=80),"A",IF(AND('[1]Ledger With Mark'!AN334&gt;=70),"B+",IF(AND('[1]Ledger With Mark'!AN334&gt;=60),"B",IF(AND('[1]Ledger With Mark'!AN334&gt;=50),"C+",IF(AND('[1]Ledger With Mark'!AN334&gt;=40),"C",IF(AND('[1]Ledger With Mark'!AN334&gt;=30),"D+",IF(AND('[1]Ledger With Mark'!AN334&gt;=20),"D",IF(AND('[1]Ledger With Mark'!AN334&gt;=1),"E","N")))))))))</f>
        <v>B</v>
      </c>
      <c r="AO332" s="13">
        <f t="shared" si="58"/>
        <v>2.8</v>
      </c>
      <c r="AP332" s="14">
        <f t="shared" si="59"/>
        <v>2.4</v>
      </c>
      <c r="AQ332" s="7"/>
      <c r="AR332" s="15" t="s">
        <v>251</v>
      </c>
      <c r="BB332" s="17">
        <v>340</v>
      </c>
    </row>
    <row r="333" spans="1:54" ht="15">
      <c r="A333" s="7">
        <f>'[1]Ledger With Mark'!A335</f>
        <v>332</v>
      </c>
      <c r="B333" s="8">
        <f>'[1]Ledger With Mark'!B335</f>
        <v>752332</v>
      </c>
      <c r="C333" s="9" t="str">
        <f>'[1]Ledger With Mark'!C335</f>
        <v>SALIM BUDHA MAGAR</v>
      </c>
      <c r="D333" s="10" t="str">
        <f>'[1]Ledger With Mark'!D335</f>
        <v>2061/07/01</v>
      </c>
      <c r="E333" s="11" t="str">
        <f>'[1]Ledger With Mark'!E335</f>
        <v>MEGU BUDHA</v>
      </c>
      <c r="F333" s="11" t="str">
        <f>'[1]Ledger With Mark'!F335</f>
        <v>ASHA BUDHA</v>
      </c>
      <c r="G333" s="12" t="str">
        <f>'[1]Ledger With Mark'!G335</f>
        <v>BHUME 9 RUKUM EAST</v>
      </c>
      <c r="H333" s="7" t="str">
        <f>IF(AND('[1]Ledger With Mark'!H335&gt;=67.5),"A+",IF(AND('[1]Ledger With Mark'!H335&gt;=60),"A",IF(AND('[1]Ledger With Mark'!H335&gt;=52.5),"B+",IF(AND('[1]Ledger With Mark'!H335&gt;=45),"B",IF(AND('[1]Ledger With Mark'!H335&gt;=37.5),"C+",IF(AND('[1]Ledger With Mark'!H335&gt;=30),"C",IF(AND('[1]Ledger With Mark'!H335&gt;=22.5),"D+",IF(AND('[1]Ledger With Mark'!H335&gt;=15),"D",IF(AND('[1]Ledger With Mark'!H335&gt;=1),"E","N")))))))))</f>
        <v>C</v>
      </c>
      <c r="I333" s="7" t="str">
        <f>IF(AND('[1]Ledger With Mark'!I335&gt;=22.5),"A+",IF(AND('[1]Ledger With Mark'!I335&gt;=20),"A",IF(AND('[1]Ledger With Mark'!I335&gt;=17.5),"B+",IF(AND('[1]Ledger With Mark'!I335&gt;=15),"B",IF(AND('[1]Ledger With Mark'!I335&gt;=12.5),"C+",IF(AND('[1]Ledger With Mark'!I335&gt;=10),"C",IF(AND('[1]Ledger With Mark'!I335&gt;=7.5),"D+",IF(AND('[1]Ledger With Mark'!I335&gt;=5),"D",IF(AND('[1]Ledger With Mark'!I335&gt;=1),"E","N")))))))))</f>
        <v>B</v>
      </c>
      <c r="J333" s="7" t="str">
        <f>IF(AND('[1]Ledger With Mark'!J335&gt;=90),"A+",IF(AND('[1]Ledger With Mark'!J335&gt;=80),"A",IF(AND('[1]Ledger With Mark'!J335&gt;=70),"B+",IF(AND('[1]Ledger With Mark'!J335&gt;=60),"B",IF(AND('[1]Ledger With Mark'!J335&gt;=50),"C+",IF(AND('[1]Ledger With Mark'!J335&gt;=40),"C",IF(AND('[1]Ledger With Mark'!J335&gt;=30),"D+",IF(AND('[1]Ledger With Mark'!J335&gt;=20),"D",IF(AND('[1]Ledger With Mark'!J335&gt;=1),"E","N")))))))))</f>
        <v>C</v>
      </c>
      <c r="K333" s="13">
        <f t="shared" si="50"/>
        <v>2</v>
      </c>
      <c r="L333" s="7" t="str">
        <f>IF(AND('[1]Ledger With Mark'!L335&gt;=67.5),"A+",IF(AND('[1]Ledger With Mark'!L335&gt;=60),"A",IF(AND('[1]Ledger With Mark'!L335&gt;=52.5),"B+",IF(AND('[1]Ledger With Mark'!L335&gt;=45),"B",IF(AND('[1]Ledger With Mark'!L335&gt;=37.5),"C+",IF(AND('[1]Ledger With Mark'!L335&gt;=30),"C",IF(AND('[1]Ledger With Mark'!L335&gt;=22.5),"D+",IF(AND('[1]Ledger With Mark'!L335&gt;=15),"D",IF(AND('[1]Ledger With Mark'!L335&gt;=1),"E","N")))))))))</f>
        <v>C</v>
      </c>
      <c r="M333" s="7" t="str">
        <f>IF(AND('[1]Ledger With Mark'!M335&gt;=22.5),"A+",IF(AND('[1]Ledger With Mark'!M335&gt;=20),"A",IF(AND('[1]Ledger With Mark'!M335&gt;=17.5),"B+",IF(AND('[1]Ledger With Mark'!M335&gt;=15),"B",IF(AND('[1]Ledger With Mark'!M335&gt;=12.5),"C+",IF(AND('[1]Ledger With Mark'!M335&gt;=10),"C",IF(AND('[1]Ledger With Mark'!M335&gt;=7.5),"D+",IF(AND('[1]Ledger With Mark'!M335&gt;=5),"D",IF(AND('[1]Ledger With Mark'!M335&gt;=1),"E","N")))))))))</f>
        <v>A</v>
      </c>
      <c r="N333" s="7" t="str">
        <f>IF(AND('[1]Ledger With Mark'!N335&gt;=90),"A+",IF(AND('[1]Ledger With Mark'!N335&gt;=80),"A",IF(AND('[1]Ledger With Mark'!N335&gt;=70),"B+",IF(AND('[1]Ledger With Mark'!N335&gt;=60),"B",IF(AND('[1]Ledger With Mark'!N335&gt;=50),"C+",IF(AND('[1]Ledger With Mark'!N335&gt;=40),"C",IF(AND('[1]Ledger With Mark'!N335&gt;=30),"D+",IF(AND('[1]Ledger With Mark'!N335&gt;=20),"D",IF(AND('[1]Ledger With Mark'!N335&gt;=1),"E","N")))))))))</f>
        <v>C+</v>
      </c>
      <c r="O333" s="13">
        <f t="shared" si="51"/>
        <v>2.4</v>
      </c>
      <c r="P333" s="7" t="str">
        <f>IF(AND('[1]Ledger With Mark'!P335&gt;=90),"A+",IF(AND('[1]Ledger With Mark'!P335&gt;=80),"A",IF(AND('[1]Ledger With Mark'!P335&gt;=70),"B+",IF(AND('[1]Ledger With Mark'!P335&gt;=60),"B",IF(AND('[1]Ledger With Mark'!P335&gt;=50),"C+",IF(AND('[1]Ledger With Mark'!P335&gt;=40),"C",IF(AND('[1]Ledger With Mark'!P335&gt;=30),"D+",IF(AND('[1]Ledger With Mark'!P335&gt;=20),"D",IF(AND('[1]Ledger With Mark'!P335&gt;=1),"E","N")))))))))</f>
        <v>C</v>
      </c>
      <c r="Q333" s="13">
        <f t="shared" si="52"/>
        <v>2</v>
      </c>
      <c r="R333" s="7" t="str">
        <f>IF(AND('[1]Ledger With Mark'!R335&gt;=67.5),"A+",IF(AND('[1]Ledger With Mark'!R335&gt;=60),"A",IF(AND('[1]Ledger With Mark'!R335&gt;=52.5),"B+",IF(AND('[1]Ledger With Mark'!R335&gt;=45),"B",IF(AND('[1]Ledger With Mark'!R335&gt;=37.5),"C+",IF(AND('[1]Ledger With Mark'!R335&gt;=30),"C",IF(AND('[1]Ledger With Mark'!R335&gt;=22.5),"D+",IF(AND('[1]Ledger With Mark'!R335&gt;=15),"D",IF(AND('[1]Ledger With Mark'!R335&gt;=1),"E","N")))))))))</f>
        <v>C</v>
      </c>
      <c r="S333" s="7" t="str">
        <f>IF(AND('[1]Ledger With Mark'!S335&gt;=22.5),"A+",IF(AND('[1]Ledger With Mark'!S335&gt;=20),"A",IF(AND('[1]Ledger With Mark'!S335&gt;=17.5),"B+",IF(AND('[1]Ledger With Mark'!S335&gt;=15),"B",IF(AND('[1]Ledger With Mark'!S335&gt;=12.5),"C+",IF(AND('[1]Ledger With Mark'!S335&gt;=10),"C",IF(AND('[1]Ledger With Mark'!S335&gt;=7.5),"D+",IF(AND('[1]Ledger With Mark'!S335&gt;=5),"D",IF(AND('[1]Ledger With Mark'!S335&gt;=1),"E","N")))))))))</f>
        <v>A+</v>
      </c>
      <c r="T333" s="7" t="str">
        <f>IF(AND('[1]Ledger With Mark'!T335&gt;=90),"A+",IF(AND('[1]Ledger With Mark'!T335&gt;=80),"A",IF(AND('[1]Ledger With Mark'!T335&gt;=70),"B+",IF(AND('[1]Ledger With Mark'!T335&gt;=60),"B",IF(AND('[1]Ledger With Mark'!T335&gt;=50),"C+",IF(AND('[1]Ledger With Mark'!T335&gt;=40),"C",IF(AND('[1]Ledger With Mark'!T335&gt;=30),"D+",IF(AND('[1]Ledger With Mark'!T335&gt;=20),"D",IF(AND('[1]Ledger With Mark'!T335&gt;=1),"E","N")))))))))</f>
        <v>C+</v>
      </c>
      <c r="U333" s="13">
        <f t="shared" si="53"/>
        <v>2.4</v>
      </c>
      <c r="V333" s="7" t="str">
        <f>IF(AND('[1]Ledger With Mark'!V335&gt;=67.5),"A+",IF(AND('[1]Ledger With Mark'!V335&gt;=60),"A",IF(AND('[1]Ledger With Mark'!V335&gt;=52.5),"B+",IF(AND('[1]Ledger With Mark'!V335&gt;=45),"B",IF(AND('[1]Ledger With Mark'!V335&gt;=37.5),"C+",IF(AND('[1]Ledger With Mark'!V335&gt;=30),"C",IF(AND('[1]Ledger With Mark'!V335&gt;=22.5),"D+",IF(AND('[1]Ledger With Mark'!V335&gt;=15),"D",IF(AND('[1]Ledger With Mark'!V335&gt;=1),"E","N")))))))))</f>
        <v>C</v>
      </c>
      <c r="W333" s="7" t="str">
        <f>IF(AND('[1]Ledger With Mark'!W335&gt;=22.5),"A+",IF(AND('[1]Ledger With Mark'!W335&gt;=20),"A",IF(AND('[1]Ledger With Mark'!W335&gt;=17.5),"B+",IF(AND('[1]Ledger With Mark'!W335&gt;=15),"B",IF(AND('[1]Ledger With Mark'!W335&gt;=12.5),"C+",IF(AND('[1]Ledger With Mark'!W335&gt;=10),"C",IF(AND('[1]Ledger With Mark'!W335&gt;=7.5),"D+",IF(AND('[1]Ledger With Mark'!W335&gt;=5),"D",IF(AND('[1]Ledger With Mark'!W335&gt;=1),"E","N")))))))))</f>
        <v>C+</v>
      </c>
      <c r="X333" s="7" t="str">
        <f>IF(AND('[1]Ledger With Mark'!X335&gt;=90),"A+",IF(AND('[1]Ledger With Mark'!X335&gt;=80),"A",IF(AND('[1]Ledger With Mark'!X335&gt;=70),"B+",IF(AND('[1]Ledger With Mark'!X335&gt;=60),"B",IF(AND('[1]Ledger With Mark'!X335&gt;=50),"C+",IF(AND('[1]Ledger With Mark'!X335&gt;=40),"C",IF(AND('[1]Ledger With Mark'!X335&gt;=30),"D+",IF(AND('[1]Ledger With Mark'!X335&gt;=20),"D",IF(AND('[1]Ledger With Mark'!X335&gt;=1),"E","N")))))))))</f>
        <v>C</v>
      </c>
      <c r="Y333" s="13">
        <f t="shared" si="54"/>
        <v>2</v>
      </c>
      <c r="Z333" s="7" t="str">
        <f>IF(AND('[1]Ledger With Mark'!Z335&gt;=27),"A+",IF(AND('[1]Ledger With Mark'!Z335&gt;=24),"A",IF(AND('[1]Ledger With Mark'!Z335&gt;=21),"B+",IF(AND('[1]Ledger With Mark'!Z335&gt;=18),"B",IF(AND('[1]Ledger With Mark'!Z335&gt;=15),"C+",IF(AND('[1]Ledger With Mark'!Z335&gt;=12),"C",IF(AND('[1]Ledger With Mark'!Z335&gt;=9),"D+",IF(AND('[1]Ledger With Mark'!Z335&gt;=6),"D",IF(AND('[1]Ledger With Mark'!Z335&gt;=1),"E","N")))))))))</f>
        <v>C+</v>
      </c>
      <c r="AA333" s="7" t="str">
        <f>IF(AND('[1]Ledger With Mark'!AA335&gt;=18),"A+",IF(AND('[1]Ledger With Mark'!AA335&gt;=16),"A",IF(AND('[1]Ledger With Mark'!AA335&gt;=14),"B+",IF(AND('[1]Ledger With Mark'!AA335&gt;=12),"B",IF(AND('[1]Ledger With Mark'!AA335&gt;=10),"C+",IF(AND('[1]Ledger With Mark'!AA335&gt;=8),"C",IF(AND('[1]Ledger With Mark'!AA335&gt;=6),"D+",IF(AND('[1]Ledger With Mark'!AA335&gt;=4),"D",IF(AND('[1]Ledger With Mark'!AA335&gt;=1),"E","N")))))))))</f>
        <v>B</v>
      </c>
      <c r="AB333" s="7" t="str">
        <f>IF(AND('[1]Ledger With Mark'!AB335&gt;=45),"A+",IF(AND('[1]Ledger With Mark'!AB335&gt;=40),"A",IF(AND('[1]Ledger With Mark'!AB335&gt;=35),"B+",IF(AND('[1]Ledger With Mark'!AB335&gt;=30),"B",IF(AND('[1]Ledger With Mark'!AB335&gt;=25),"C+",IF(AND('[1]Ledger With Mark'!AB335&gt;=20),"C",IF(AND('[1]Ledger With Mark'!AB335&gt;=15),"D+",IF(AND('[1]Ledger With Mark'!AB335&gt;=10),"D",IF(AND('[1]Ledger With Mark'!AB335&gt;=1),"E","N")))))))))</f>
        <v>C+</v>
      </c>
      <c r="AC333" s="13">
        <f t="shared" si="55"/>
        <v>1.2</v>
      </c>
      <c r="AD333" s="7" t="str">
        <f>IF(AND('[1]Ledger With Mark'!AD335&gt;=22.5),"A+",IF(AND('[1]Ledger With Mark'!AD335&gt;=20),"A",IF(AND('[1]Ledger With Mark'!AD335&gt;=17.5),"B+",IF(AND('[1]Ledger With Mark'!AD335&gt;=15),"B",IF(AND('[1]Ledger With Mark'!AD335&gt;=12.5),"C+",IF(AND('[1]Ledger With Mark'!AD335&gt;=10),"C",IF(AND('[1]Ledger With Mark'!AD335&gt;=7.5),"D+",IF(AND('[1]Ledger With Mark'!AD335&gt;=5),"D",IF(AND('[1]Ledger With Mark'!AD335&gt;=1),"E","N")))))))))</f>
        <v>C</v>
      </c>
      <c r="AE333" s="7" t="str">
        <f>IF(AND('[1]Ledger With Mark'!AE335&gt;=22.5),"A+",IF(AND('[1]Ledger With Mark'!AE335&gt;=20),"A",IF(AND('[1]Ledger With Mark'!AE335&gt;=17.5),"B+",IF(AND('[1]Ledger With Mark'!AE335&gt;=15),"B",IF(AND('[1]Ledger With Mark'!AE335&gt;=12.5),"C+",IF(AND('[1]Ledger With Mark'!AE335&gt;=10),"C",IF(AND('[1]Ledger With Mark'!AE335&gt;=7.5),"D+",IF(AND('[1]Ledger With Mark'!AE335&gt;=5),"D",IF(AND('[1]Ledger With Mark'!AE335&gt;=1),"E","N")))))))))</f>
        <v>B</v>
      </c>
      <c r="AF333" s="7" t="str">
        <f>IF(AND('[1]Ledger With Mark'!AF335&gt;=45),"A+",IF(AND('[1]Ledger With Mark'!AF335&gt;=40),"A",IF(AND('[1]Ledger With Mark'!AF335&gt;=35),"B+",IF(AND('[1]Ledger With Mark'!AF335&gt;=30),"B",IF(AND('[1]Ledger With Mark'!AF335&gt;=25),"C+",IF(AND('[1]Ledger With Mark'!AF335&gt;=20),"C",IF(AND('[1]Ledger With Mark'!AF335&gt;=15),"D+",IF(AND('[1]Ledger With Mark'!AF335&gt;=10),"D",IF(AND('[1]Ledger With Mark'!AF335&gt;=1),"E","N")))))))))</f>
        <v>C+</v>
      </c>
      <c r="AG333" s="13">
        <f t="shared" si="56"/>
        <v>1.2</v>
      </c>
      <c r="AH333" s="7" t="str">
        <f>IF(AND('[1]Ledger With Mark'!AH335&gt;=45),"A+",IF(AND('[1]Ledger With Mark'!AH335&gt;=40),"A",IF(AND('[1]Ledger With Mark'!AH335&gt;=35),"B+",IF(AND('[1]Ledger With Mark'!AH335&gt;=30),"B",IF(AND('[1]Ledger With Mark'!AH335&gt;=25),"C+",IF(AND('[1]Ledger With Mark'!AH335&gt;=20),"C",IF(AND('[1]Ledger With Mark'!AH335&gt;=15),"D+",IF(AND('[1]Ledger With Mark'!AH335&gt;=10),"D",IF(AND('[1]Ledger With Mark'!AH335&gt;=1),"E","N")))))))))</f>
        <v>C</v>
      </c>
      <c r="AI333" s="7" t="str">
        <f>IF(AND('[1]Ledger With Mark'!AI335&gt;=45),"A+",IF(AND('[1]Ledger With Mark'!AI335&gt;=40),"A",IF(AND('[1]Ledger With Mark'!AI335&gt;=35),"B+",IF(AND('[1]Ledger With Mark'!AI335&gt;=30),"B",IF(AND('[1]Ledger With Mark'!AI335&gt;=25),"C+",IF(AND('[1]Ledger With Mark'!AI335&gt;=20),"C",IF(AND('[1]Ledger With Mark'!AI335&gt;=15),"D+",IF(AND('[1]Ledger With Mark'!AI335&gt;=10),"D",IF(AND('[1]Ledger With Mark'!AI335&gt;=1),"E","N")))))))))</f>
        <v>B+</v>
      </c>
      <c r="AJ333" s="7" t="str">
        <f>IF(AND('[1]Ledger With Mark'!AJ335&gt;=90),"A+",IF(AND('[1]Ledger With Mark'!AJ335&gt;=80),"A",IF(AND('[1]Ledger With Mark'!AJ335&gt;=70),"B+",IF(AND('[1]Ledger With Mark'!AJ335&gt;=60),"B",IF(AND('[1]Ledger With Mark'!AJ335&gt;=50),"C+",IF(AND('[1]Ledger With Mark'!AJ335&gt;=40),"C",IF(AND('[1]Ledger With Mark'!AJ335&gt;=30),"D+",IF(AND('[1]Ledger With Mark'!AJ335&gt;=20),"D",IF(AND('[1]Ledger With Mark'!AJ335&gt;=1),"E","N")))))))))</f>
        <v>C+</v>
      </c>
      <c r="AK333" s="13">
        <f t="shared" si="57"/>
        <v>2.4</v>
      </c>
      <c r="AL333" s="7" t="str">
        <f>IF(AND('[1]Ledger With Mark'!AL335&gt;=45),"A+",IF(AND('[1]Ledger With Mark'!AL335&gt;=40),"A",IF(AND('[1]Ledger With Mark'!AL335&gt;=35),"B+",IF(AND('[1]Ledger With Mark'!AL335&gt;=30),"B",IF(AND('[1]Ledger With Mark'!AL335&gt;=25),"C+",IF(AND('[1]Ledger With Mark'!AL335&gt;=20),"C",IF(AND('[1]Ledger With Mark'!AL335&gt;=15),"D+",IF(AND('[1]Ledger With Mark'!AL335&gt;=10),"D",IF(AND('[1]Ledger With Mark'!AL335&gt;=1),"E","N")))))))))</f>
        <v>C</v>
      </c>
      <c r="AM333" s="7" t="str">
        <f>IF(AND('[1]Ledger With Mark'!AM335&gt;=45),"A+",IF(AND('[1]Ledger With Mark'!AM335&gt;=40),"A",IF(AND('[1]Ledger With Mark'!AM335&gt;=35),"B+",IF(AND('[1]Ledger With Mark'!AM335&gt;=30),"B",IF(AND('[1]Ledger With Mark'!AM335&gt;=25),"C+",IF(AND('[1]Ledger With Mark'!AM335&gt;=20),"C",IF(AND('[1]Ledger With Mark'!AM335&gt;=15),"D+",IF(AND('[1]Ledger With Mark'!AM335&gt;=10),"D",IF(AND('[1]Ledger With Mark'!AM335&gt;=1),"E","N")))))))))</f>
        <v>A</v>
      </c>
      <c r="AN333" s="7" t="str">
        <f>IF(AND('[1]Ledger With Mark'!AN335&gt;=90),"A+",IF(AND('[1]Ledger With Mark'!AN335&gt;=80),"A",IF(AND('[1]Ledger With Mark'!AN335&gt;=70),"B+",IF(AND('[1]Ledger With Mark'!AN335&gt;=60),"B",IF(AND('[1]Ledger With Mark'!AN335&gt;=50),"C+",IF(AND('[1]Ledger With Mark'!AN335&gt;=40),"C",IF(AND('[1]Ledger With Mark'!AN335&gt;=30),"D+",IF(AND('[1]Ledger With Mark'!AN335&gt;=20),"D",IF(AND('[1]Ledger With Mark'!AN335&gt;=1),"E","N")))))))))</f>
        <v>B</v>
      </c>
      <c r="AO333" s="13">
        <f t="shared" si="58"/>
        <v>2.8</v>
      </c>
      <c r="AP333" s="14">
        <f t="shared" si="59"/>
        <v>2.2999999999999998</v>
      </c>
      <c r="AQ333" s="7"/>
      <c r="AR333" s="15" t="s">
        <v>251</v>
      </c>
      <c r="BB333" s="17">
        <v>341</v>
      </c>
    </row>
    <row r="334" spans="1:54" ht="15">
      <c r="A334" s="7">
        <f>'[1]Ledger With Mark'!A336</f>
        <v>333</v>
      </c>
      <c r="B334" s="8">
        <f>'[1]Ledger With Mark'!B336</f>
        <v>752333</v>
      </c>
      <c r="C334" s="9" t="str">
        <f>'[1]Ledger With Mark'!C336</f>
        <v>SALMAN PUN MAGAR</v>
      </c>
      <c r="D334" s="10" t="str">
        <f>'[1]Ledger With Mark'!D336</f>
        <v>2063/07/01</v>
      </c>
      <c r="E334" s="11" t="str">
        <f>'[1]Ledger With Mark'!E336</f>
        <v>BASANT PUN</v>
      </c>
      <c r="F334" s="11" t="str">
        <f>'[1]Ledger With Mark'!F336</f>
        <v>GANGA PUN</v>
      </c>
      <c r="G334" s="12" t="str">
        <f>'[1]Ledger With Mark'!G336</f>
        <v>BHUME 9 RUKUM EAST</v>
      </c>
      <c r="H334" s="7" t="str">
        <f>IF(AND('[1]Ledger With Mark'!H336&gt;=67.5),"A+",IF(AND('[1]Ledger With Mark'!H336&gt;=60),"A",IF(AND('[1]Ledger With Mark'!H336&gt;=52.5),"B+",IF(AND('[1]Ledger With Mark'!H336&gt;=45),"B",IF(AND('[1]Ledger With Mark'!H336&gt;=37.5),"C+",IF(AND('[1]Ledger With Mark'!H336&gt;=30),"C",IF(AND('[1]Ledger With Mark'!H336&gt;=22.5),"D+",IF(AND('[1]Ledger With Mark'!H336&gt;=15),"D",IF(AND('[1]Ledger With Mark'!H336&gt;=1),"E","N")))))))))</f>
        <v>B+</v>
      </c>
      <c r="I334" s="7" t="str">
        <f>IF(AND('[1]Ledger With Mark'!I336&gt;=22.5),"A+",IF(AND('[1]Ledger With Mark'!I336&gt;=20),"A",IF(AND('[1]Ledger With Mark'!I336&gt;=17.5),"B+",IF(AND('[1]Ledger With Mark'!I336&gt;=15),"B",IF(AND('[1]Ledger With Mark'!I336&gt;=12.5),"C+",IF(AND('[1]Ledger With Mark'!I336&gt;=10),"C",IF(AND('[1]Ledger With Mark'!I336&gt;=7.5),"D+",IF(AND('[1]Ledger With Mark'!I336&gt;=5),"D",IF(AND('[1]Ledger With Mark'!I336&gt;=1),"E","N")))))))))</f>
        <v>A</v>
      </c>
      <c r="J334" s="7" t="str">
        <f>IF(AND('[1]Ledger With Mark'!J336&gt;=90),"A+",IF(AND('[1]Ledger With Mark'!J336&gt;=80),"A",IF(AND('[1]Ledger With Mark'!J336&gt;=70),"B+",IF(AND('[1]Ledger With Mark'!J336&gt;=60),"B",IF(AND('[1]Ledger With Mark'!J336&gt;=50),"C+",IF(AND('[1]Ledger With Mark'!J336&gt;=40),"C",IF(AND('[1]Ledger With Mark'!J336&gt;=30),"D+",IF(AND('[1]Ledger With Mark'!J336&gt;=20),"D",IF(AND('[1]Ledger With Mark'!J336&gt;=1),"E","N")))))))))</f>
        <v>B+</v>
      </c>
      <c r="K334" s="13">
        <f t="shared" si="50"/>
        <v>3.2</v>
      </c>
      <c r="L334" s="7" t="str">
        <f>IF(AND('[1]Ledger With Mark'!L336&gt;=67.5),"A+",IF(AND('[1]Ledger With Mark'!L336&gt;=60),"A",IF(AND('[1]Ledger With Mark'!L336&gt;=52.5),"B+",IF(AND('[1]Ledger With Mark'!L336&gt;=45),"B",IF(AND('[1]Ledger With Mark'!L336&gt;=37.5),"C+",IF(AND('[1]Ledger With Mark'!L336&gt;=30),"C",IF(AND('[1]Ledger With Mark'!L336&gt;=22.5),"D+",IF(AND('[1]Ledger With Mark'!L336&gt;=15),"D",IF(AND('[1]Ledger With Mark'!L336&gt;=1),"E","N")))))))))</f>
        <v>B+</v>
      </c>
      <c r="M334" s="7" t="str">
        <f>IF(AND('[1]Ledger With Mark'!M336&gt;=22.5),"A+",IF(AND('[1]Ledger With Mark'!M336&gt;=20),"A",IF(AND('[1]Ledger With Mark'!M336&gt;=17.5),"B+",IF(AND('[1]Ledger With Mark'!M336&gt;=15),"B",IF(AND('[1]Ledger With Mark'!M336&gt;=12.5),"C+",IF(AND('[1]Ledger With Mark'!M336&gt;=10),"C",IF(AND('[1]Ledger With Mark'!M336&gt;=7.5),"D+",IF(AND('[1]Ledger With Mark'!M336&gt;=5),"D",IF(AND('[1]Ledger With Mark'!M336&gt;=1),"E","N")))))))))</f>
        <v>A+</v>
      </c>
      <c r="N334" s="7" t="str">
        <f>IF(AND('[1]Ledger With Mark'!N336&gt;=90),"A+",IF(AND('[1]Ledger With Mark'!N336&gt;=80),"A",IF(AND('[1]Ledger With Mark'!N336&gt;=70),"B+",IF(AND('[1]Ledger With Mark'!N336&gt;=60),"B",IF(AND('[1]Ledger With Mark'!N336&gt;=50),"C+",IF(AND('[1]Ledger With Mark'!N336&gt;=40),"C",IF(AND('[1]Ledger With Mark'!N336&gt;=30),"D+",IF(AND('[1]Ledger With Mark'!N336&gt;=20),"D",IF(AND('[1]Ledger With Mark'!N336&gt;=1),"E","N")))))))))</f>
        <v>B+</v>
      </c>
      <c r="O334" s="13">
        <f t="shared" si="51"/>
        <v>3.2</v>
      </c>
      <c r="P334" s="7" t="str">
        <f>IF(AND('[1]Ledger With Mark'!P336&gt;=90),"A+",IF(AND('[1]Ledger With Mark'!P336&gt;=80),"A",IF(AND('[1]Ledger With Mark'!P336&gt;=70),"B+",IF(AND('[1]Ledger With Mark'!P336&gt;=60),"B",IF(AND('[1]Ledger With Mark'!P336&gt;=50),"C+",IF(AND('[1]Ledger With Mark'!P336&gt;=40),"C",IF(AND('[1]Ledger With Mark'!P336&gt;=30),"D+",IF(AND('[1]Ledger With Mark'!P336&gt;=20),"D",IF(AND('[1]Ledger With Mark'!P336&gt;=1),"E","N")))))))))</f>
        <v>B</v>
      </c>
      <c r="Q334" s="13">
        <f t="shared" si="52"/>
        <v>2.8</v>
      </c>
      <c r="R334" s="7" t="str">
        <f>IF(AND('[1]Ledger With Mark'!R336&gt;=67.5),"A+",IF(AND('[1]Ledger With Mark'!R336&gt;=60),"A",IF(AND('[1]Ledger With Mark'!R336&gt;=52.5),"B+",IF(AND('[1]Ledger With Mark'!R336&gt;=45),"B",IF(AND('[1]Ledger With Mark'!R336&gt;=37.5),"C+",IF(AND('[1]Ledger With Mark'!R336&gt;=30),"C",IF(AND('[1]Ledger With Mark'!R336&gt;=22.5),"D+",IF(AND('[1]Ledger With Mark'!R336&gt;=15),"D",IF(AND('[1]Ledger With Mark'!R336&gt;=1),"E","N")))))))))</f>
        <v>A</v>
      </c>
      <c r="S334" s="7" t="str">
        <f>IF(AND('[1]Ledger With Mark'!S336&gt;=22.5),"A+",IF(AND('[1]Ledger With Mark'!S336&gt;=20),"A",IF(AND('[1]Ledger With Mark'!S336&gt;=17.5),"B+",IF(AND('[1]Ledger With Mark'!S336&gt;=15),"B",IF(AND('[1]Ledger With Mark'!S336&gt;=12.5),"C+",IF(AND('[1]Ledger With Mark'!S336&gt;=10),"C",IF(AND('[1]Ledger With Mark'!S336&gt;=7.5),"D+",IF(AND('[1]Ledger With Mark'!S336&gt;=5),"D",IF(AND('[1]Ledger With Mark'!S336&gt;=1),"E","N")))))))))</f>
        <v>A+</v>
      </c>
      <c r="T334" s="7" t="str">
        <f>IF(AND('[1]Ledger With Mark'!T336&gt;=90),"A+",IF(AND('[1]Ledger With Mark'!T336&gt;=80),"A",IF(AND('[1]Ledger With Mark'!T336&gt;=70),"B+",IF(AND('[1]Ledger With Mark'!T336&gt;=60),"B",IF(AND('[1]Ledger With Mark'!T336&gt;=50),"C+",IF(AND('[1]Ledger With Mark'!T336&gt;=40),"C",IF(AND('[1]Ledger With Mark'!T336&gt;=30),"D+",IF(AND('[1]Ledger With Mark'!T336&gt;=20),"D",IF(AND('[1]Ledger With Mark'!T336&gt;=1),"E","N")))))))))</f>
        <v>A</v>
      </c>
      <c r="U334" s="13">
        <f t="shared" si="53"/>
        <v>3.6</v>
      </c>
      <c r="V334" s="7" t="str">
        <f>IF(AND('[1]Ledger With Mark'!V336&gt;=67.5),"A+",IF(AND('[1]Ledger With Mark'!V336&gt;=60),"A",IF(AND('[1]Ledger With Mark'!V336&gt;=52.5),"B+",IF(AND('[1]Ledger With Mark'!V336&gt;=45),"B",IF(AND('[1]Ledger With Mark'!V336&gt;=37.5),"C+",IF(AND('[1]Ledger With Mark'!V336&gt;=30),"C",IF(AND('[1]Ledger With Mark'!V336&gt;=22.5),"D+",IF(AND('[1]Ledger With Mark'!V336&gt;=15),"D",IF(AND('[1]Ledger With Mark'!V336&gt;=1),"E","N")))))))))</f>
        <v>A</v>
      </c>
      <c r="W334" s="7" t="str">
        <f>IF(AND('[1]Ledger With Mark'!W336&gt;=22.5),"A+",IF(AND('[1]Ledger With Mark'!W336&gt;=20),"A",IF(AND('[1]Ledger With Mark'!W336&gt;=17.5),"B+",IF(AND('[1]Ledger With Mark'!W336&gt;=15),"B",IF(AND('[1]Ledger With Mark'!W336&gt;=12.5),"C+",IF(AND('[1]Ledger With Mark'!W336&gt;=10),"C",IF(AND('[1]Ledger With Mark'!W336&gt;=7.5),"D+",IF(AND('[1]Ledger With Mark'!W336&gt;=5),"D",IF(AND('[1]Ledger With Mark'!W336&gt;=1),"E","N")))))))))</f>
        <v>A+</v>
      </c>
      <c r="X334" s="7" t="str">
        <f>IF(AND('[1]Ledger With Mark'!X336&gt;=90),"A+",IF(AND('[1]Ledger With Mark'!X336&gt;=80),"A",IF(AND('[1]Ledger With Mark'!X336&gt;=70),"B+",IF(AND('[1]Ledger With Mark'!X336&gt;=60),"B",IF(AND('[1]Ledger With Mark'!X336&gt;=50),"C+",IF(AND('[1]Ledger With Mark'!X336&gt;=40),"C",IF(AND('[1]Ledger With Mark'!X336&gt;=30),"D+",IF(AND('[1]Ledger With Mark'!X336&gt;=20),"D",IF(AND('[1]Ledger With Mark'!X336&gt;=1),"E","N")))))))))</f>
        <v>A</v>
      </c>
      <c r="Y334" s="13">
        <f t="shared" si="54"/>
        <v>3.6</v>
      </c>
      <c r="Z334" s="7" t="str">
        <f>IF(AND('[1]Ledger With Mark'!Z336&gt;=27),"A+",IF(AND('[1]Ledger With Mark'!Z336&gt;=24),"A",IF(AND('[1]Ledger With Mark'!Z336&gt;=21),"B+",IF(AND('[1]Ledger With Mark'!Z336&gt;=18),"B",IF(AND('[1]Ledger With Mark'!Z336&gt;=15),"C+",IF(AND('[1]Ledger With Mark'!Z336&gt;=12),"C",IF(AND('[1]Ledger With Mark'!Z336&gt;=9),"D+",IF(AND('[1]Ledger With Mark'!Z336&gt;=6),"D",IF(AND('[1]Ledger With Mark'!Z336&gt;=1),"E","N")))))))))</f>
        <v>A+</v>
      </c>
      <c r="AA334" s="7" t="str">
        <f>IF(AND('[1]Ledger With Mark'!AA336&gt;=18),"A+",IF(AND('[1]Ledger With Mark'!AA336&gt;=16),"A",IF(AND('[1]Ledger With Mark'!AA336&gt;=14),"B+",IF(AND('[1]Ledger With Mark'!AA336&gt;=12),"B",IF(AND('[1]Ledger With Mark'!AA336&gt;=10),"C+",IF(AND('[1]Ledger With Mark'!AA336&gt;=8),"C",IF(AND('[1]Ledger With Mark'!AA336&gt;=6),"D+",IF(AND('[1]Ledger With Mark'!AA336&gt;=4),"D",IF(AND('[1]Ledger With Mark'!AA336&gt;=1),"E","N")))))))))</f>
        <v>A+</v>
      </c>
      <c r="AB334" s="7" t="str">
        <f>IF(AND('[1]Ledger With Mark'!AB336&gt;=45),"A+",IF(AND('[1]Ledger With Mark'!AB336&gt;=40),"A",IF(AND('[1]Ledger With Mark'!AB336&gt;=35),"B+",IF(AND('[1]Ledger With Mark'!AB336&gt;=30),"B",IF(AND('[1]Ledger With Mark'!AB336&gt;=25),"C+",IF(AND('[1]Ledger With Mark'!AB336&gt;=20),"C",IF(AND('[1]Ledger With Mark'!AB336&gt;=15),"D+",IF(AND('[1]Ledger With Mark'!AB336&gt;=10),"D",IF(AND('[1]Ledger With Mark'!AB336&gt;=1),"E","N")))))))))</f>
        <v>A+</v>
      </c>
      <c r="AC334" s="13">
        <f t="shared" si="55"/>
        <v>2</v>
      </c>
      <c r="AD334" s="7" t="str">
        <f>IF(AND('[1]Ledger With Mark'!AD336&gt;=22.5),"A+",IF(AND('[1]Ledger With Mark'!AD336&gt;=20),"A",IF(AND('[1]Ledger With Mark'!AD336&gt;=17.5),"B+",IF(AND('[1]Ledger With Mark'!AD336&gt;=15),"B",IF(AND('[1]Ledger With Mark'!AD336&gt;=12.5),"C+",IF(AND('[1]Ledger With Mark'!AD336&gt;=10),"C",IF(AND('[1]Ledger With Mark'!AD336&gt;=7.5),"D+",IF(AND('[1]Ledger With Mark'!AD336&gt;=5),"D",IF(AND('[1]Ledger With Mark'!AD336&gt;=1),"E","N")))))))))</f>
        <v>B+</v>
      </c>
      <c r="AE334" s="7" t="str">
        <f>IF(AND('[1]Ledger With Mark'!AE336&gt;=22.5),"A+",IF(AND('[1]Ledger With Mark'!AE336&gt;=20),"A",IF(AND('[1]Ledger With Mark'!AE336&gt;=17.5),"B+",IF(AND('[1]Ledger With Mark'!AE336&gt;=15),"B",IF(AND('[1]Ledger With Mark'!AE336&gt;=12.5),"C+",IF(AND('[1]Ledger With Mark'!AE336&gt;=10),"C",IF(AND('[1]Ledger With Mark'!AE336&gt;=7.5),"D+",IF(AND('[1]Ledger With Mark'!AE336&gt;=5),"D",IF(AND('[1]Ledger With Mark'!AE336&gt;=1),"E","N")))))))))</f>
        <v>A</v>
      </c>
      <c r="AF334" s="7" t="str">
        <f>IF(AND('[1]Ledger With Mark'!AF336&gt;=45),"A+",IF(AND('[1]Ledger With Mark'!AF336&gt;=40),"A",IF(AND('[1]Ledger With Mark'!AF336&gt;=35),"B+",IF(AND('[1]Ledger With Mark'!AF336&gt;=30),"B",IF(AND('[1]Ledger With Mark'!AF336&gt;=25),"C+",IF(AND('[1]Ledger With Mark'!AF336&gt;=20),"C",IF(AND('[1]Ledger With Mark'!AF336&gt;=15),"D+",IF(AND('[1]Ledger With Mark'!AF336&gt;=10),"D",IF(AND('[1]Ledger With Mark'!AF336&gt;=1),"E","N")))))))))</f>
        <v>A</v>
      </c>
      <c r="AG334" s="13">
        <f t="shared" si="56"/>
        <v>1.8</v>
      </c>
      <c r="AH334" s="7" t="str">
        <f>IF(AND('[1]Ledger With Mark'!AH336&gt;=45),"A+",IF(AND('[1]Ledger With Mark'!AH336&gt;=40),"A",IF(AND('[1]Ledger With Mark'!AH336&gt;=35),"B+",IF(AND('[1]Ledger With Mark'!AH336&gt;=30),"B",IF(AND('[1]Ledger With Mark'!AH336&gt;=25),"C+",IF(AND('[1]Ledger With Mark'!AH336&gt;=20),"C",IF(AND('[1]Ledger With Mark'!AH336&gt;=15),"D+",IF(AND('[1]Ledger With Mark'!AH336&gt;=10),"D",IF(AND('[1]Ledger With Mark'!AH336&gt;=1),"E","N")))))))))</f>
        <v>B+</v>
      </c>
      <c r="AI334" s="7" t="str">
        <f>IF(AND('[1]Ledger With Mark'!AI336&gt;=45),"A+",IF(AND('[1]Ledger With Mark'!AI336&gt;=40),"A",IF(AND('[1]Ledger With Mark'!AI336&gt;=35),"B+",IF(AND('[1]Ledger With Mark'!AI336&gt;=30),"B",IF(AND('[1]Ledger With Mark'!AI336&gt;=25),"C+",IF(AND('[1]Ledger With Mark'!AI336&gt;=20),"C",IF(AND('[1]Ledger With Mark'!AI336&gt;=15),"D+",IF(AND('[1]Ledger With Mark'!AI336&gt;=10),"D",IF(AND('[1]Ledger With Mark'!AI336&gt;=1),"E","N")))))))))</f>
        <v>A</v>
      </c>
      <c r="AJ334" s="7" t="str">
        <f>IF(AND('[1]Ledger With Mark'!AJ336&gt;=90),"A+",IF(AND('[1]Ledger With Mark'!AJ336&gt;=80),"A",IF(AND('[1]Ledger With Mark'!AJ336&gt;=70),"B+",IF(AND('[1]Ledger With Mark'!AJ336&gt;=60),"B",IF(AND('[1]Ledger With Mark'!AJ336&gt;=50),"C+",IF(AND('[1]Ledger With Mark'!AJ336&gt;=40),"C",IF(AND('[1]Ledger With Mark'!AJ336&gt;=30),"D+",IF(AND('[1]Ledger With Mark'!AJ336&gt;=20),"D",IF(AND('[1]Ledger With Mark'!AJ336&gt;=1),"E","N")))))))))</f>
        <v>A</v>
      </c>
      <c r="AK334" s="13">
        <f t="shared" si="57"/>
        <v>3.6</v>
      </c>
      <c r="AL334" s="7" t="str">
        <f>IF(AND('[1]Ledger With Mark'!AL336&gt;=45),"A+",IF(AND('[1]Ledger With Mark'!AL336&gt;=40),"A",IF(AND('[1]Ledger With Mark'!AL336&gt;=35),"B+",IF(AND('[1]Ledger With Mark'!AL336&gt;=30),"B",IF(AND('[1]Ledger With Mark'!AL336&gt;=25),"C+",IF(AND('[1]Ledger With Mark'!AL336&gt;=20),"C",IF(AND('[1]Ledger With Mark'!AL336&gt;=15),"D+",IF(AND('[1]Ledger With Mark'!AL336&gt;=10),"D",IF(AND('[1]Ledger With Mark'!AL336&gt;=1),"E","N")))))))))</f>
        <v>A</v>
      </c>
      <c r="AM334" s="7" t="str">
        <f>IF(AND('[1]Ledger With Mark'!AM336&gt;=45),"A+",IF(AND('[1]Ledger With Mark'!AM336&gt;=40),"A",IF(AND('[1]Ledger With Mark'!AM336&gt;=35),"B+",IF(AND('[1]Ledger With Mark'!AM336&gt;=30),"B",IF(AND('[1]Ledger With Mark'!AM336&gt;=25),"C+",IF(AND('[1]Ledger With Mark'!AM336&gt;=20),"C",IF(AND('[1]Ledger With Mark'!AM336&gt;=15),"D+",IF(AND('[1]Ledger With Mark'!AM336&gt;=10),"D",IF(AND('[1]Ledger With Mark'!AM336&gt;=1),"E","N")))))))))</f>
        <v>A+</v>
      </c>
      <c r="AN334" s="7" t="str">
        <f>IF(AND('[1]Ledger With Mark'!AN336&gt;=90),"A+",IF(AND('[1]Ledger With Mark'!AN336&gt;=80),"A",IF(AND('[1]Ledger With Mark'!AN336&gt;=70),"B+",IF(AND('[1]Ledger With Mark'!AN336&gt;=60),"B",IF(AND('[1]Ledger With Mark'!AN336&gt;=50),"C+",IF(AND('[1]Ledger With Mark'!AN336&gt;=40),"C",IF(AND('[1]Ledger With Mark'!AN336&gt;=30),"D+",IF(AND('[1]Ledger With Mark'!AN336&gt;=20),"D",IF(AND('[1]Ledger With Mark'!AN336&gt;=1),"E","N")))))))))</f>
        <v>A+</v>
      </c>
      <c r="AO334" s="13">
        <f t="shared" si="58"/>
        <v>4</v>
      </c>
      <c r="AP334" s="14">
        <f t="shared" si="59"/>
        <v>3.4750000000000001</v>
      </c>
      <c r="AQ334" s="7"/>
      <c r="AR334" s="15" t="s">
        <v>251</v>
      </c>
      <c r="BB334" s="17">
        <v>342</v>
      </c>
    </row>
    <row r="335" spans="1:54" ht="15">
      <c r="A335" s="7">
        <f>'[1]Ledger With Mark'!A337</f>
        <v>334</v>
      </c>
      <c r="B335" s="8">
        <f>'[1]Ledger With Mark'!B337</f>
        <v>752334</v>
      </c>
      <c r="C335" s="9" t="str">
        <f>'[1]Ledger With Mark'!C337</f>
        <v>SAMJHANA KHADKA</v>
      </c>
      <c r="D335" s="10" t="str">
        <f>'[1]Ledger With Mark'!D337</f>
        <v>2059/06/15</v>
      </c>
      <c r="E335" s="11" t="str">
        <f>'[1]Ledger With Mark'!E337</f>
        <v>KESHAR BAHADUR KHADKA</v>
      </c>
      <c r="F335" s="11" t="str">
        <f>'[1]Ledger With Mark'!F337</f>
        <v>PAN KUMARI KHADKA</v>
      </c>
      <c r="G335" s="12" t="str">
        <f>'[1]Ledger With Mark'!G337</f>
        <v>BHUME 9 RUKUM EAST</v>
      </c>
      <c r="H335" s="7" t="str">
        <f>IF(AND('[1]Ledger With Mark'!H337&gt;=67.5),"A+",IF(AND('[1]Ledger With Mark'!H337&gt;=60),"A",IF(AND('[1]Ledger With Mark'!H337&gt;=52.5),"B+",IF(AND('[1]Ledger With Mark'!H337&gt;=45),"B",IF(AND('[1]Ledger With Mark'!H337&gt;=37.5),"C+",IF(AND('[1]Ledger With Mark'!H337&gt;=30),"C",IF(AND('[1]Ledger With Mark'!H337&gt;=22.5),"D+",IF(AND('[1]Ledger With Mark'!H337&gt;=15),"D",IF(AND('[1]Ledger With Mark'!H337&gt;=1),"E","N")))))))))</f>
        <v>C</v>
      </c>
      <c r="I335" s="7" t="str">
        <f>IF(AND('[1]Ledger With Mark'!I337&gt;=22.5),"A+",IF(AND('[1]Ledger With Mark'!I337&gt;=20),"A",IF(AND('[1]Ledger With Mark'!I337&gt;=17.5),"B+",IF(AND('[1]Ledger With Mark'!I337&gt;=15),"B",IF(AND('[1]Ledger With Mark'!I337&gt;=12.5),"C+",IF(AND('[1]Ledger With Mark'!I337&gt;=10),"C",IF(AND('[1]Ledger With Mark'!I337&gt;=7.5),"D+",IF(AND('[1]Ledger With Mark'!I337&gt;=5),"D",IF(AND('[1]Ledger With Mark'!I337&gt;=1),"E","N")))))))))</f>
        <v>B</v>
      </c>
      <c r="J335" s="7" t="str">
        <f>IF(AND('[1]Ledger With Mark'!J337&gt;=90),"A+",IF(AND('[1]Ledger With Mark'!J337&gt;=80),"A",IF(AND('[1]Ledger With Mark'!J337&gt;=70),"B+",IF(AND('[1]Ledger With Mark'!J337&gt;=60),"B",IF(AND('[1]Ledger With Mark'!J337&gt;=50),"C+",IF(AND('[1]Ledger With Mark'!J337&gt;=40),"C",IF(AND('[1]Ledger With Mark'!J337&gt;=30),"D+",IF(AND('[1]Ledger With Mark'!J337&gt;=20),"D",IF(AND('[1]Ledger With Mark'!J337&gt;=1),"E","N")))))))))</f>
        <v>C+</v>
      </c>
      <c r="K335" s="13">
        <f t="shared" si="50"/>
        <v>2.4</v>
      </c>
      <c r="L335" s="7" t="str">
        <f>IF(AND('[1]Ledger With Mark'!L337&gt;=67.5),"A+",IF(AND('[1]Ledger With Mark'!L337&gt;=60),"A",IF(AND('[1]Ledger With Mark'!L337&gt;=52.5),"B+",IF(AND('[1]Ledger With Mark'!L337&gt;=45),"B",IF(AND('[1]Ledger With Mark'!L337&gt;=37.5),"C+",IF(AND('[1]Ledger With Mark'!L337&gt;=30),"C",IF(AND('[1]Ledger With Mark'!L337&gt;=22.5),"D+",IF(AND('[1]Ledger With Mark'!L337&gt;=15),"D",IF(AND('[1]Ledger With Mark'!L337&gt;=1),"E","N")))))))))</f>
        <v>C</v>
      </c>
      <c r="M335" s="7" t="str">
        <f>IF(AND('[1]Ledger With Mark'!M337&gt;=22.5),"A+",IF(AND('[1]Ledger With Mark'!M337&gt;=20),"A",IF(AND('[1]Ledger With Mark'!M337&gt;=17.5),"B+",IF(AND('[1]Ledger With Mark'!M337&gt;=15),"B",IF(AND('[1]Ledger With Mark'!M337&gt;=12.5),"C+",IF(AND('[1]Ledger With Mark'!M337&gt;=10),"C",IF(AND('[1]Ledger With Mark'!M337&gt;=7.5),"D+",IF(AND('[1]Ledger With Mark'!M337&gt;=5),"D",IF(AND('[1]Ledger With Mark'!M337&gt;=1),"E","N")))))))))</f>
        <v>A</v>
      </c>
      <c r="N335" s="7" t="str">
        <f>IF(AND('[1]Ledger With Mark'!N337&gt;=90),"A+",IF(AND('[1]Ledger With Mark'!N337&gt;=80),"A",IF(AND('[1]Ledger With Mark'!N337&gt;=70),"B+",IF(AND('[1]Ledger With Mark'!N337&gt;=60),"B",IF(AND('[1]Ledger With Mark'!N337&gt;=50),"C+",IF(AND('[1]Ledger With Mark'!N337&gt;=40),"C",IF(AND('[1]Ledger With Mark'!N337&gt;=30),"D+",IF(AND('[1]Ledger With Mark'!N337&gt;=20),"D",IF(AND('[1]Ledger With Mark'!N337&gt;=1),"E","N")))))))))</f>
        <v>C+</v>
      </c>
      <c r="O335" s="13">
        <f t="shared" si="51"/>
        <v>2.4</v>
      </c>
      <c r="P335" s="7" t="str">
        <f>IF(AND('[1]Ledger With Mark'!P337&gt;=90),"A+",IF(AND('[1]Ledger With Mark'!P337&gt;=80),"A",IF(AND('[1]Ledger With Mark'!P337&gt;=70),"B+",IF(AND('[1]Ledger With Mark'!P337&gt;=60),"B",IF(AND('[1]Ledger With Mark'!P337&gt;=50),"C+",IF(AND('[1]Ledger With Mark'!P337&gt;=40),"C",IF(AND('[1]Ledger With Mark'!P337&gt;=30),"D+",IF(AND('[1]Ledger With Mark'!P337&gt;=20),"D",IF(AND('[1]Ledger With Mark'!P337&gt;=1),"E","N")))))))))</f>
        <v>C</v>
      </c>
      <c r="Q335" s="13">
        <f t="shared" si="52"/>
        <v>2</v>
      </c>
      <c r="R335" s="7" t="str">
        <f>IF(AND('[1]Ledger With Mark'!R337&gt;=67.5),"A+",IF(AND('[1]Ledger With Mark'!R337&gt;=60),"A",IF(AND('[1]Ledger With Mark'!R337&gt;=52.5),"B+",IF(AND('[1]Ledger With Mark'!R337&gt;=45),"B",IF(AND('[1]Ledger With Mark'!R337&gt;=37.5),"C+",IF(AND('[1]Ledger With Mark'!R337&gt;=30),"C",IF(AND('[1]Ledger With Mark'!R337&gt;=22.5),"D+",IF(AND('[1]Ledger With Mark'!R337&gt;=15),"D",IF(AND('[1]Ledger With Mark'!R337&gt;=1),"E","N")))))))))</f>
        <v>C+</v>
      </c>
      <c r="S335" s="7" t="str">
        <f>IF(AND('[1]Ledger With Mark'!S337&gt;=22.5),"A+",IF(AND('[1]Ledger With Mark'!S337&gt;=20),"A",IF(AND('[1]Ledger With Mark'!S337&gt;=17.5),"B+",IF(AND('[1]Ledger With Mark'!S337&gt;=15),"B",IF(AND('[1]Ledger With Mark'!S337&gt;=12.5),"C+",IF(AND('[1]Ledger With Mark'!S337&gt;=10),"C",IF(AND('[1]Ledger With Mark'!S337&gt;=7.5),"D+",IF(AND('[1]Ledger With Mark'!S337&gt;=5),"D",IF(AND('[1]Ledger With Mark'!S337&gt;=1),"E","N")))))))))</f>
        <v>A+</v>
      </c>
      <c r="T335" s="7" t="str">
        <f>IF(AND('[1]Ledger With Mark'!T337&gt;=90),"A+",IF(AND('[1]Ledger With Mark'!T337&gt;=80),"A",IF(AND('[1]Ledger With Mark'!T337&gt;=70),"B+",IF(AND('[1]Ledger With Mark'!T337&gt;=60),"B",IF(AND('[1]Ledger With Mark'!T337&gt;=50),"C+",IF(AND('[1]Ledger With Mark'!T337&gt;=40),"C",IF(AND('[1]Ledger With Mark'!T337&gt;=30),"D+",IF(AND('[1]Ledger With Mark'!T337&gt;=20),"D",IF(AND('[1]Ledger With Mark'!T337&gt;=1),"E","N")))))))))</f>
        <v>B</v>
      </c>
      <c r="U335" s="13">
        <f t="shared" si="53"/>
        <v>2.8</v>
      </c>
      <c r="V335" s="7" t="str">
        <f>IF(AND('[1]Ledger With Mark'!V337&gt;=67.5),"A+",IF(AND('[1]Ledger With Mark'!V337&gt;=60),"A",IF(AND('[1]Ledger With Mark'!V337&gt;=52.5),"B+",IF(AND('[1]Ledger With Mark'!V337&gt;=45),"B",IF(AND('[1]Ledger With Mark'!V337&gt;=37.5),"C+",IF(AND('[1]Ledger With Mark'!V337&gt;=30),"C",IF(AND('[1]Ledger With Mark'!V337&gt;=22.5),"D+",IF(AND('[1]Ledger With Mark'!V337&gt;=15),"D",IF(AND('[1]Ledger With Mark'!V337&gt;=1),"E","N")))))))))</f>
        <v>C</v>
      </c>
      <c r="W335" s="7" t="str">
        <f>IF(AND('[1]Ledger With Mark'!W337&gt;=22.5),"A+",IF(AND('[1]Ledger With Mark'!W337&gt;=20),"A",IF(AND('[1]Ledger With Mark'!W337&gt;=17.5),"B+",IF(AND('[1]Ledger With Mark'!W337&gt;=15),"B",IF(AND('[1]Ledger With Mark'!W337&gt;=12.5),"C+",IF(AND('[1]Ledger With Mark'!W337&gt;=10),"C",IF(AND('[1]Ledger With Mark'!W337&gt;=7.5),"D+",IF(AND('[1]Ledger With Mark'!W337&gt;=5),"D",IF(AND('[1]Ledger With Mark'!W337&gt;=1),"E","N")))))))))</f>
        <v>B+</v>
      </c>
      <c r="X335" s="7" t="str">
        <f>IF(AND('[1]Ledger With Mark'!X337&gt;=90),"A+",IF(AND('[1]Ledger With Mark'!X337&gt;=80),"A",IF(AND('[1]Ledger With Mark'!X337&gt;=70),"B+",IF(AND('[1]Ledger With Mark'!X337&gt;=60),"B",IF(AND('[1]Ledger With Mark'!X337&gt;=50),"C+",IF(AND('[1]Ledger With Mark'!X337&gt;=40),"C",IF(AND('[1]Ledger With Mark'!X337&gt;=30),"D+",IF(AND('[1]Ledger With Mark'!X337&gt;=20),"D",IF(AND('[1]Ledger With Mark'!X337&gt;=1),"E","N")))))))))</f>
        <v>C</v>
      </c>
      <c r="Y335" s="13">
        <f t="shared" si="54"/>
        <v>2</v>
      </c>
      <c r="Z335" s="7" t="str">
        <f>IF(AND('[1]Ledger With Mark'!Z337&gt;=27),"A+",IF(AND('[1]Ledger With Mark'!Z337&gt;=24),"A",IF(AND('[1]Ledger With Mark'!Z337&gt;=21),"B+",IF(AND('[1]Ledger With Mark'!Z337&gt;=18),"B",IF(AND('[1]Ledger With Mark'!Z337&gt;=15),"C+",IF(AND('[1]Ledger With Mark'!Z337&gt;=12),"C",IF(AND('[1]Ledger With Mark'!Z337&gt;=9),"D+",IF(AND('[1]Ledger With Mark'!Z337&gt;=6),"D",IF(AND('[1]Ledger With Mark'!Z337&gt;=1),"E","N")))))))))</f>
        <v>B</v>
      </c>
      <c r="AA335" s="7" t="str">
        <f>IF(AND('[1]Ledger With Mark'!AA337&gt;=18),"A+",IF(AND('[1]Ledger With Mark'!AA337&gt;=16),"A",IF(AND('[1]Ledger With Mark'!AA337&gt;=14),"B+",IF(AND('[1]Ledger With Mark'!AA337&gt;=12),"B",IF(AND('[1]Ledger With Mark'!AA337&gt;=10),"C+",IF(AND('[1]Ledger With Mark'!AA337&gt;=8),"C",IF(AND('[1]Ledger With Mark'!AA337&gt;=6),"D+",IF(AND('[1]Ledger With Mark'!AA337&gt;=4),"D",IF(AND('[1]Ledger With Mark'!AA337&gt;=1),"E","N")))))))))</f>
        <v>B+</v>
      </c>
      <c r="AB335" s="7" t="str">
        <f>IF(AND('[1]Ledger With Mark'!AB337&gt;=45),"A+",IF(AND('[1]Ledger With Mark'!AB337&gt;=40),"A",IF(AND('[1]Ledger With Mark'!AB337&gt;=35),"B+",IF(AND('[1]Ledger With Mark'!AB337&gt;=30),"B",IF(AND('[1]Ledger With Mark'!AB337&gt;=25),"C+",IF(AND('[1]Ledger With Mark'!AB337&gt;=20),"C",IF(AND('[1]Ledger With Mark'!AB337&gt;=15),"D+",IF(AND('[1]Ledger With Mark'!AB337&gt;=10),"D",IF(AND('[1]Ledger With Mark'!AB337&gt;=1),"E","N")))))))))</f>
        <v>B+</v>
      </c>
      <c r="AC335" s="13">
        <f t="shared" si="55"/>
        <v>1.6</v>
      </c>
      <c r="AD335" s="7" t="str">
        <f>IF(AND('[1]Ledger With Mark'!AD337&gt;=22.5),"A+",IF(AND('[1]Ledger With Mark'!AD337&gt;=20),"A",IF(AND('[1]Ledger With Mark'!AD337&gt;=17.5),"B+",IF(AND('[1]Ledger With Mark'!AD337&gt;=15),"B",IF(AND('[1]Ledger With Mark'!AD337&gt;=12.5),"C+",IF(AND('[1]Ledger With Mark'!AD337&gt;=10),"C",IF(AND('[1]Ledger With Mark'!AD337&gt;=7.5),"D+",IF(AND('[1]Ledger With Mark'!AD337&gt;=5),"D",IF(AND('[1]Ledger With Mark'!AD337&gt;=1),"E","N")))))))))</f>
        <v>C+</v>
      </c>
      <c r="AE335" s="7" t="str">
        <f>IF(AND('[1]Ledger With Mark'!AE337&gt;=22.5),"A+",IF(AND('[1]Ledger With Mark'!AE337&gt;=20),"A",IF(AND('[1]Ledger With Mark'!AE337&gt;=17.5),"B+",IF(AND('[1]Ledger With Mark'!AE337&gt;=15),"B",IF(AND('[1]Ledger With Mark'!AE337&gt;=12.5),"C+",IF(AND('[1]Ledger With Mark'!AE337&gt;=10),"C",IF(AND('[1]Ledger With Mark'!AE337&gt;=7.5),"D+",IF(AND('[1]Ledger With Mark'!AE337&gt;=5),"D",IF(AND('[1]Ledger With Mark'!AE337&gt;=1),"E","N")))))))))</f>
        <v>B</v>
      </c>
      <c r="AF335" s="7" t="str">
        <f>IF(AND('[1]Ledger With Mark'!AF337&gt;=45),"A+",IF(AND('[1]Ledger With Mark'!AF337&gt;=40),"A",IF(AND('[1]Ledger With Mark'!AF337&gt;=35),"B+",IF(AND('[1]Ledger With Mark'!AF337&gt;=30),"B",IF(AND('[1]Ledger With Mark'!AF337&gt;=25),"C+",IF(AND('[1]Ledger With Mark'!AF337&gt;=20),"C",IF(AND('[1]Ledger With Mark'!AF337&gt;=15),"D+",IF(AND('[1]Ledger With Mark'!AF337&gt;=10),"D",IF(AND('[1]Ledger With Mark'!AF337&gt;=1),"E","N")))))))))</f>
        <v>B</v>
      </c>
      <c r="AG335" s="13">
        <f t="shared" si="56"/>
        <v>1.4</v>
      </c>
      <c r="AH335" s="7" t="str">
        <f>IF(AND('[1]Ledger With Mark'!AH337&gt;=45),"A+",IF(AND('[1]Ledger With Mark'!AH337&gt;=40),"A",IF(AND('[1]Ledger With Mark'!AH337&gt;=35),"B+",IF(AND('[1]Ledger With Mark'!AH337&gt;=30),"B",IF(AND('[1]Ledger With Mark'!AH337&gt;=25),"C+",IF(AND('[1]Ledger With Mark'!AH337&gt;=20),"C",IF(AND('[1]Ledger With Mark'!AH337&gt;=15),"D+",IF(AND('[1]Ledger With Mark'!AH337&gt;=10),"D",IF(AND('[1]Ledger With Mark'!AH337&gt;=1),"E","N")))))))))</f>
        <v>C</v>
      </c>
      <c r="AI335" s="7" t="str">
        <f>IF(AND('[1]Ledger With Mark'!AI337&gt;=45),"A+",IF(AND('[1]Ledger With Mark'!AI337&gt;=40),"A",IF(AND('[1]Ledger With Mark'!AI337&gt;=35),"B+",IF(AND('[1]Ledger With Mark'!AI337&gt;=30),"B",IF(AND('[1]Ledger With Mark'!AI337&gt;=25),"C+",IF(AND('[1]Ledger With Mark'!AI337&gt;=20),"C",IF(AND('[1]Ledger With Mark'!AI337&gt;=15),"D+",IF(AND('[1]Ledger With Mark'!AI337&gt;=10),"D",IF(AND('[1]Ledger With Mark'!AI337&gt;=1),"E","N")))))))))</f>
        <v>A</v>
      </c>
      <c r="AJ335" s="7" t="str">
        <f>IF(AND('[1]Ledger With Mark'!AJ337&gt;=90),"A+",IF(AND('[1]Ledger With Mark'!AJ337&gt;=80),"A",IF(AND('[1]Ledger With Mark'!AJ337&gt;=70),"B+",IF(AND('[1]Ledger With Mark'!AJ337&gt;=60),"B",IF(AND('[1]Ledger With Mark'!AJ337&gt;=50),"C+",IF(AND('[1]Ledger With Mark'!AJ337&gt;=40),"C",IF(AND('[1]Ledger With Mark'!AJ337&gt;=30),"D+",IF(AND('[1]Ledger With Mark'!AJ337&gt;=20),"D",IF(AND('[1]Ledger With Mark'!AJ337&gt;=1),"E","N")))))))))</f>
        <v>B</v>
      </c>
      <c r="AK335" s="13">
        <f t="shared" si="57"/>
        <v>2.8</v>
      </c>
      <c r="AL335" s="7" t="str">
        <f>IF(AND('[1]Ledger With Mark'!AL337&gt;=45),"A+",IF(AND('[1]Ledger With Mark'!AL337&gt;=40),"A",IF(AND('[1]Ledger With Mark'!AL337&gt;=35),"B+",IF(AND('[1]Ledger With Mark'!AL337&gt;=30),"B",IF(AND('[1]Ledger With Mark'!AL337&gt;=25),"C+",IF(AND('[1]Ledger With Mark'!AL337&gt;=20),"C",IF(AND('[1]Ledger With Mark'!AL337&gt;=15),"D+",IF(AND('[1]Ledger With Mark'!AL337&gt;=10),"D",IF(AND('[1]Ledger With Mark'!AL337&gt;=1),"E","N")))))))))</f>
        <v>C</v>
      </c>
      <c r="AM335" s="7" t="str">
        <f>IF(AND('[1]Ledger With Mark'!AM337&gt;=45),"A+",IF(AND('[1]Ledger With Mark'!AM337&gt;=40),"A",IF(AND('[1]Ledger With Mark'!AM337&gt;=35),"B+",IF(AND('[1]Ledger With Mark'!AM337&gt;=30),"B",IF(AND('[1]Ledger With Mark'!AM337&gt;=25),"C+",IF(AND('[1]Ledger With Mark'!AM337&gt;=20),"C",IF(AND('[1]Ledger With Mark'!AM337&gt;=15),"D+",IF(AND('[1]Ledger With Mark'!AM337&gt;=10),"D",IF(AND('[1]Ledger With Mark'!AM337&gt;=1),"E","N")))))))))</f>
        <v>A+</v>
      </c>
      <c r="AN335" s="7" t="str">
        <f>IF(AND('[1]Ledger With Mark'!AN337&gt;=90),"A+",IF(AND('[1]Ledger With Mark'!AN337&gt;=80),"A",IF(AND('[1]Ledger With Mark'!AN337&gt;=70),"B+",IF(AND('[1]Ledger With Mark'!AN337&gt;=60),"B",IF(AND('[1]Ledger With Mark'!AN337&gt;=50),"C+",IF(AND('[1]Ledger With Mark'!AN337&gt;=40),"C",IF(AND('[1]Ledger With Mark'!AN337&gt;=30),"D+",IF(AND('[1]Ledger With Mark'!AN337&gt;=20),"D",IF(AND('[1]Ledger With Mark'!AN337&gt;=1),"E","N")))))))))</f>
        <v>B+</v>
      </c>
      <c r="AO335" s="13">
        <f t="shared" si="58"/>
        <v>3.2</v>
      </c>
      <c r="AP335" s="14">
        <f t="shared" si="59"/>
        <v>2.5749999999999997</v>
      </c>
      <c r="AQ335" s="7"/>
      <c r="AR335" s="15" t="s">
        <v>251</v>
      </c>
      <c r="BB335" s="17">
        <v>343</v>
      </c>
    </row>
    <row r="336" spans="1:54" ht="15">
      <c r="A336" s="7">
        <f>'[1]Ledger With Mark'!A338</f>
        <v>335</v>
      </c>
      <c r="B336" s="8">
        <f>'[1]Ledger With Mark'!B338</f>
        <v>752335</v>
      </c>
      <c r="C336" s="9" t="str">
        <f>'[1]Ledger With Mark'!C338</f>
        <v>SAMRAT KHADKA</v>
      </c>
      <c r="D336" s="10" t="str">
        <f>'[1]Ledger With Mark'!D338</f>
        <v>2063/12/05</v>
      </c>
      <c r="E336" s="11" t="str">
        <f>'[1]Ledger With Mark'!E338</f>
        <v>TEJ BAHADUR KHADKA</v>
      </c>
      <c r="F336" s="11" t="str">
        <f>'[1]Ledger With Mark'!F338</f>
        <v>DEBIKA GHARTI KHADKA</v>
      </c>
      <c r="G336" s="12" t="str">
        <f>'[1]Ledger With Mark'!G338</f>
        <v>SISNE 4 RUKUM EAST</v>
      </c>
      <c r="H336" s="7" t="str">
        <f>IF(AND('[1]Ledger With Mark'!H338&gt;=67.5),"A+",IF(AND('[1]Ledger With Mark'!H338&gt;=60),"A",IF(AND('[1]Ledger With Mark'!H338&gt;=52.5),"B+",IF(AND('[1]Ledger With Mark'!H338&gt;=45),"B",IF(AND('[1]Ledger With Mark'!H338&gt;=37.5),"C+",IF(AND('[1]Ledger With Mark'!H338&gt;=30),"C",IF(AND('[1]Ledger With Mark'!H338&gt;=22.5),"D+",IF(AND('[1]Ledger With Mark'!H338&gt;=15),"D",IF(AND('[1]Ledger With Mark'!H338&gt;=1),"E","N")))))))))</f>
        <v>C</v>
      </c>
      <c r="I336" s="7" t="str">
        <f>IF(AND('[1]Ledger With Mark'!I338&gt;=22.5),"A+",IF(AND('[1]Ledger With Mark'!I338&gt;=20),"A",IF(AND('[1]Ledger With Mark'!I338&gt;=17.5),"B+",IF(AND('[1]Ledger With Mark'!I338&gt;=15),"B",IF(AND('[1]Ledger With Mark'!I338&gt;=12.5),"C+",IF(AND('[1]Ledger With Mark'!I338&gt;=10),"C",IF(AND('[1]Ledger With Mark'!I338&gt;=7.5),"D+",IF(AND('[1]Ledger With Mark'!I338&gt;=5),"D",IF(AND('[1]Ledger With Mark'!I338&gt;=1),"E","N")))))))))</f>
        <v>B</v>
      </c>
      <c r="J336" s="7" t="str">
        <f>IF(AND('[1]Ledger With Mark'!J338&gt;=90),"A+",IF(AND('[1]Ledger With Mark'!J338&gt;=80),"A",IF(AND('[1]Ledger With Mark'!J338&gt;=70),"B+",IF(AND('[1]Ledger With Mark'!J338&gt;=60),"B",IF(AND('[1]Ledger With Mark'!J338&gt;=50),"C+",IF(AND('[1]Ledger With Mark'!J338&gt;=40),"C",IF(AND('[1]Ledger With Mark'!J338&gt;=30),"D+",IF(AND('[1]Ledger With Mark'!J338&gt;=20),"D",IF(AND('[1]Ledger With Mark'!J338&gt;=1),"E","N")))))))))</f>
        <v>C</v>
      </c>
      <c r="K336" s="13">
        <f t="shared" si="50"/>
        <v>2</v>
      </c>
      <c r="L336" s="7" t="str">
        <f>IF(AND('[1]Ledger With Mark'!L338&gt;=67.5),"A+",IF(AND('[1]Ledger With Mark'!L338&gt;=60),"A",IF(AND('[1]Ledger With Mark'!L338&gt;=52.5),"B+",IF(AND('[1]Ledger With Mark'!L338&gt;=45),"B",IF(AND('[1]Ledger With Mark'!L338&gt;=37.5),"C+",IF(AND('[1]Ledger With Mark'!L338&gt;=30),"C",IF(AND('[1]Ledger With Mark'!L338&gt;=22.5),"D+",IF(AND('[1]Ledger With Mark'!L338&gt;=15),"D",IF(AND('[1]Ledger With Mark'!L338&gt;=1),"E","N")))))))))</f>
        <v>C</v>
      </c>
      <c r="M336" s="7" t="str">
        <f>IF(AND('[1]Ledger With Mark'!M338&gt;=22.5),"A+",IF(AND('[1]Ledger With Mark'!M338&gt;=20),"A",IF(AND('[1]Ledger With Mark'!M338&gt;=17.5),"B+",IF(AND('[1]Ledger With Mark'!M338&gt;=15),"B",IF(AND('[1]Ledger With Mark'!M338&gt;=12.5),"C+",IF(AND('[1]Ledger With Mark'!M338&gt;=10),"C",IF(AND('[1]Ledger With Mark'!M338&gt;=7.5),"D+",IF(AND('[1]Ledger With Mark'!M338&gt;=5),"D",IF(AND('[1]Ledger With Mark'!M338&gt;=1),"E","N")))))))))</f>
        <v>A</v>
      </c>
      <c r="N336" s="7" t="str">
        <f>IF(AND('[1]Ledger With Mark'!N338&gt;=90),"A+",IF(AND('[1]Ledger With Mark'!N338&gt;=80),"A",IF(AND('[1]Ledger With Mark'!N338&gt;=70),"B+",IF(AND('[1]Ledger With Mark'!N338&gt;=60),"B",IF(AND('[1]Ledger With Mark'!N338&gt;=50),"C+",IF(AND('[1]Ledger With Mark'!N338&gt;=40),"C",IF(AND('[1]Ledger With Mark'!N338&gt;=30),"D+",IF(AND('[1]Ledger With Mark'!N338&gt;=20),"D",IF(AND('[1]Ledger With Mark'!N338&gt;=1),"E","N")))))))))</f>
        <v>C+</v>
      </c>
      <c r="O336" s="13">
        <f t="shared" si="51"/>
        <v>2.4</v>
      </c>
      <c r="P336" s="7" t="str">
        <f>IF(AND('[1]Ledger With Mark'!P338&gt;=90),"A+",IF(AND('[1]Ledger With Mark'!P338&gt;=80),"A",IF(AND('[1]Ledger With Mark'!P338&gt;=70),"B+",IF(AND('[1]Ledger With Mark'!P338&gt;=60),"B",IF(AND('[1]Ledger With Mark'!P338&gt;=50),"C+",IF(AND('[1]Ledger With Mark'!P338&gt;=40),"C",IF(AND('[1]Ledger With Mark'!P338&gt;=30),"D+",IF(AND('[1]Ledger With Mark'!P338&gt;=20),"D",IF(AND('[1]Ledger With Mark'!P338&gt;=1),"E","N")))))))))</f>
        <v>C</v>
      </c>
      <c r="Q336" s="13">
        <f t="shared" si="52"/>
        <v>2</v>
      </c>
      <c r="R336" s="7" t="str">
        <f>IF(AND('[1]Ledger With Mark'!R338&gt;=67.5),"A+",IF(AND('[1]Ledger With Mark'!R338&gt;=60),"A",IF(AND('[1]Ledger With Mark'!R338&gt;=52.5),"B+",IF(AND('[1]Ledger With Mark'!R338&gt;=45),"B",IF(AND('[1]Ledger With Mark'!R338&gt;=37.5),"C+",IF(AND('[1]Ledger With Mark'!R338&gt;=30),"C",IF(AND('[1]Ledger With Mark'!R338&gt;=22.5),"D+",IF(AND('[1]Ledger With Mark'!R338&gt;=15),"D",IF(AND('[1]Ledger With Mark'!R338&gt;=1),"E","N")))))))))</f>
        <v>C</v>
      </c>
      <c r="S336" s="7" t="str">
        <f>IF(AND('[1]Ledger With Mark'!S338&gt;=22.5),"A+",IF(AND('[1]Ledger With Mark'!S338&gt;=20),"A",IF(AND('[1]Ledger With Mark'!S338&gt;=17.5),"B+",IF(AND('[1]Ledger With Mark'!S338&gt;=15),"B",IF(AND('[1]Ledger With Mark'!S338&gt;=12.5),"C+",IF(AND('[1]Ledger With Mark'!S338&gt;=10),"C",IF(AND('[1]Ledger With Mark'!S338&gt;=7.5),"D+",IF(AND('[1]Ledger With Mark'!S338&gt;=5),"D",IF(AND('[1]Ledger With Mark'!S338&gt;=1),"E","N")))))))))</f>
        <v>A+</v>
      </c>
      <c r="T336" s="7" t="str">
        <f>IF(AND('[1]Ledger With Mark'!T338&gt;=90),"A+",IF(AND('[1]Ledger With Mark'!T338&gt;=80),"A",IF(AND('[1]Ledger With Mark'!T338&gt;=70),"B+",IF(AND('[1]Ledger With Mark'!T338&gt;=60),"B",IF(AND('[1]Ledger With Mark'!T338&gt;=50),"C+",IF(AND('[1]Ledger With Mark'!T338&gt;=40),"C",IF(AND('[1]Ledger With Mark'!T338&gt;=30),"D+",IF(AND('[1]Ledger With Mark'!T338&gt;=20),"D",IF(AND('[1]Ledger With Mark'!T338&gt;=1),"E","N")))))))))</f>
        <v>C+</v>
      </c>
      <c r="U336" s="13">
        <f t="shared" si="53"/>
        <v>2.4</v>
      </c>
      <c r="V336" s="7" t="str">
        <f>IF(AND('[1]Ledger With Mark'!V338&gt;=67.5),"A+",IF(AND('[1]Ledger With Mark'!V338&gt;=60),"A",IF(AND('[1]Ledger With Mark'!V338&gt;=52.5),"B+",IF(AND('[1]Ledger With Mark'!V338&gt;=45),"B",IF(AND('[1]Ledger With Mark'!V338&gt;=37.5),"C+",IF(AND('[1]Ledger With Mark'!V338&gt;=30),"C",IF(AND('[1]Ledger With Mark'!V338&gt;=22.5),"D+",IF(AND('[1]Ledger With Mark'!V338&gt;=15),"D",IF(AND('[1]Ledger With Mark'!V338&gt;=1),"E","N")))))))))</f>
        <v>C</v>
      </c>
      <c r="W336" s="7" t="str">
        <f>IF(AND('[1]Ledger With Mark'!W338&gt;=22.5),"A+",IF(AND('[1]Ledger With Mark'!W338&gt;=20),"A",IF(AND('[1]Ledger With Mark'!W338&gt;=17.5),"B+",IF(AND('[1]Ledger With Mark'!W338&gt;=15),"B",IF(AND('[1]Ledger With Mark'!W338&gt;=12.5),"C+",IF(AND('[1]Ledger With Mark'!W338&gt;=10),"C",IF(AND('[1]Ledger With Mark'!W338&gt;=7.5),"D+",IF(AND('[1]Ledger With Mark'!W338&gt;=5),"D",IF(AND('[1]Ledger With Mark'!W338&gt;=1),"E","N")))))))))</f>
        <v>B</v>
      </c>
      <c r="X336" s="7" t="str">
        <f>IF(AND('[1]Ledger With Mark'!X338&gt;=90),"A+",IF(AND('[1]Ledger With Mark'!X338&gt;=80),"A",IF(AND('[1]Ledger With Mark'!X338&gt;=70),"B+",IF(AND('[1]Ledger With Mark'!X338&gt;=60),"B",IF(AND('[1]Ledger With Mark'!X338&gt;=50),"C+",IF(AND('[1]Ledger With Mark'!X338&gt;=40),"C",IF(AND('[1]Ledger With Mark'!X338&gt;=30),"D+",IF(AND('[1]Ledger With Mark'!X338&gt;=20),"D",IF(AND('[1]Ledger With Mark'!X338&gt;=1),"E","N")))))))))</f>
        <v>C</v>
      </c>
      <c r="Y336" s="13">
        <f t="shared" si="54"/>
        <v>2</v>
      </c>
      <c r="Z336" s="7" t="str">
        <f>IF(AND('[1]Ledger With Mark'!Z338&gt;=27),"A+",IF(AND('[1]Ledger With Mark'!Z338&gt;=24),"A",IF(AND('[1]Ledger With Mark'!Z338&gt;=21),"B+",IF(AND('[1]Ledger With Mark'!Z338&gt;=18),"B",IF(AND('[1]Ledger With Mark'!Z338&gt;=15),"C+",IF(AND('[1]Ledger With Mark'!Z338&gt;=12),"C",IF(AND('[1]Ledger With Mark'!Z338&gt;=9),"D+",IF(AND('[1]Ledger With Mark'!Z338&gt;=6),"D",IF(AND('[1]Ledger With Mark'!Z338&gt;=1),"E","N")))))))))</f>
        <v>B</v>
      </c>
      <c r="AA336" s="7" t="str">
        <f>IF(AND('[1]Ledger With Mark'!AA338&gt;=18),"A+",IF(AND('[1]Ledger With Mark'!AA338&gt;=16),"A",IF(AND('[1]Ledger With Mark'!AA338&gt;=14),"B+",IF(AND('[1]Ledger With Mark'!AA338&gt;=12),"B",IF(AND('[1]Ledger With Mark'!AA338&gt;=10),"C+",IF(AND('[1]Ledger With Mark'!AA338&gt;=8),"C",IF(AND('[1]Ledger With Mark'!AA338&gt;=6),"D+",IF(AND('[1]Ledger With Mark'!AA338&gt;=4),"D",IF(AND('[1]Ledger With Mark'!AA338&gt;=1),"E","N")))))))))</f>
        <v>B</v>
      </c>
      <c r="AB336" s="7" t="str">
        <f>IF(AND('[1]Ledger With Mark'!AB338&gt;=45),"A+",IF(AND('[1]Ledger With Mark'!AB338&gt;=40),"A",IF(AND('[1]Ledger With Mark'!AB338&gt;=35),"B+",IF(AND('[1]Ledger With Mark'!AB338&gt;=30),"B",IF(AND('[1]Ledger With Mark'!AB338&gt;=25),"C+",IF(AND('[1]Ledger With Mark'!AB338&gt;=20),"C",IF(AND('[1]Ledger With Mark'!AB338&gt;=15),"D+",IF(AND('[1]Ledger With Mark'!AB338&gt;=10),"D",IF(AND('[1]Ledger With Mark'!AB338&gt;=1),"E","N")))))))))</f>
        <v>B</v>
      </c>
      <c r="AC336" s="13">
        <f t="shared" si="55"/>
        <v>1.4</v>
      </c>
      <c r="AD336" s="7" t="str">
        <f>IF(AND('[1]Ledger With Mark'!AD338&gt;=22.5),"A+",IF(AND('[1]Ledger With Mark'!AD338&gt;=20),"A",IF(AND('[1]Ledger With Mark'!AD338&gt;=17.5),"B+",IF(AND('[1]Ledger With Mark'!AD338&gt;=15),"B",IF(AND('[1]Ledger With Mark'!AD338&gt;=12.5),"C+",IF(AND('[1]Ledger With Mark'!AD338&gt;=10),"C",IF(AND('[1]Ledger With Mark'!AD338&gt;=7.5),"D+",IF(AND('[1]Ledger With Mark'!AD338&gt;=5),"D",IF(AND('[1]Ledger With Mark'!AD338&gt;=1),"E","N")))))))))</f>
        <v>C</v>
      </c>
      <c r="AE336" s="7" t="str">
        <f>IF(AND('[1]Ledger With Mark'!AE338&gt;=22.5),"A+",IF(AND('[1]Ledger With Mark'!AE338&gt;=20),"A",IF(AND('[1]Ledger With Mark'!AE338&gt;=17.5),"B+",IF(AND('[1]Ledger With Mark'!AE338&gt;=15),"B",IF(AND('[1]Ledger With Mark'!AE338&gt;=12.5),"C+",IF(AND('[1]Ledger With Mark'!AE338&gt;=10),"C",IF(AND('[1]Ledger With Mark'!AE338&gt;=7.5),"D+",IF(AND('[1]Ledger With Mark'!AE338&gt;=5),"D",IF(AND('[1]Ledger With Mark'!AE338&gt;=1),"E","N")))))))))</f>
        <v>B</v>
      </c>
      <c r="AF336" s="7" t="str">
        <f>IF(AND('[1]Ledger With Mark'!AF338&gt;=45),"A+",IF(AND('[1]Ledger With Mark'!AF338&gt;=40),"A",IF(AND('[1]Ledger With Mark'!AF338&gt;=35),"B+",IF(AND('[1]Ledger With Mark'!AF338&gt;=30),"B",IF(AND('[1]Ledger With Mark'!AF338&gt;=25),"C+",IF(AND('[1]Ledger With Mark'!AF338&gt;=20),"C",IF(AND('[1]Ledger With Mark'!AF338&gt;=15),"D+",IF(AND('[1]Ledger With Mark'!AF338&gt;=10),"D",IF(AND('[1]Ledger With Mark'!AF338&gt;=1),"E","N")))))))))</f>
        <v>C+</v>
      </c>
      <c r="AG336" s="13">
        <f t="shared" si="56"/>
        <v>1.2</v>
      </c>
      <c r="AH336" s="7" t="str">
        <f>IF(AND('[1]Ledger With Mark'!AH338&gt;=45),"A+",IF(AND('[1]Ledger With Mark'!AH338&gt;=40),"A",IF(AND('[1]Ledger With Mark'!AH338&gt;=35),"B+",IF(AND('[1]Ledger With Mark'!AH338&gt;=30),"B",IF(AND('[1]Ledger With Mark'!AH338&gt;=25),"C+",IF(AND('[1]Ledger With Mark'!AH338&gt;=20),"C",IF(AND('[1]Ledger With Mark'!AH338&gt;=15),"D+",IF(AND('[1]Ledger With Mark'!AH338&gt;=10),"D",IF(AND('[1]Ledger With Mark'!AH338&gt;=1),"E","N")))))))))</f>
        <v>C</v>
      </c>
      <c r="AI336" s="7" t="str">
        <f>IF(AND('[1]Ledger With Mark'!AI338&gt;=45),"A+",IF(AND('[1]Ledger With Mark'!AI338&gt;=40),"A",IF(AND('[1]Ledger With Mark'!AI338&gt;=35),"B+",IF(AND('[1]Ledger With Mark'!AI338&gt;=30),"B",IF(AND('[1]Ledger With Mark'!AI338&gt;=25),"C+",IF(AND('[1]Ledger With Mark'!AI338&gt;=20),"C",IF(AND('[1]Ledger With Mark'!AI338&gt;=15),"D+",IF(AND('[1]Ledger With Mark'!AI338&gt;=10),"D",IF(AND('[1]Ledger With Mark'!AI338&gt;=1),"E","N")))))))))</f>
        <v>A</v>
      </c>
      <c r="AJ336" s="7" t="str">
        <f>IF(AND('[1]Ledger With Mark'!AJ338&gt;=90),"A+",IF(AND('[1]Ledger With Mark'!AJ338&gt;=80),"A",IF(AND('[1]Ledger With Mark'!AJ338&gt;=70),"B+",IF(AND('[1]Ledger With Mark'!AJ338&gt;=60),"B",IF(AND('[1]Ledger With Mark'!AJ338&gt;=50),"C+",IF(AND('[1]Ledger With Mark'!AJ338&gt;=40),"C",IF(AND('[1]Ledger With Mark'!AJ338&gt;=30),"D+",IF(AND('[1]Ledger With Mark'!AJ338&gt;=20),"D",IF(AND('[1]Ledger With Mark'!AJ338&gt;=1),"E","N")))))))))</f>
        <v>B</v>
      </c>
      <c r="AK336" s="13">
        <f t="shared" si="57"/>
        <v>2.8</v>
      </c>
      <c r="AL336" s="7" t="str">
        <f>IF(AND('[1]Ledger With Mark'!AL338&gt;=45),"A+",IF(AND('[1]Ledger With Mark'!AL338&gt;=40),"A",IF(AND('[1]Ledger With Mark'!AL338&gt;=35),"B+",IF(AND('[1]Ledger With Mark'!AL338&gt;=30),"B",IF(AND('[1]Ledger With Mark'!AL338&gt;=25),"C+",IF(AND('[1]Ledger With Mark'!AL338&gt;=20),"C",IF(AND('[1]Ledger With Mark'!AL338&gt;=15),"D+",IF(AND('[1]Ledger With Mark'!AL338&gt;=10),"D",IF(AND('[1]Ledger With Mark'!AL338&gt;=1),"E","N")))))))))</f>
        <v>C</v>
      </c>
      <c r="AM336" s="7" t="str">
        <f>IF(AND('[1]Ledger With Mark'!AM338&gt;=45),"A+",IF(AND('[1]Ledger With Mark'!AM338&gt;=40),"A",IF(AND('[1]Ledger With Mark'!AM338&gt;=35),"B+",IF(AND('[1]Ledger With Mark'!AM338&gt;=30),"B",IF(AND('[1]Ledger With Mark'!AM338&gt;=25),"C+",IF(AND('[1]Ledger With Mark'!AM338&gt;=20),"C",IF(AND('[1]Ledger With Mark'!AM338&gt;=15),"D+",IF(AND('[1]Ledger With Mark'!AM338&gt;=10),"D",IF(AND('[1]Ledger With Mark'!AM338&gt;=1),"E","N")))))))))</f>
        <v>A</v>
      </c>
      <c r="AN336" s="7" t="str">
        <f>IF(AND('[1]Ledger With Mark'!AN338&gt;=90),"A+",IF(AND('[1]Ledger With Mark'!AN338&gt;=80),"A",IF(AND('[1]Ledger With Mark'!AN338&gt;=70),"B+",IF(AND('[1]Ledger With Mark'!AN338&gt;=60),"B",IF(AND('[1]Ledger With Mark'!AN338&gt;=50),"C+",IF(AND('[1]Ledger With Mark'!AN338&gt;=40),"C",IF(AND('[1]Ledger With Mark'!AN338&gt;=30),"D+",IF(AND('[1]Ledger With Mark'!AN338&gt;=20),"D",IF(AND('[1]Ledger With Mark'!AN338&gt;=1),"E","N")))))))))</f>
        <v>B</v>
      </c>
      <c r="AO336" s="13">
        <f t="shared" si="58"/>
        <v>2.8</v>
      </c>
      <c r="AP336" s="14">
        <f t="shared" si="59"/>
        <v>2.375</v>
      </c>
      <c r="AQ336" s="7"/>
      <c r="AR336" s="15" t="s">
        <v>251</v>
      </c>
      <c r="BB336" s="17">
        <v>344</v>
      </c>
    </row>
    <row r="337" spans="1:54" ht="15">
      <c r="A337" s="7">
        <f>'[1]Ledger With Mark'!A339</f>
        <v>336</v>
      </c>
      <c r="B337" s="8">
        <f>'[1]Ledger With Mark'!B339</f>
        <v>752336</v>
      </c>
      <c r="C337" s="9" t="str">
        <f>'[1]Ledger With Mark'!C339</f>
        <v>SANDIP PUN MAGAR</v>
      </c>
      <c r="D337" s="10" t="str">
        <f>'[1]Ledger With Mark'!D339</f>
        <v>2060/08/15</v>
      </c>
      <c r="E337" s="11" t="str">
        <f>'[1]Ledger With Mark'!E339</f>
        <v>MANGAL KUMAR PUN</v>
      </c>
      <c r="F337" s="11" t="str">
        <f>'[1]Ledger With Mark'!F339</f>
        <v>NIRMATI PUN</v>
      </c>
      <c r="G337" s="12" t="str">
        <f>'[1]Ledger With Mark'!G339</f>
        <v>BHUME 9 RUKUM EAST</v>
      </c>
      <c r="H337" s="7" t="str">
        <f>IF(AND('[1]Ledger With Mark'!H339&gt;=67.5),"A+",IF(AND('[1]Ledger With Mark'!H339&gt;=60),"A",IF(AND('[1]Ledger With Mark'!H339&gt;=52.5),"B+",IF(AND('[1]Ledger With Mark'!H339&gt;=45),"B",IF(AND('[1]Ledger With Mark'!H339&gt;=37.5),"C+",IF(AND('[1]Ledger With Mark'!H339&gt;=30),"C",IF(AND('[1]Ledger With Mark'!H339&gt;=22.5),"D+",IF(AND('[1]Ledger With Mark'!H339&gt;=15),"D",IF(AND('[1]Ledger With Mark'!H339&gt;=1),"E","N")))))))))</f>
        <v>C+</v>
      </c>
      <c r="I337" s="7" t="str">
        <f>IF(AND('[1]Ledger With Mark'!I339&gt;=22.5),"A+",IF(AND('[1]Ledger With Mark'!I339&gt;=20),"A",IF(AND('[1]Ledger With Mark'!I339&gt;=17.5),"B+",IF(AND('[1]Ledger With Mark'!I339&gt;=15),"B",IF(AND('[1]Ledger With Mark'!I339&gt;=12.5),"C+",IF(AND('[1]Ledger With Mark'!I339&gt;=10),"C",IF(AND('[1]Ledger With Mark'!I339&gt;=7.5),"D+",IF(AND('[1]Ledger With Mark'!I339&gt;=5),"D",IF(AND('[1]Ledger With Mark'!I339&gt;=1),"E","N")))))))))</f>
        <v>B+</v>
      </c>
      <c r="J337" s="7" t="str">
        <f>IF(AND('[1]Ledger With Mark'!J339&gt;=90),"A+",IF(AND('[1]Ledger With Mark'!J339&gt;=80),"A",IF(AND('[1]Ledger With Mark'!J339&gt;=70),"B+",IF(AND('[1]Ledger With Mark'!J339&gt;=60),"B",IF(AND('[1]Ledger With Mark'!J339&gt;=50),"C+",IF(AND('[1]Ledger With Mark'!J339&gt;=40),"C",IF(AND('[1]Ledger With Mark'!J339&gt;=30),"D+",IF(AND('[1]Ledger With Mark'!J339&gt;=20),"D",IF(AND('[1]Ledger With Mark'!J339&gt;=1),"E","N")))))))))</f>
        <v>C+</v>
      </c>
      <c r="K337" s="13">
        <f t="shared" si="50"/>
        <v>2.4</v>
      </c>
      <c r="L337" s="7" t="str">
        <f>IF(AND('[1]Ledger With Mark'!L339&gt;=67.5),"A+",IF(AND('[1]Ledger With Mark'!L339&gt;=60),"A",IF(AND('[1]Ledger With Mark'!L339&gt;=52.5),"B+",IF(AND('[1]Ledger With Mark'!L339&gt;=45),"B",IF(AND('[1]Ledger With Mark'!L339&gt;=37.5),"C+",IF(AND('[1]Ledger With Mark'!L339&gt;=30),"C",IF(AND('[1]Ledger With Mark'!L339&gt;=22.5),"D+",IF(AND('[1]Ledger With Mark'!L339&gt;=15),"D",IF(AND('[1]Ledger With Mark'!L339&gt;=1),"E","N")))))))))</f>
        <v>C</v>
      </c>
      <c r="M337" s="7" t="str">
        <f>IF(AND('[1]Ledger With Mark'!M339&gt;=22.5),"A+",IF(AND('[1]Ledger With Mark'!M339&gt;=20),"A",IF(AND('[1]Ledger With Mark'!M339&gt;=17.5),"B+",IF(AND('[1]Ledger With Mark'!M339&gt;=15),"B",IF(AND('[1]Ledger With Mark'!M339&gt;=12.5),"C+",IF(AND('[1]Ledger With Mark'!M339&gt;=10),"C",IF(AND('[1]Ledger With Mark'!M339&gt;=7.5),"D+",IF(AND('[1]Ledger With Mark'!M339&gt;=5),"D",IF(AND('[1]Ledger With Mark'!M339&gt;=1),"E","N")))))))))</f>
        <v>A</v>
      </c>
      <c r="N337" s="7" t="str">
        <f>IF(AND('[1]Ledger With Mark'!N339&gt;=90),"A+",IF(AND('[1]Ledger With Mark'!N339&gt;=80),"A",IF(AND('[1]Ledger With Mark'!N339&gt;=70),"B+",IF(AND('[1]Ledger With Mark'!N339&gt;=60),"B",IF(AND('[1]Ledger With Mark'!N339&gt;=50),"C+",IF(AND('[1]Ledger With Mark'!N339&gt;=40),"C",IF(AND('[1]Ledger With Mark'!N339&gt;=30),"D+",IF(AND('[1]Ledger With Mark'!N339&gt;=20),"D",IF(AND('[1]Ledger With Mark'!N339&gt;=1),"E","N")))))))))</f>
        <v>C+</v>
      </c>
      <c r="O337" s="13">
        <f t="shared" si="51"/>
        <v>2.4</v>
      </c>
      <c r="P337" s="7" t="str">
        <f>IF(AND('[1]Ledger With Mark'!P339&gt;=90),"A+",IF(AND('[1]Ledger With Mark'!P339&gt;=80),"A",IF(AND('[1]Ledger With Mark'!P339&gt;=70),"B+",IF(AND('[1]Ledger With Mark'!P339&gt;=60),"B",IF(AND('[1]Ledger With Mark'!P339&gt;=50),"C+",IF(AND('[1]Ledger With Mark'!P339&gt;=40),"C",IF(AND('[1]Ledger With Mark'!P339&gt;=30),"D+",IF(AND('[1]Ledger With Mark'!P339&gt;=20),"D",IF(AND('[1]Ledger With Mark'!P339&gt;=1),"E","N")))))))))</f>
        <v>C</v>
      </c>
      <c r="Q337" s="13">
        <f t="shared" si="52"/>
        <v>2</v>
      </c>
      <c r="R337" s="7" t="str">
        <f>IF(AND('[1]Ledger With Mark'!R339&gt;=67.5),"A+",IF(AND('[1]Ledger With Mark'!R339&gt;=60),"A",IF(AND('[1]Ledger With Mark'!R339&gt;=52.5),"B+",IF(AND('[1]Ledger With Mark'!R339&gt;=45),"B",IF(AND('[1]Ledger With Mark'!R339&gt;=37.5),"C+",IF(AND('[1]Ledger With Mark'!R339&gt;=30),"C",IF(AND('[1]Ledger With Mark'!R339&gt;=22.5),"D+",IF(AND('[1]Ledger With Mark'!R339&gt;=15),"D",IF(AND('[1]Ledger With Mark'!R339&gt;=1),"E","N")))))))))</f>
        <v>C</v>
      </c>
      <c r="S337" s="7" t="str">
        <f>IF(AND('[1]Ledger With Mark'!S339&gt;=22.5),"A+",IF(AND('[1]Ledger With Mark'!S339&gt;=20),"A",IF(AND('[1]Ledger With Mark'!S339&gt;=17.5),"B+",IF(AND('[1]Ledger With Mark'!S339&gt;=15),"B",IF(AND('[1]Ledger With Mark'!S339&gt;=12.5),"C+",IF(AND('[1]Ledger With Mark'!S339&gt;=10),"C",IF(AND('[1]Ledger With Mark'!S339&gt;=7.5),"D+",IF(AND('[1]Ledger With Mark'!S339&gt;=5),"D",IF(AND('[1]Ledger With Mark'!S339&gt;=1),"E","N")))))))))</f>
        <v>A+</v>
      </c>
      <c r="T337" s="7" t="str">
        <f>IF(AND('[1]Ledger With Mark'!T339&gt;=90),"A+",IF(AND('[1]Ledger With Mark'!T339&gt;=80),"A",IF(AND('[1]Ledger With Mark'!T339&gt;=70),"B+",IF(AND('[1]Ledger With Mark'!T339&gt;=60),"B",IF(AND('[1]Ledger With Mark'!T339&gt;=50),"C+",IF(AND('[1]Ledger With Mark'!T339&gt;=40),"C",IF(AND('[1]Ledger With Mark'!T339&gt;=30),"D+",IF(AND('[1]Ledger With Mark'!T339&gt;=20),"D",IF(AND('[1]Ledger With Mark'!T339&gt;=1),"E","N")))))))))</f>
        <v>C+</v>
      </c>
      <c r="U337" s="13">
        <f t="shared" si="53"/>
        <v>2.4</v>
      </c>
      <c r="V337" s="7" t="str">
        <f>IF(AND('[1]Ledger With Mark'!V339&gt;=67.5),"A+",IF(AND('[1]Ledger With Mark'!V339&gt;=60),"A",IF(AND('[1]Ledger With Mark'!V339&gt;=52.5),"B+",IF(AND('[1]Ledger With Mark'!V339&gt;=45),"B",IF(AND('[1]Ledger With Mark'!V339&gt;=37.5),"C+",IF(AND('[1]Ledger With Mark'!V339&gt;=30),"C",IF(AND('[1]Ledger With Mark'!V339&gt;=22.5),"D+",IF(AND('[1]Ledger With Mark'!V339&gt;=15),"D",IF(AND('[1]Ledger With Mark'!V339&gt;=1),"E","N")))))))))</f>
        <v>C</v>
      </c>
      <c r="W337" s="7" t="str">
        <f>IF(AND('[1]Ledger With Mark'!W339&gt;=22.5),"A+",IF(AND('[1]Ledger With Mark'!W339&gt;=20),"A",IF(AND('[1]Ledger With Mark'!W339&gt;=17.5),"B+",IF(AND('[1]Ledger With Mark'!W339&gt;=15),"B",IF(AND('[1]Ledger With Mark'!W339&gt;=12.5),"C+",IF(AND('[1]Ledger With Mark'!W339&gt;=10),"C",IF(AND('[1]Ledger With Mark'!W339&gt;=7.5),"D+",IF(AND('[1]Ledger With Mark'!W339&gt;=5),"D",IF(AND('[1]Ledger With Mark'!W339&gt;=1),"E","N")))))))))</f>
        <v>B+</v>
      </c>
      <c r="X337" s="7" t="str">
        <f>IF(AND('[1]Ledger With Mark'!X339&gt;=90),"A+",IF(AND('[1]Ledger With Mark'!X339&gt;=80),"A",IF(AND('[1]Ledger With Mark'!X339&gt;=70),"B+",IF(AND('[1]Ledger With Mark'!X339&gt;=60),"B",IF(AND('[1]Ledger With Mark'!X339&gt;=50),"C+",IF(AND('[1]Ledger With Mark'!X339&gt;=40),"C",IF(AND('[1]Ledger With Mark'!X339&gt;=30),"D+",IF(AND('[1]Ledger With Mark'!X339&gt;=20),"D",IF(AND('[1]Ledger With Mark'!X339&gt;=1),"E","N")))))))))</f>
        <v>C</v>
      </c>
      <c r="Y337" s="13">
        <f t="shared" si="54"/>
        <v>2</v>
      </c>
      <c r="Z337" s="7" t="str">
        <f>IF(AND('[1]Ledger With Mark'!Z339&gt;=27),"A+",IF(AND('[1]Ledger With Mark'!Z339&gt;=24),"A",IF(AND('[1]Ledger With Mark'!Z339&gt;=21),"B+",IF(AND('[1]Ledger With Mark'!Z339&gt;=18),"B",IF(AND('[1]Ledger With Mark'!Z339&gt;=15),"C+",IF(AND('[1]Ledger With Mark'!Z339&gt;=12),"C",IF(AND('[1]Ledger With Mark'!Z339&gt;=9),"D+",IF(AND('[1]Ledger With Mark'!Z339&gt;=6),"D",IF(AND('[1]Ledger With Mark'!Z339&gt;=1),"E","N")))))))))</f>
        <v>B+</v>
      </c>
      <c r="AA337" s="7" t="str">
        <f>IF(AND('[1]Ledger With Mark'!AA339&gt;=18),"A+",IF(AND('[1]Ledger With Mark'!AA339&gt;=16),"A",IF(AND('[1]Ledger With Mark'!AA339&gt;=14),"B+",IF(AND('[1]Ledger With Mark'!AA339&gt;=12),"B",IF(AND('[1]Ledger With Mark'!AA339&gt;=10),"C+",IF(AND('[1]Ledger With Mark'!AA339&gt;=8),"C",IF(AND('[1]Ledger With Mark'!AA339&gt;=6),"D+",IF(AND('[1]Ledger With Mark'!AA339&gt;=4),"D",IF(AND('[1]Ledger With Mark'!AA339&gt;=1),"E","N")))))))))</f>
        <v>B+</v>
      </c>
      <c r="AB337" s="7" t="str">
        <f>IF(AND('[1]Ledger With Mark'!AB339&gt;=45),"A+",IF(AND('[1]Ledger With Mark'!AB339&gt;=40),"A",IF(AND('[1]Ledger With Mark'!AB339&gt;=35),"B+",IF(AND('[1]Ledger With Mark'!AB339&gt;=30),"B",IF(AND('[1]Ledger With Mark'!AB339&gt;=25),"C+",IF(AND('[1]Ledger With Mark'!AB339&gt;=20),"C",IF(AND('[1]Ledger With Mark'!AB339&gt;=15),"D+",IF(AND('[1]Ledger With Mark'!AB339&gt;=10),"D",IF(AND('[1]Ledger With Mark'!AB339&gt;=1),"E","N")))))))))</f>
        <v>B+</v>
      </c>
      <c r="AC337" s="13">
        <f t="shared" si="55"/>
        <v>1.6</v>
      </c>
      <c r="AD337" s="7" t="str">
        <f>IF(AND('[1]Ledger With Mark'!AD339&gt;=22.5),"A+",IF(AND('[1]Ledger With Mark'!AD339&gt;=20),"A",IF(AND('[1]Ledger With Mark'!AD339&gt;=17.5),"B+",IF(AND('[1]Ledger With Mark'!AD339&gt;=15),"B",IF(AND('[1]Ledger With Mark'!AD339&gt;=12.5),"C+",IF(AND('[1]Ledger With Mark'!AD339&gt;=10),"C",IF(AND('[1]Ledger With Mark'!AD339&gt;=7.5),"D+",IF(AND('[1]Ledger With Mark'!AD339&gt;=5),"D",IF(AND('[1]Ledger With Mark'!AD339&gt;=1),"E","N")))))))))</f>
        <v>C+</v>
      </c>
      <c r="AE337" s="7" t="str">
        <f>IF(AND('[1]Ledger With Mark'!AE339&gt;=22.5),"A+",IF(AND('[1]Ledger With Mark'!AE339&gt;=20),"A",IF(AND('[1]Ledger With Mark'!AE339&gt;=17.5),"B+",IF(AND('[1]Ledger With Mark'!AE339&gt;=15),"B",IF(AND('[1]Ledger With Mark'!AE339&gt;=12.5),"C+",IF(AND('[1]Ledger With Mark'!AE339&gt;=10),"C",IF(AND('[1]Ledger With Mark'!AE339&gt;=7.5),"D+",IF(AND('[1]Ledger With Mark'!AE339&gt;=5),"D",IF(AND('[1]Ledger With Mark'!AE339&gt;=1),"E","N")))))))))</f>
        <v>B+</v>
      </c>
      <c r="AF337" s="7" t="str">
        <f>IF(AND('[1]Ledger With Mark'!AF339&gt;=45),"A+",IF(AND('[1]Ledger With Mark'!AF339&gt;=40),"A",IF(AND('[1]Ledger With Mark'!AF339&gt;=35),"B+",IF(AND('[1]Ledger With Mark'!AF339&gt;=30),"B",IF(AND('[1]Ledger With Mark'!AF339&gt;=25),"C+",IF(AND('[1]Ledger With Mark'!AF339&gt;=20),"C",IF(AND('[1]Ledger With Mark'!AF339&gt;=15),"D+",IF(AND('[1]Ledger With Mark'!AF339&gt;=10),"D",IF(AND('[1]Ledger With Mark'!AF339&gt;=1),"E","N")))))))))</f>
        <v>B</v>
      </c>
      <c r="AG337" s="13">
        <f t="shared" si="56"/>
        <v>1.4</v>
      </c>
      <c r="AH337" s="7" t="str">
        <f>IF(AND('[1]Ledger With Mark'!AH339&gt;=45),"A+",IF(AND('[1]Ledger With Mark'!AH339&gt;=40),"A",IF(AND('[1]Ledger With Mark'!AH339&gt;=35),"B+",IF(AND('[1]Ledger With Mark'!AH339&gt;=30),"B",IF(AND('[1]Ledger With Mark'!AH339&gt;=25),"C+",IF(AND('[1]Ledger With Mark'!AH339&gt;=20),"C",IF(AND('[1]Ledger With Mark'!AH339&gt;=15),"D+",IF(AND('[1]Ledger With Mark'!AH339&gt;=10),"D",IF(AND('[1]Ledger With Mark'!AH339&gt;=1),"E","N")))))))))</f>
        <v>C</v>
      </c>
      <c r="AI337" s="7" t="str">
        <f>IF(AND('[1]Ledger With Mark'!AI339&gt;=45),"A+",IF(AND('[1]Ledger With Mark'!AI339&gt;=40),"A",IF(AND('[1]Ledger With Mark'!AI339&gt;=35),"B+",IF(AND('[1]Ledger With Mark'!AI339&gt;=30),"B",IF(AND('[1]Ledger With Mark'!AI339&gt;=25),"C+",IF(AND('[1]Ledger With Mark'!AI339&gt;=20),"C",IF(AND('[1]Ledger With Mark'!AI339&gt;=15),"D+",IF(AND('[1]Ledger With Mark'!AI339&gt;=10),"D",IF(AND('[1]Ledger With Mark'!AI339&gt;=1),"E","N")))))))))</f>
        <v>A</v>
      </c>
      <c r="AJ337" s="7" t="str">
        <f>IF(AND('[1]Ledger With Mark'!AJ339&gt;=90),"A+",IF(AND('[1]Ledger With Mark'!AJ339&gt;=80),"A",IF(AND('[1]Ledger With Mark'!AJ339&gt;=70),"B+",IF(AND('[1]Ledger With Mark'!AJ339&gt;=60),"B",IF(AND('[1]Ledger With Mark'!AJ339&gt;=50),"C+",IF(AND('[1]Ledger With Mark'!AJ339&gt;=40),"C",IF(AND('[1]Ledger With Mark'!AJ339&gt;=30),"D+",IF(AND('[1]Ledger With Mark'!AJ339&gt;=20),"D",IF(AND('[1]Ledger With Mark'!AJ339&gt;=1),"E","N")))))))))</f>
        <v>B</v>
      </c>
      <c r="AK337" s="13">
        <f t="shared" si="57"/>
        <v>2.8</v>
      </c>
      <c r="AL337" s="7" t="str">
        <f>IF(AND('[1]Ledger With Mark'!AL339&gt;=45),"A+",IF(AND('[1]Ledger With Mark'!AL339&gt;=40),"A",IF(AND('[1]Ledger With Mark'!AL339&gt;=35),"B+",IF(AND('[1]Ledger With Mark'!AL339&gt;=30),"B",IF(AND('[1]Ledger With Mark'!AL339&gt;=25),"C+",IF(AND('[1]Ledger With Mark'!AL339&gt;=20),"C",IF(AND('[1]Ledger With Mark'!AL339&gt;=15),"D+",IF(AND('[1]Ledger With Mark'!AL339&gt;=10),"D",IF(AND('[1]Ledger With Mark'!AL339&gt;=1),"E","N")))))))))</f>
        <v>C+</v>
      </c>
      <c r="AM337" s="7" t="str">
        <f>IF(AND('[1]Ledger With Mark'!AM339&gt;=45),"A+",IF(AND('[1]Ledger With Mark'!AM339&gt;=40),"A",IF(AND('[1]Ledger With Mark'!AM339&gt;=35),"B+",IF(AND('[1]Ledger With Mark'!AM339&gt;=30),"B",IF(AND('[1]Ledger With Mark'!AM339&gt;=25),"C+",IF(AND('[1]Ledger With Mark'!AM339&gt;=20),"C",IF(AND('[1]Ledger With Mark'!AM339&gt;=15),"D+",IF(AND('[1]Ledger With Mark'!AM339&gt;=10),"D",IF(AND('[1]Ledger With Mark'!AM339&gt;=1),"E","N")))))))))</f>
        <v>A+</v>
      </c>
      <c r="AN337" s="7" t="str">
        <f>IF(AND('[1]Ledger With Mark'!AN339&gt;=90),"A+",IF(AND('[1]Ledger With Mark'!AN339&gt;=80),"A",IF(AND('[1]Ledger With Mark'!AN339&gt;=70),"B+",IF(AND('[1]Ledger With Mark'!AN339&gt;=60),"B",IF(AND('[1]Ledger With Mark'!AN339&gt;=50),"C+",IF(AND('[1]Ledger With Mark'!AN339&gt;=40),"C",IF(AND('[1]Ledger With Mark'!AN339&gt;=30),"D+",IF(AND('[1]Ledger With Mark'!AN339&gt;=20),"D",IF(AND('[1]Ledger With Mark'!AN339&gt;=1),"E","N")))))))))</f>
        <v>B+</v>
      </c>
      <c r="AO337" s="13">
        <f t="shared" si="58"/>
        <v>3.2</v>
      </c>
      <c r="AP337" s="14">
        <f t="shared" si="59"/>
        <v>2.5249999999999999</v>
      </c>
      <c r="AQ337" s="7"/>
      <c r="AR337" s="15" t="s">
        <v>251</v>
      </c>
      <c r="BB337" s="17">
        <v>345</v>
      </c>
    </row>
    <row r="338" spans="1:54" ht="15">
      <c r="A338" s="7">
        <f>'[1]Ledger With Mark'!A340</f>
        <v>337</v>
      </c>
      <c r="B338" s="8">
        <f>'[1]Ledger With Mark'!B340</f>
        <v>752337</v>
      </c>
      <c r="C338" s="9" t="str">
        <f>'[1]Ledger With Mark'!C340</f>
        <v>SANGITA OLI</v>
      </c>
      <c r="D338" s="10" t="str">
        <f>'[1]Ledger With Mark'!D340</f>
        <v>2059/06/02</v>
      </c>
      <c r="E338" s="11" t="str">
        <f>'[1]Ledger With Mark'!E340</f>
        <v>BHAGIMAN OLI</v>
      </c>
      <c r="F338" s="11" t="str">
        <f>'[1]Ledger With Mark'!F340</f>
        <v>JUNA KHADKA OLI</v>
      </c>
      <c r="G338" s="12" t="str">
        <f>'[1]Ledger With Mark'!G340</f>
        <v>BHUME 9 RUKUM EAST</v>
      </c>
      <c r="H338" s="7" t="str">
        <f>IF(AND('[1]Ledger With Mark'!H340&gt;=67.5),"A+",IF(AND('[1]Ledger With Mark'!H340&gt;=60),"A",IF(AND('[1]Ledger With Mark'!H340&gt;=52.5),"B+",IF(AND('[1]Ledger With Mark'!H340&gt;=45),"B",IF(AND('[1]Ledger With Mark'!H340&gt;=37.5),"C+",IF(AND('[1]Ledger With Mark'!H340&gt;=30),"C",IF(AND('[1]Ledger With Mark'!H340&gt;=22.5),"D+",IF(AND('[1]Ledger With Mark'!H340&gt;=15),"D",IF(AND('[1]Ledger With Mark'!H340&gt;=1),"E","N")))))))))</f>
        <v>C+</v>
      </c>
      <c r="I338" s="7" t="str">
        <f>IF(AND('[1]Ledger With Mark'!I340&gt;=22.5),"A+",IF(AND('[1]Ledger With Mark'!I340&gt;=20),"A",IF(AND('[1]Ledger With Mark'!I340&gt;=17.5),"B+",IF(AND('[1]Ledger With Mark'!I340&gt;=15),"B",IF(AND('[1]Ledger With Mark'!I340&gt;=12.5),"C+",IF(AND('[1]Ledger With Mark'!I340&gt;=10),"C",IF(AND('[1]Ledger With Mark'!I340&gt;=7.5),"D+",IF(AND('[1]Ledger With Mark'!I340&gt;=5),"D",IF(AND('[1]Ledger With Mark'!I340&gt;=1),"E","N")))))))))</f>
        <v>B</v>
      </c>
      <c r="J338" s="7" t="str">
        <f>IF(AND('[1]Ledger With Mark'!J340&gt;=90),"A+",IF(AND('[1]Ledger With Mark'!J340&gt;=80),"A",IF(AND('[1]Ledger With Mark'!J340&gt;=70),"B+",IF(AND('[1]Ledger With Mark'!J340&gt;=60),"B",IF(AND('[1]Ledger With Mark'!J340&gt;=50),"C+",IF(AND('[1]Ledger With Mark'!J340&gt;=40),"C",IF(AND('[1]Ledger With Mark'!J340&gt;=30),"D+",IF(AND('[1]Ledger With Mark'!J340&gt;=20),"D",IF(AND('[1]Ledger With Mark'!J340&gt;=1),"E","N")))))))))</f>
        <v>C+</v>
      </c>
      <c r="K338" s="13">
        <f t="shared" si="50"/>
        <v>2.4</v>
      </c>
      <c r="L338" s="7" t="str">
        <f>IF(AND('[1]Ledger With Mark'!L340&gt;=67.5),"A+",IF(AND('[1]Ledger With Mark'!L340&gt;=60),"A",IF(AND('[1]Ledger With Mark'!L340&gt;=52.5),"B+",IF(AND('[1]Ledger With Mark'!L340&gt;=45),"B",IF(AND('[1]Ledger With Mark'!L340&gt;=37.5),"C+",IF(AND('[1]Ledger With Mark'!L340&gt;=30),"C",IF(AND('[1]Ledger With Mark'!L340&gt;=22.5),"D+",IF(AND('[1]Ledger With Mark'!L340&gt;=15),"D",IF(AND('[1]Ledger With Mark'!L340&gt;=1),"E","N")))))))))</f>
        <v>C</v>
      </c>
      <c r="M338" s="7" t="str">
        <f>IF(AND('[1]Ledger With Mark'!M340&gt;=22.5),"A+",IF(AND('[1]Ledger With Mark'!M340&gt;=20),"A",IF(AND('[1]Ledger With Mark'!M340&gt;=17.5),"B+",IF(AND('[1]Ledger With Mark'!M340&gt;=15),"B",IF(AND('[1]Ledger With Mark'!M340&gt;=12.5),"C+",IF(AND('[1]Ledger With Mark'!M340&gt;=10),"C",IF(AND('[1]Ledger With Mark'!M340&gt;=7.5),"D+",IF(AND('[1]Ledger With Mark'!M340&gt;=5),"D",IF(AND('[1]Ledger With Mark'!M340&gt;=1),"E","N")))))))))</f>
        <v>A</v>
      </c>
      <c r="N338" s="7" t="str">
        <f>IF(AND('[1]Ledger With Mark'!N340&gt;=90),"A+",IF(AND('[1]Ledger With Mark'!N340&gt;=80),"A",IF(AND('[1]Ledger With Mark'!N340&gt;=70),"B+",IF(AND('[1]Ledger With Mark'!N340&gt;=60),"B",IF(AND('[1]Ledger With Mark'!N340&gt;=50),"C+",IF(AND('[1]Ledger With Mark'!N340&gt;=40),"C",IF(AND('[1]Ledger With Mark'!N340&gt;=30),"D+",IF(AND('[1]Ledger With Mark'!N340&gt;=20),"D",IF(AND('[1]Ledger With Mark'!N340&gt;=1),"E","N")))))))))</f>
        <v>C+</v>
      </c>
      <c r="O338" s="13">
        <f t="shared" si="51"/>
        <v>2.4</v>
      </c>
      <c r="P338" s="7" t="str">
        <f>IF(AND('[1]Ledger With Mark'!P340&gt;=90),"A+",IF(AND('[1]Ledger With Mark'!P340&gt;=80),"A",IF(AND('[1]Ledger With Mark'!P340&gt;=70),"B+",IF(AND('[1]Ledger With Mark'!P340&gt;=60),"B",IF(AND('[1]Ledger With Mark'!P340&gt;=50),"C+",IF(AND('[1]Ledger With Mark'!P340&gt;=40),"C",IF(AND('[1]Ledger With Mark'!P340&gt;=30),"D+",IF(AND('[1]Ledger With Mark'!P340&gt;=20),"D",IF(AND('[1]Ledger With Mark'!P340&gt;=1),"E","N")))))))))</f>
        <v>C</v>
      </c>
      <c r="Q338" s="13">
        <f t="shared" si="52"/>
        <v>2</v>
      </c>
      <c r="R338" s="7" t="str">
        <f>IF(AND('[1]Ledger With Mark'!R340&gt;=67.5),"A+",IF(AND('[1]Ledger With Mark'!R340&gt;=60),"A",IF(AND('[1]Ledger With Mark'!R340&gt;=52.5),"B+",IF(AND('[1]Ledger With Mark'!R340&gt;=45),"B",IF(AND('[1]Ledger With Mark'!R340&gt;=37.5),"C+",IF(AND('[1]Ledger With Mark'!R340&gt;=30),"C",IF(AND('[1]Ledger With Mark'!R340&gt;=22.5),"D+",IF(AND('[1]Ledger With Mark'!R340&gt;=15),"D",IF(AND('[1]Ledger With Mark'!R340&gt;=1),"E","N")))))))))</f>
        <v>C</v>
      </c>
      <c r="S338" s="7" t="str">
        <f>IF(AND('[1]Ledger With Mark'!S340&gt;=22.5),"A+",IF(AND('[1]Ledger With Mark'!S340&gt;=20),"A",IF(AND('[1]Ledger With Mark'!S340&gt;=17.5),"B+",IF(AND('[1]Ledger With Mark'!S340&gt;=15),"B",IF(AND('[1]Ledger With Mark'!S340&gt;=12.5),"C+",IF(AND('[1]Ledger With Mark'!S340&gt;=10),"C",IF(AND('[1]Ledger With Mark'!S340&gt;=7.5),"D+",IF(AND('[1]Ledger With Mark'!S340&gt;=5),"D",IF(AND('[1]Ledger With Mark'!S340&gt;=1),"E","N")))))))))</f>
        <v>A+</v>
      </c>
      <c r="T338" s="7" t="str">
        <f>IF(AND('[1]Ledger With Mark'!T340&gt;=90),"A+",IF(AND('[1]Ledger With Mark'!T340&gt;=80),"A",IF(AND('[1]Ledger With Mark'!T340&gt;=70),"B+",IF(AND('[1]Ledger With Mark'!T340&gt;=60),"B",IF(AND('[1]Ledger With Mark'!T340&gt;=50),"C+",IF(AND('[1]Ledger With Mark'!T340&gt;=40),"C",IF(AND('[1]Ledger With Mark'!T340&gt;=30),"D+",IF(AND('[1]Ledger With Mark'!T340&gt;=20),"D",IF(AND('[1]Ledger With Mark'!T340&gt;=1),"E","N")))))))))</f>
        <v>C+</v>
      </c>
      <c r="U338" s="13">
        <f t="shared" si="53"/>
        <v>2.4</v>
      </c>
      <c r="V338" s="7" t="str">
        <f>IF(AND('[1]Ledger With Mark'!V340&gt;=67.5),"A+",IF(AND('[1]Ledger With Mark'!V340&gt;=60),"A",IF(AND('[1]Ledger With Mark'!V340&gt;=52.5),"B+",IF(AND('[1]Ledger With Mark'!V340&gt;=45),"B",IF(AND('[1]Ledger With Mark'!V340&gt;=37.5),"C+",IF(AND('[1]Ledger With Mark'!V340&gt;=30),"C",IF(AND('[1]Ledger With Mark'!V340&gt;=22.5),"D+",IF(AND('[1]Ledger With Mark'!V340&gt;=15),"D",IF(AND('[1]Ledger With Mark'!V340&gt;=1),"E","N")))))))))</f>
        <v>C</v>
      </c>
      <c r="W338" s="7" t="str">
        <f>IF(AND('[1]Ledger With Mark'!W340&gt;=22.5),"A+",IF(AND('[1]Ledger With Mark'!W340&gt;=20),"A",IF(AND('[1]Ledger With Mark'!W340&gt;=17.5),"B+",IF(AND('[1]Ledger With Mark'!W340&gt;=15),"B",IF(AND('[1]Ledger With Mark'!W340&gt;=12.5),"C+",IF(AND('[1]Ledger With Mark'!W340&gt;=10),"C",IF(AND('[1]Ledger With Mark'!W340&gt;=7.5),"D+",IF(AND('[1]Ledger With Mark'!W340&gt;=5),"D",IF(AND('[1]Ledger With Mark'!W340&gt;=1),"E","N")))))))))</f>
        <v>B</v>
      </c>
      <c r="X338" s="7" t="str">
        <f>IF(AND('[1]Ledger With Mark'!X340&gt;=90),"A+",IF(AND('[1]Ledger With Mark'!X340&gt;=80),"A",IF(AND('[1]Ledger With Mark'!X340&gt;=70),"B+",IF(AND('[1]Ledger With Mark'!X340&gt;=60),"B",IF(AND('[1]Ledger With Mark'!X340&gt;=50),"C+",IF(AND('[1]Ledger With Mark'!X340&gt;=40),"C",IF(AND('[1]Ledger With Mark'!X340&gt;=30),"D+",IF(AND('[1]Ledger With Mark'!X340&gt;=20),"D",IF(AND('[1]Ledger With Mark'!X340&gt;=1),"E","N")))))))))</f>
        <v>C</v>
      </c>
      <c r="Y338" s="13">
        <f t="shared" si="54"/>
        <v>2</v>
      </c>
      <c r="Z338" s="7" t="str">
        <f>IF(AND('[1]Ledger With Mark'!Z340&gt;=27),"A+",IF(AND('[1]Ledger With Mark'!Z340&gt;=24),"A",IF(AND('[1]Ledger With Mark'!Z340&gt;=21),"B+",IF(AND('[1]Ledger With Mark'!Z340&gt;=18),"B",IF(AND('[1]Ledger With Mark'!Z340&gt;=15),"C+",IF(AND('[1]Ledger With Mark'!Z340&gt;=12),"C",IF(AND('[1]Ledger With Mark'!Z340&gt;=9),"D+",IF(AND('[1]Ledger With Mark'!Z340&gt;=6),"D",IF(AND('[1]Ledger With Mark'!Z340&gt;=1),"E","N")))))))))</f>
        <v>C+</v>
      </c>
      <c r="AA338" s="7" t="str">
        <f>IF(AND('[1]Ledger With Mark'!AA340&gt;=18),"A+",IF(AND('[1]Ledger With Mark'!AA340&gt;=16),"A",IF(AND('[1]Ledger With Mark'!AA340&gt;=14),"B+",IF(AND('[1]Ledger With Mark'!AA340&gt;=12),"B",IF(AND('[1]Ledger With Mark'!AA340&gt;=10),"C+",IF(AND('[1]Ledger With Mark'!AA340&gt;=8),"C",IF(AND('[1]Ledger With Mark'!AA340&gt;=6),"D+",IF(AND('[1]Ledger With Mark'!AA340&gt;=4),"D",IF(AND('[1]Ledger With Mark'!AA340&gt;=1),"E","N")))))))))</f>
        <v>B</v>
      </c>
      <c r="AB338" s="7" t="str">
        <f>IF(AND('[1]Ledger With Mark'!AB340&gt;=45),"A+",IF(AND('[1]Ledger With Mark'!AB340&gt;=40),"A",IF(AND('[1]Ledger With Mark'!AB340&gt;=35),"B+",IF(AND('[1]Ledger With Mark'!AB340&gt;=30),"B",IF(AND('[1]Ledger With Mark'!AB340&gt;=25),"C+",IF(AND('[1]Ledger With Mark'!AB340&gt;=20),"C",IF(AND('[1]Ledger With Mark'!AB340&gt;=15),"D+",IF(AND('[1]Ledger With Mark'!AB340&gt;=10),"D",IF(AND('[1]Ledger With Mark'!AB340&gt;=1),"E","N")))))))))</f>
        <v>C+</v>
      </c>
      <c r="AC338" s="13">
        <f t="shared" si="55"/>
        <v>1.2</v>
      </c>
      <c r="AD338" s="7" t="str">
        <f>IF(AND('[1]Ledger With Mark'!AD340&gt;=22.5),"A+",IF(AND('[1]Ledger With Mark'!AD340&gt;=20),"A",IF(AND('[1]Ledger With Mark'!AD340&gt;=17.5),"B+",IF(AND('[1]Ledger With Mark'!AD340&gt;=15),"B",IF(AND('[1]Ledger With Mark'!AD340&gt;=12.5),"C+",IF(AND('[1]Ledger With Mark'!AD340&gt;=10),"C",IF(AND('[1]Ledger With Mark'!AD340&gt;=7.5),"D+",IF(AND('[1]Ledger With Mark'!AD340&gt;=5),"D",IF(AND('[1]Ledger With Mark'!AD340&gt;=1),"E","N")))))))))</f>
        <v>A+</v>
      </c>
      <c r="AE338" s="7" t="str">
        <f>IF(AND('[1]Ledger With Mark'!AE340&gt;=22.5),"A+",IF(AND('[1]Ledger With Mark'!AE340&gt;=20),"A",IF(AND('[1]Ledger With Mark'!AE340&gt;=17.5),"B+",IF(AND('[1]Ledger With Mark'!AE340&gt;=15),"B",IF(AND('[1]Ledger With Mark'!AE340&gt;=12.5),"C+",IF(AND('[1]Ledger With Mark'!AE340&gt;=10),"C",IF(AND('[1]Ledger With Mark'!AE340&gt;=7.5),"D+",IF(AND('[1]Ledger With Mark'!AE340&gt;=5),"D",IF(AND('[1]Ledger With Mark'!AE340&gt;=1),"E","N")))))))))</f>
        <v>B</v>
      </c>
      <c r="AF338" s="7" t="str">
        <f>IF(AND('[1]Ledger With Mark'!AF340&gt;=45),"A+",IF(AND('[1]Ledger With Mark'!AF340&gt;=40),"A",IF(AND('[1]Ledger With Mark'!AF340&gt;=35),"B+",IF(AND('[1]Ledger With Mark'!AF340&gt;=30),"B",IF(AND('[1]Ledger With Mark'!AF340&gt;=25),"C+",IF(AND('[1]Ledger With Mark'!AF340&gt;=20),"C",IF(AND('[1]Ledger With Mark'!AF340&gt;=15),"D+",IF(AND('[1]Ledger With Mark'!AF340&gt;=10),"D",IF(AND('[1]Ledger With Mark'!AF340&gt;=1),"E","N")))))))))</f>
        <v>B</v>
      </c>
      <c r="AG338" s="13">
        <f t="shared" si="56"/>
        <v>1.4</v>
      </c>
      <c r="AH338" s="7" t="str">
        <f>IF(AND('[1]Ledger With Mark'!AH340&gt;=45),"A+",IF(AND('[1]Ledger With Mark'!AH340&gt;=40),"A",IF(AND('[1]Ledger With Mark'!AH340&gt;=35),"B+",IF(AND('[1]Ledger With Mark'!AH340&gt;=30),"B",IF(AND('[1]Ledger With Mark'!AH340&gt;=25),"C+",IF(AND('[1]Ledger With Mark'!AH340&gt;=20),"C",IF(AND('[1]Ledger With Mark'!AH340&gt;=15),"D+",IF(AND('[1]Ledger With Mark'!AH340&gt;=10),"D",IF(AND('[1]Ledger With Mark'!AH340&gt;=1),"E","N")))))))))</f>
        <v>C</v>
      </c>
      <c r="AI338" s="7" t="str">
        <f>IF(AND('[1]Ledger With Mark'!AI340&gt;=45),"A+",IF(AND('[1]Ledger With Mark'!AI340&gt;=40),"A",IF(AND('[1]Ledger With Mark'!AI340&gt;=35),"B+",IF(AND('[1]Ledger With Mark'!AI340&gt;=30),"B",IF(AND('[1]Ledger With Mark'!AI340&gt;=25),"C+",IF(AND('[1]Ledger With Mark'!AI340&gt;=20),"C",IF(AND('[1]Ledger With Mark'!AI340&gt;=15),"D+",IF(AND('[1]Ledger With Mark'!AI340&gt;=10),"D",IF(AND('[1]Ledger With Mark'!AI340&gt;=1),"E","N")))))))))</f>
        <v>A</v>
      </c>
      <c r="AJ338" s="7" t="str">
        <f>IF(AND('[1]Ledger With Mark'!AJ340&gt;=90),"A+",IF(AND('[1]Ledger With Mark'!AJ340&gt;=80),"A",IF(AND('[1]Ledger With Mark'!AJ340&gt;=70),"B+",IF(AND('[1]Ledger With Mark'!AJ340&gt;=60),"B",IF(AND('[1]Ledger With Mark'!AJ340&gt;=50),"C+",IF(AND('[1]Ledger With Mark'!AJ340&gt;=40),"C",IF(AND('[1]Ledger With Mark'!AJ340&gt;=30),"D+",IF(AND('[1]Ledger With Mark'!AJ340&gt;=20),"D",IF(AND('[1]Ledger With Mark'!AJ340&gt;=1),"E","N")))))))))</f>
        <v>B</v>
      </c>
      <c r="AK338" s="13">
        <f t="shared" si="57"/>
        <v>2.8</v>
      </c>
      <c r="AL338" s="7" t="str">
        <f>IF(AND('[1]Ledger With Mark'!AL340&gt;=45),"A+",IF(AND('[1]Ledger With Mark'!AL340&gt;=40),"A",IF(AND('[1]Ledger With Mark'!AL340&gt;=35),"B+",IF(AND('[1]Ledger With Mark'!AL340&gt;=30),"B",IF(AND('[1]Ledger With Mark'!AL340&gt;=25),"C+",IF(AND('[1]Ledger With Mark'!AL340&gt;=20),"C",IF(AND('[1]Ledger With Mark'!AL340&gt;=15),"D+",IF(AND('[1]Ledger With Mark'!AL340&gt;=10),"D",IF(AND('[1]Ledger With Mark'!AL340&gt;=1),"E","N")))))))))</f>
        <v>C+</v>
      </c>
      <c r="AM338" s="7" t="str">
        <f>IF(AND('[1]Ledger With Mark'!AM340&gt;=45),"A+",IF(AND('[1]Ledger With Mark'!AM340&gt;=40),"A",IF(AND('[1]Ledger With Mark'!AM340&gt;=35),"B+",IF(AND('[1]Ledger With Mark'!AM340&gt;=30),"B",IF(AND('[1]Ledger With Mark'!AM340&gt;=25),"C+",IF(AND('[1]Ledger With Mark'!AM340&gt;=20),"C",IF(AND('[1]Ledger With Mark'!AM340&gt;=15),"D+",IF(AND('[1]Ledger With Mark'!AM340&gt;=10),"D",IF(AND('[1]Ledger With Mark'!AM340&gt;=1),"E","N")))))))))</f>
        <v>A+</v>
      </c>
      <c r="AN338" s="7" t="str">
        <f>IF(AND('[1]Ledger With Mark'!AN340&gt;=90),"A+",IF(AND('[1]Ledger With Mark'!AN340&gt;=80),"A",IF(AND('[1]Ledger With Mark'!AN340&gt;=70),"B+",IF(AND('[1]Ledger With Mark'!AN340&gt;=60),"B",IF(AND('[1]Ledger With Mark'!AN340&gt;=50),"C+",IF(AND('[1]Ledger With Mark'!AN340&gt;=40),"C",IF(AND('[1]Ledger With Mark'!AN340&gt;=30),"D+",IF(AND('[1]Ledger With Mark'!AN340&gt;=20),"D",IF(AND('[1]Ledger With Mark'!AN340&gt;=1),"E","N")))))))))</f>
        <v>B+</v>
      </c>
      <c r="AO338" s="13">
        <f t="shared" si="58"/>
        <v>3.2</v>
      </c>
      <c r="AP338" s="14">
        <f t="shared" si="59"/>
        <v>2.4749999999999996</v>
      </c>
      <c r="AQ338" s="7"/>
      <c r="AR338" s="15" t="s">
        <v>251</v>
      </c>
      <c r="BB338" s="17">
        <v>346</v>
      </c>
    </row>
    <row r="339" spans="1:54" ht="15">
      <c r="A339" s="7">
        <f>'[1]Ledger With Mark'!A341</f>
        <v>338</v>
      </c>
      <c r="B339" s="8">
        <f>'[1]Ledger With Mark'!B341</f>
        <v>752338</v>
      </c>
      <c r="C339" s="9" t="str">
        <f>'[1]Ledger With Mark'!C341</f>
        <v>SANGITA ROKA MAGAR</v>
      </c>
      <c r="D339" s="10" t="str">
        <f>'[1]Ledger With Mark'!D341</f>
        <v>2059/12/24</v>
      </c>
      <c r="E339" s="11" t="str">
        <f>'[1]Ledger With Mark'!E341</f>
        <v>RAM BAHADUR ROKA</v>
      </c>
      <c r="F339" s="11" t="str">
        <f>'[1]Ledger With Mark'!F341</f>
        <v>KALPANA ROKA</v>
      </c>
      <c r="G339" s="12" t="str">
        <f>'[1]Ledger With Mark'!G341</f>
        <v>BHUME 9 RUKUM EAST</v>
      </c>
      <c r="H339" s="7" t="str">
        <f>IF(AND('[1]Ledger With Mark'!H341&gt;=67.5),"A+",IF(AND('[1]Ledger With Mark'!H341&gt;=60),"A",IF(AND('[1]Ledger With Mark'!H341&gt;=52.5),"B+",IF(AND('[1]Ledger With Mark'!H341&gt;=45),"B",IF(AND('[1]Ledger With Mark'!H341&gt;=37.5),"C+",IF(AND('[1]Ledger With Mark'!H341&gt;=30),"C",IF(AND('[1]Ledger With Mark'!H341&gt;=22.5),"D+",IF(AND('[1]Ledger With Mark'!H341&gt;=15),"D",IF(AND('[1]Ledger With Mark'!H341&gt;=1),"E","N")))))))))</f>
        <v>C</v>
      </c>
      <c r="I339" s="7" t="str">
        <f>IF(AND('[1]Ledger With Mark'!I341&gt;=22.5),"A+",IF(AND('[1]Ledger With Mark'!I341&gt;=20),"A",IF(AND('[1]Ledger With Mark'!I341&gt;=17.5),"B+",IF(AND('[1]Ledger With Mark'!I341&gt;=15),"B",IF(AND('[1]Ledger With Mark'!I341&gt;=12.5),"C+",IF(AND('[1]Ledger With Mark'!I341&gt;=10),"C",IF(AND('[1]Ledger With Mark'!I341&gt;=7.5),"D+",IF(AND('[1]Ledger With Mark'!I341&gt;=5),"D",IF(AND('[1]Ledger With Mark'!I341&gt;=1),"E","N")))))))))</f>
        <v>B</v>
      </c>
      <c r="J339" s="7" t="str">
        <f>IF(AND('[1]Ledger With Mark'!J341&gt;=90),"A+",IF(AND('[1]Ledger With Mark'!J341&gt;=80),"A",IF(AND('[1]Ledger With Mark'!J341&gt;=70),"B+",IF(AND('[1]Ledger With Mark'!J341&gt;=60),"B",IF(AND('[1]Ledger With Mark'!J341&gt;=50),"C+",IF(AND('[1]Ledger With Mark'!J341&gt;=40),"C",IF(AND('[1]Ledger With Mark'!J341&gt;=30),"D+",IF(AND('[1]Ledger With Mark'!J341&gt;=20),"D",IF(AND('[1]Ledger With Mark'!J341&gt;=1),"E","N")))))))))</f>
        <v>C</v>
      </c>
      <c r="K339" s="13">
        <f t="shared" si="50"/>
        <v>2</v>
      </c>
      <c r="L339" s="7" t="str">
        <f>IF(AND('[1]Ledger With Mark'!L341&gt;=67.5),"A+",IF(AND('[1]Ledger With Mark'!L341&gt;=60),"A",IF(AND('[1]Ledger With Mark'!L341&gt;=52.5),"B+",IF(AND('[1]Ledger With Mark'!L341&gt;=45),"B",IF(AND('[1]Ledger With Mark'!L341&gt;=37.5),"C+",IF(AND('[1]Ledger With Mark'!L341&gt;=30),"C",IF(AND('[1]Ledger With Mark'!L341&gt;=22.5),"D+",IF(AND('[1]Ledger With Mark'!L341&gt;=15),"D",IF(AND('[1]Ledger With Mark'!L341&gt;=1),"E","N")))))))))</f>
        <v>C</v>
      </c>
      <c r="M339" s="7" t="str">
        <f>IF(AND('[1]Ledger With Mark'!M341&gt;=22.5),"A+",IF(AND('[1]Ledger With Mark'!M341&gt;=20),"A",IF(AND('[1]Ledger With Mark'!M341&gt;=17.5),"B+",IF(AND('[1]Ledger With Mark'!M341&gt;=15),"B",IF(AND('[1]Ledger With Mark'!M341&gt;=12.5),"C+",IF(AND('[1]Ledger With Mark'!M341&gt;=10),"C",IF(AND('[1]Ledger With Mark'!M341&gt;=7.5),"D+",IF(AND('[1]Ledger With Mark'!M341&gt;=5),"D",IF(AND('[1]Ledger With Mark'!M341&gt;=1),"E","N")))))))))</f>
        <v>A</v>
      </c>
      <c r="N339" s="7" t="str">
        <f>IF(AND('[1]Ledger With Mark'!N341&gt;=90),"A+",IF(AND('[1]Ledger With Mark'!N341&gt;=80),"A",IF(AND('[1]Ledger With Mark'!N341&gt;=70),"B+",IF(AND('[1]Ledger With Mark'!N341&gt;=60),"B",IF(AND('[1]Ledger With Mark'!N341&gt;=50),"C+",IF(AND('[1]Ledger With Mark'!N341&gt;=40),"C",IF(AND('[1]Ledger With Mark'!N341&gt;=30),"D+",IF(AND('[1]Ledger With Mark'!N341&gt;=20),"D",IF(AND('[1]Ledger With Mark'!N341&gt;=1),"E","N")))))))))</f>
        <v>C+</v>
      </c>
      <c r="O339" s="13">
        <f t="shared" si="51"/>
        <v>2.4</v>
      </c>
      <c r="P339" s="7" t="str">
        <f>IF(AND('[1]Ledger With Mark'!P341&gt;=90),"A+",IF(AND('[1]Ledger With Mark'!P341&gt;=80),"A",IF(AND('[1]Ledger With Mark'!P341&gt;=70),"B+",IF(AND('[1]Ledger With Mark'!P341&gt;=60),"B",IF(AND('[1]Ledger With Mark'!P341&gt;=50),"C+",IF(AND('[1]Ledger With Mark'!P341&gt;=40),"C",IF(AND('[1]Ledger With Mark'!P341&gt;=30),"D+",IF(AND('[1]Ledger With Mark'!P341&gt;=20),"D",IF(AND('[1]Ledger With Mark'!P341&gt;=1),"E","N")))))))))</f>
        <v>C</v>
      </c>
      <c r="Q339" s="13">
        <f t="shared" si="52"/>
        <v>2</v>
      </c>
      <c r="R339" s="7" t="str">
        <f>IF(AND('[1]Ledger With Mark'!R341&gt;=67.5),"A+",IF(AND('[1]Ledger With Mark'!R341&gt;=60),"A",IF(AND('[1]Ledger With Mark'!R341&gt;=52.5),"B+",IF(AND('[1]Ledger With Mark'!R341&gt;=45),"B",IF(AND('[1]Ledger With Mark'!R341&gt;=37.5),"C+",IF(AND('[1]Ledger With Mark'!R341&gt;=30),"C",IF(AND('[1]Ledger With Mark'!R341&gt;=22.5),"D+",IF(AND('[1]Ledger With Mark'!R341&gt;=15),"D",IF(AND('[1]Ledger With Mark'!R341&gt;=1),"E","N")))))))))</f>
        <v>C</v>
      </c>
      <c r="S339" s="7" t="str">
        <f>IF(AND('[1]Ledger With Mark'!S341&gt;=22.5),"A+",IF(AND('[1]Ledger With Mark'!S341&gt;=20),"A",IF(AND('[1]Ledger With Mark'!S341&gt;=17.5),"B+",IF(AND('[1]Ledger With Mark'!S341&gt;=15),"B",IF(AND('[1]Ledger With Mark'!S341&gt;=12.5),"C+",IF(AND('[1]Ledger With Mark'!S341&gt;=10),"C",IF(AND('[1]Ledger With Mark'!S341&gt;=7.5),"D+",IF(AND('[1]Ledger With Mark'!S341&gt;=5),"D",IF(AND('[1]Ledger With Mark'!S341&gt;=1),"E","N")))))))))</f>
        <v>A</v>
      </c>
      <c r="T339" s="7" t="str">
        <f>IF(AND('[1]Ledger With Mark'!T341&gt;=90),"A+",IF(AND('[1]Ledger With Mark'!T341&gt;=80),"A",IF(AND('[1]Ledger With Mark'!T341&gt;=70),"B+",IF(AND('[1]Ledger With Mark'!T341&gt;=60),"B",IF(AND('[1]Ledger With Mark'!T341&gt;=50),"C+",IF(AND('[1]Ledger With Mark'!T341&gt;=40),"C",IF(AND('[1]Ledger With Mark'!T341&gt;=30),"D+",IF(AND('[1]Ledger With Mark'!T341&gt;=20),"D",IF(AND('[1]Ledger With Mark'!T341&gt;=1),"E","N")))))))))</f>
        <v>C+</v>
      </c>
      <c r="U339" s="13">
        <f t="shared" si="53"/>
        <v>2.4</v>
      </c>
      <c r="V339" s="7" t="str">
        <f>IF(AND('[1]Ledger With Mark'!V341&gt;=67.5),"A+",IF(AND('[1]Ledger With Mark'!V341&gt;=60),"A",IF(AND('[1]Ledger With Mark'!V341&gt;=52.5),"B+",IF(AND('[1]Ledger With Mark'!V341&gt;=45),"B",IF(AND('[1]Ledger With Mark'!V341&gt;=37.5),"C+",IF(AND('[1]Ledger With Mark'!V341&gt;=30),"C",IF(AND('[1]Ledger With Mark'!V341&gt;=22.5),"D+",IF(AND('[1]Ledger With Mark'!V341&gt;=15),"D",IF(AND('[1]Ledger With Mark'!V341&gt;=1),"E","N")))))))))</f>
        <v>C</v>
      </c>
      <c r="W339" s="7" t="str">
        <f>IF(AND('[1]Ledger With Mark'!W341&gt;=22.5),"A+",IF(AND('[1]Ledger With Mark'!W341&gt;=20),"A",IF(AND('[1]Ledger With Mark'!W341&gt;=17.5),"B+",IF(AND('[1]Ledger With Mark'!W341&gt;=15),"B",IF(AND('[1]Ledger With Mark'!W341&gt;=12.5),"C+",IF(AND('[1]Ledger With Mark'!W341&gt;=10),"C",IF(AND('[1]Ledger With Mark'!W341&gt;=7.5),"D+",IF(AND('[1]Ledger With Mark'!W341&gt;=5),"D",IF(AND('[1]Ledger With Mark'!W341&gt;=1),"E","N")))))))))</f>
        <v>B</v>
      </c>
      <c r="X339" s="7" t="str">
        <f>IF(AND('[1]Ledger With Mark'!X341&gt;=90),"A+",IF(AND('[1]Ledger With Mark'!X341&gt;=80),"A",IF(AND('[1]Ledger With Mark'!X341&gt;=70),"B+",IF(AND('[1]Ledger With Mark'!X341&gt;=60),"B",IF(AND('[1]Ledger With Mark'!X341&gt;=50),"C+",IF(AND('[1]Ledger With Mark'!X341&gt;=40),"C",IF(AND('[1]Ledger With Mark'!X341&gt;=30),"D+",IF(AND('[1]Ledger With Mark'!X341&gt;=20),"D",IF(AND('[1]Ledger With Mark'!X341&gt;=1),"E","N")))))))))</f>
        <v>C</v>
      </c>
      <c r="Y339" s="13">
        <f t="shared" si="54"/>
        <v>2</v>
      </c>
      <c r="Z339" s="7" t="str">
        <f>IF(AND('[1]Ledger With Mark'!Z341&gt;=27),"A+",IF(AND('[1]Ledger With Mark'!Z341&gt;=24),"A",IF(AND('[1]Ledger With Mark'!Z341&gt;=21),"B+",IF(AND('[1]Ledger With Mark'!Z341&gt;=18),"B",IF(AND('[1]Ledger With Mark'!Z341&gt;=15),"C+",IF(AND('[1]Ledger With Mark'!Z341&gt;=12),"C",IF(AND('[1]Ledger With Mark'!Z341&gt;=9),"D+",IF(AND('[1]Ledger With Mark'!Z341&gt;=6),"D",IF(AND('[1]Ledger With Mark'!Z341&gt;=1),"E","N")))))))))</f>
        <v>C</v>
      </c>
      <c r="AA339" s="7" t="str">
        <f>IF(AND('[1]Ledger With Mark'!AA341&gt;=18),"A+",IF(AND('[1]Ledger With Mark'!AA341&gt;=16),"A",IF(AND('[1]Ledger With Mark'!AA341&gt;=14),"B+",IF(AND('[1]Ledger With Mark'!AA341&gt;=12),"B",IF(AND('[1]Ledger With Mark'!AA341&gt;=10),"C+",IF(AND('[1]Ledger With Mark'!AA341&gt;=8),"C",IF(AND('[1]Ledger With Mark'!AA341&gt;=6),"D+",IF(AND('[1]Ledger With Mark'!AA341&gt;=4),"D",IF(AND('[1]Ledger With Mark'!AA341&gt;=1),"E","N")))))))))</f>
        <v>C+</v>
      </c>
      <c r="AB339" s="7" t="str">
        <f>IF(AND('[1]Ledger With Mark'!AB341&gt;=45),"A+",IF(AND('[1]Ledger With Mark'!AB341&gt;=40),"A",IF(AND('[1]Ledger With Mark'!AB341&gt;=35),"B+",IF(AND('[1]Ledger With Mark'!AB341&gt;=30),"B",IF(AND('[1]Ledger With Mark'!AB341&gt;=25),"C+",IF(AND('[1]Ledger With Mark'!AB341&gt;=20),"C",IF(AND('[1]Ledger With Mark'!AB341&gt;=15),"D+",IF(AND('[1]Ledger With Mark'!AB341&gt;=10),"D",IF(AND('[1]Ledger With Mark'!AB341&gt;=1),"E","N")))))))))</f>
        <v>C+</v>
      </c>
      <c r="AC339" s="13">
        <f t="shared" si="55"/>
        <v>1.2</v>
      </c>
      <c r="AD339" s="7" t="str">
        <f>IF(AND('[1]Ledger With Mark'!AD341&gt;=22.5),"A+",IF(AND('[1]Ledger With Mark'!AD341&gt;=20),"A",IF(AND('[1]Ledger With Mark'!AD341&gt;=17.5),"B+",IF(AND('[1]Ledger With Mark'!AD341&gt;=15),"B",IF(AND('[1]Ledger With Mark'!AD341&gt;=12.5),"C+",IF(AND('[1]Ledger With Mark'!AD341&gt;=10),"C",IF(AND('[1]Ledger With Mark'!AD341&gt;=7.5),"D+",IF(AND('[1]Ledger With Mark'!AD341&gt;=5),"D",IF(AND('[1]Ledger With Mark'!AD341&gt;=1),"E","N")))))))))</f>
        <v>C</v>
      </c>
      <c r="AE339" s="7" t="str">
        <f>IF(AND('[1]Ledger With Mark'!AE341&gt;=22.5),"A+",IF(AND('[1]Ledger With Mark'!AE341&gt;=20),"A",IF(AND('[1]Ledger With Mark'!AE341&gt;=17.5),"B+",IF(AND('[1]Ledger With Mark'!AE341&gt;=15),"B",IF(AND('[1]Ledger With Mark'!AE341&gt;=12.5),"C+",IF(AND('[1]Ledger With Mark'!AE341&gt;=10),"C",IF(AND('[1]Ledger With Mark'!AE341&gt;=7.5),"D+",IF(AND('[1]Ledger With Mark'!AE341&gt;=5),"D",IF(AND('[1]Ledger With Mark'!AE341&gt;=1),"E","N")))))))))</f>
        <v>B</v>
      </c>
      <c r="AF339" s="7" t="str">
        <f>IF(AND('[1]Ledger With Mark'!AF341&gt;=45),"A+",IF(AND('[1]Ledger With Mark'!AF341&gt;=40),"A",IF(AND('[1]Ledger With Mark'!AF341&gt;=35),"B+",IF(AND('[1]Ledger With Mark'!AF341&gt;=30),"B",IF(AND('[1]Ledger With Mark'!AF341&gt;=25),"C+",IF(AND('[1]Ledger With Mark'!AF341&gt;=20),"C",IF(AND('[1]Ledger With Mark'!AF341&gt;=15),"D+",IF(AND('[1]Ledger With Mark'!AF341&gt;=10),"D",IF(AND('[1]Ledger With Mark'!AF341&gt;=1),"E","N")))))))))</f>
        <v>C+</v>
      </c>
      <c r="AG339" s="13">
        <f t="shared" si="56"/>
        <v>1.2</v>
      </c>
      <c r="AH339" s="7" t="str">
        <f>IF(AND('[1]Ledger With Mark'!AH341&gt;=45),"A+",IF(AND('[1]Ledger With Mark'!AH341&gt;=40),"A",IF(AND('[1]Ledger With Mark'!AH341&gt;=35),"B+",IF(AND('[1]Ledger With Mark'!AH341&gt;=30),"B",IF(AND('[1]Ledger With Mark'!AH341&gt;=25),"C+",IF(AND('[1]Ledger With Mark'!AH341&gt;=20),"C",IF(AND('[1]Ledger With Mark'!AH341&gt;=15),"D+",IF(AND('[1]Ledger With Mark'!AH341&gt;=10),"D",IF(AND('[1]Ledger With Mark'!AH341&gt;=1),"E","N")))))))))</f>
        <v>C</v>
      </c>
      <c r="AI339" s="7" t="str">
        <f>IF(AND('[1]Ledger With Mark'!AI341&gt;=45),"A+",IF(AND('[1]Ledger With Mark'!AI341&gt;=40),"A",IF(AND('[1]Ledger With Mark'!AI341&gt;=35),"B+",IF(AND('[1]Ledger With Mark'!AI341&gt;=30),"B",IF(AND('[1]Ledger With Mark'!AI341&gt;=25),"C+",IF(AND('[1]Ledger With Mark'!AI341&gt;=20),"C",IF(AND('[1]Ledger With Mark'!AI341&gt;=15),"D+",IF(AND('[1]Ledger With Mark'!AI341&gt;=10),"D",IF(AND('[1]Ledger With Mark'!AI341&gt;=1),"E","N")))))))))</f>
        <v>A</v>
      </c>
      <c r="AJ339" s="7" t="str">
        <f>IF(AND('[1]Ledger With Mark'!AJ341&gt;=90),"A+",IF(AND('[1]Ledger With Mark'!AJ341&gt;=80),"A",IF(AND('[1]Ledger With Mark'!AJ341&gt;=70),"B+",IF(AND('[1]Ledger With Mark'!AJ341&gt;=60),"B",IF(AND('[1]Ledger With Mark'!AJ341&gt;=50),"C+",IF(AND('[1]Ledger With Mark'!AJ341&gt;=40),"C",IF(AND('[1]Ledger With Mark'!AJ341&gt;=30),"D+",IF(AND('[1]Ledger With Mark'!AJ341&gt;=20),"D",IF(AND('[1]Ledger With Mark'!AJ341&gt;=1),"E","N")))))))))</f>
        <v>B</v>
      </c>
      <c r="AK339" s="13">
        <f t="shared" si="57"/>
        <v>2.8</v>
      </c>
      <c r="AL339" s="7" t="str">
        <f>IF(AND('[1]Ledger With Mark'!AL341&gt;=45),"A+",IF(AND('[1]Ledger With Mark'!AL341&gt;=40),"A",IF(AND('[1]Ledger With Mark'!AL341&gt;=35),"B+",IF(AND('[1]Ledger With Mark'!AL341&gt;=30),"B",IF(AND('[1]Ledger With Mark'!AL341&gt;=25),"C+",IF(AND('[1]Ledger With Mark'!AL341&gt;=20),"C",IF(AND('[1]Ledger With Mark'!AL341&gt;=15),"D+",IF(AND('[1]Ledger With Mark'!AL341&gt;=10),"D",IF(AND('[1]Ledger With Mark'!AL341&gt;=1),"E","N")))))))))</f>
        <v>C</v>
      </c>
      <c r="AM339" s="7" t="str">
        <f>IF(AND('[1]Ledger With Mark'!AM341&gt;=45),"A+",IF(AND('[1]Ledger With Mark'!AM341&gt;=40),"A",IF(AND('[1]Ledger With Mark'!AM341&gt;=35),"B+",IF(AND('[1]Ledger With Mark'!AM341&gt;=30),"B",IF(AND('[1]Ledger With Mark'!AM341&gt;=25),"C+",IF(AND('[1]Ledger With Mark'!AM341&gt;=20),"C",IF(AND('[1]Ledger With Mark'!AM341&gt;=15),"D+",IF(AND('[1]Ledger With Mark'!AM341&gt;=10),"D",IF(AND('[1]Ledger With Mark'!AM341&gt;=1),"E","N")))))))))</f>
        <v>A+</v>
      </c>
      <c r="AN339" s="7" t="str">
        <f>IF(AND('[1]Ledger With Mark'!AN341&gt;=90),"A+",IF(AND('[1]Ledger With Mark'!AN341&gt;=80),"A",IF(AND('[1]Ledger With Mark'!AN341&gt;=70),"B+",IF(AND('[1]Ledger With Mark'!AN341&gt;=60),"B",IF(AND('[1]Ledger With Mark'!AN341&gt;=50),"C+",IF(AND('[1]Ledger With Mark'!AN341&gt;=40),"C",IF(AND('[1]Ledger With Mark'!AN341&gt;=30),"D+",IF(AND('[1]Ledger With Mark'!AN341&gt;=20),"D",IF(AND('[1]Ledger With Mark'!AN341&gt;=1),"E","N")))))))))</f>
        <v>B</v>
      </c>
      <c r="AO339" s="13">
        <f t="shared" si="58"/>
        <v>2.8</v>
      </c>
      <c r="AP339" s="14">
        <f t="shared" si="59"/>
        <v>2.35</v>
      </c>
      <c r="AQ339" s="7"/>
      <c r="AR339" s="15" t="s">
        <v>251</v>
      </c>
      <c r="BB339" s="17">
        <v>347</v>
      </c>
    </row>
    <row r="340" spans="1:54" ht="15">
      <c r="A340" s="7">
        <f>'[1]Ledger With Mark'!A342</f>
        <v>339</v>
      </c>
      <c r="B340" s="8">
        <f>'[1]Ledger With Mark'!B342</f>
        <v>752339</v>
      </c>
      <c r="C340" s="9" t="str">
        <f>'[1]Ledger With Mark'!C342</f>
        <v>SANKALP PUN MAGAR</v>
      </c>
      <c r="D340" s="10" t="str">
        <f>'[1]Ledger With Mark'!D342</f>
        <v>2059/04/13</v>
      </c>
      <c r="E340" s="11" t="str">
        <f>'[1]Ledger With Mark'!E342</f>
        <v>JAMAN SINGH PUN</v>
      </c>
      <c r="F340" s="11" t="str">
        <f>'[1]Ledger With Mark'!F342</f>
        <v>JUNSARA PUN</v>
      </c>
      <c r="G340" s="12" t="str">
        <f>'[1]Ledger With Mark'!G342</f>
        <v>BHUME 9 RUKUM EAST</v>
      </c>
      <c r="H340" s="7" t="str">
        <f>IF(AND('[1]Ledger With Mark'!H342&gt;=67.5),"A+",IF(AND('[1]Ledger With Mark'!H342&gt;=60),"A",IF(AND('[1]Ledger With Mark'!H342&gt;=52.5),"B+",IF(AND('[1]Ledger With Mark'!H342&gt;=45),"B",IF(AND('[1]Ledger With Mark'!H342&gt;=37.5),"C+",IF(AND('[1]Ledger With Mark'!H342&gt;=30),"C",IF(AND('[1]Ledger With Mark'!H342&gt;=22.5),"D+",IF(AND('[1]Ledger With Mark'!H342&gt;=15),"D",IF(AND('[1]Ledger With Mark'!H342&gt;=1),"E","N")))))))))</f>
        <v>D</v>
      </c>
      <c r="I340" s="7" t="str">
        <f>IF(AND('[1]Ledger With Mark'!I342&gt;=22.5),"A+",IF(AND('[1]Ledger With Mark'!I342&gt;=20),"A",IF(AND('[1]Ledger With Mark'!I342&gt;=17.5),"B+",IF(AND('[1]Ledger With Mark'!I342&gt;=15),"B",IF(AND('[1]Ledger With Mark'!I342&gt;=12.5),"C+",IF(AND('[1]Ledger With Mark'!I342&gt;=10),"C",IF(AND('[1]Ledger With Mark'!I342&gt;=7.5),"D+",IF(AND('[1]Ledger With Mark'!I342&gt;=5),"D",IF(AND('[1]Ledger With Mark'!I342&gt;=1),"E","N")))))))))</f>
        <v>B</v>
      </c>
      <c r="J340" s="7" t="str">
        <f>IF(AND('[1]Ledger With Mark'!J342&gt;=90),"A+",IF(AND('[1]Ledger With Mark'!J342&gt;=80),"A",IF(AND('[1]Ledger With Mark'!J342&gt;=70),"B+",IF(AND('[1]Ledger With Mark'!J342&gt;=60),"B",IF(AND('[1]Ledger With Mark'!J342&gt;=50),"C+",IF(AND('[1]Ledger With Mark'!J342&gt;=40),"C",IF(AND('[1]Ledger With Mark'!J342&gt;=30),"D+",IF(AND('[1]Ledger With Mark'!J342&gt;=20),"D",IF(AND('[1]Ledger With Mark'!J342&gt;=1),"E","N")))))))))</f>
        <v>D+</v>
      </c>
      <c r="K340" s="13">
        <f t="shared" si="50"/>
        <v>1.6</v>
      </c>
      <c r="L340" s="7" t="str">
        <f>IF(AND('[1]Ledger With Mark'!L342&gt;=67.5),"A+",IF(AND('[1]Ledger With Mark'!L342&gt;=60),"A",IF(AND('[1]Ledger With Mark'!L342&gt;=52.5),"B+",IF(AND('[1]Ledger With Mark'!L342&gt;=45),"B",IF(AND('[1]Ledger With Mark'!L342&gt;=37.5),"C+",IF(AND('[1]Ledger With Mark'!L342&gt;=30),"C",IF(AND('[1]Ledger With Mark'!L342&gt;=22.5),"D+",IF(AND('[1]Ledger With Mark'!L342&gt;=15),"D",IF(AND('[1]Ledger With Mark'!L342&gt;=1),"E","N")))))))))</f>
        <v>C</v>
      </c>
      <c r="M340" s="7" t="str">
        <f>IF(AND('[1]Ledger With Mark'!M342&gt;=22.5),"A+",IF(AND('[1]Ledger With Mark'!M342&gt;=20),"A",IF(AND('[1]Ledger With Mark'!M342&gt;=17.5),"B+",IF(AND('[1]Ledger With Mark'!M342&gt;=15),"B",IF(AND('[1]Ledger With Mark'!M342&gt;=12.5),"C+",IF(AND('[1]Ledger With Mark'!M342&gt;=10),"C",IF(AND('[1]Ledger With Mark'!M342&gt;=7.5),"D+",IF(AND('[1]Ledger With Mark'!M342&gt;=5),"D",IF(AND('[1]Ledger With Mark'!M342&gt;=1),"E","N")))))))))</f>
        <v>A</v>
      </c>
      <c r="N340" s="7" t="str">
        <f>IF(AND('[1]Ledger With Mark'!N342&gt;=90),"A+",IF(AND('[1]Ledger With Mark'!N342&gt;=80),"A",IF(AND('[1]Ledger With Mark'!N342&gt;=70),"B+",IF(AND('[1]Ledger With Mark'!N342&gt;=60),"B",IF(AND('[1]Ledger With Mark'!N342&gt;=50),"C+",IF(AND('[1]Ledger With Mark'!N342&gt;=40),"C",IF(AND('[1]Ledger With Mark'!N342&gt;=30),"D+",IF(AND('[1]Ledger With Mark'!N342&gt;=20),"D",IF(AND('[1]Ledger With Mark'!N342&gt;=1),"E","N")))))))))</f>
        <v>C+</v>
      </c>
      <c r="O340" s="13">
        <f t="shared" si="51"/>
        <v>2.4</v>
      </c>
      <c r="P340" s="7" t="str">
        <f>IF(AND('[1]Ledger With Mark'!P342&gt;=90),"A+",IF(AND('[1]Ledger With Mark'!P342&gt;=80),"A",IF(AND('[1]Ledger With Mark'!P342&gt;=70),"B+",IF(AND('[1]Ledger With Mark'!P342&gt;=60),"B",IF(AND('[1]Ledger With Mark'!P342&gt;=50),"C+",IF(AND('[1]Ledger With Mark'!P342&gt;=40),"C",IF(AND('[1]Ledger With Mark'!P342&gt;=30),"D+",IF(AND('[1]Ledger With Mark'!P342&gt;=20),"D",IF(AND('[1]Ledger With Mark'!P342&gt;=1),"E","N")))))))))</f>
        <v>E</v>
      </c>
      <c r="Q340" s="13">
        <f t="shared" si="52"/>
        <v>0.8</v>
      </c>
      <c r="R340" s="7" t="str">
        <f>IF(AND('[1]Ledger With Mark'!R342&gt;=67.5),"A+",IF(AND('[1]Ledger With Mark'!R342&gt;=60),"A",IF(AND('[1]Ledger With Mark'!R342&gt;=52.5),"B+",IF(AND('[1]Ledger With Mark'!R342&gt;=45),"B",IF(AND('[1]Ledger With Mark'!R342&gt;=37.5),"C+",IF(AND('[1]Ledger With Mark'!R342&gt;=30),"C",IF(AND('[1]Ledger With Mark'!R342&gt;=22.5),"D+",IF(AND('[1]Ledger With Mark'!R342&gt;=15),"D",IF(AND('[1]Ledger With Mark'!R342&gt;=1),"E","N")))))))))</f>
        <v>D</v>
      </c>
      <c r="S340" s="7" t="str">
        <f>IF(AND('[1]Ledger With Mark'!S342&gt;=22.5),"A+",IF(AND('[1]Ledger With Mark'!S342&gt;=20),"A",IF(AND('[1]Ledger With Mark'!S342&gt;=17.5),"B+",IF(AND('[1]Ledger With Mark'!S342&gt;=15),"B",IF(AND('[1]Ledger With Mark'!S342&gt;=12.5),"C+",IF(AND('[1]Ledger With Mark'!S342&gt;=10),"C",IF(AND('[1]Ledger With Mark'!S342&gt;=7.5),"D+",IF(AND('[1]Ledger With Mark'!S342&gt;=5),"D",IF(AND('[1]Ledger With Mark'!S342&gt;=1),"E","N")))))))))</f>
        <v>A</v>
      </c>
      <c r="T340" s="7" t="str">
        <f>IF(AND('[1]Ledger With Mark'!T342&gt;=90),"A+",IF(AND('[1]Ledger With Mark'!T342&gt;=80),"A",IF(AND('[1]Ledger With Mark'!T342&gt;=70),"B+",IF(AND('[1]Ledger With Mark'!T342&gt;=60),"B",IF(AND('[1]Ledger With Mark'!T342&gt;=50),"C+",IF(AND('[1]Ledger With Mark'!T342&gt;=40),"C",IF(AND('[1]Ledger With Mark'!T342&gt;=30),"D+",IF(AND('[1]Ledger With Mark'!T342&gt;=20),"D",IF(AND('[1]Ledger With Mark'!T342&gt;=1),"E","N")))))))))</f>
        <v>D+</v>
      </c>
      <c r="U340" s="13">
        <f t="shared" si="53"/>
        <v>1.6</v>
      </c>
      <c r="V340" s="7" t="str">
        <f>IF(AND('[1]Ledger With Mark'!V342&gt;=67.5),"A+",IF(AND('[1]Ledger With Mark'!V342&gt;=60),"A",IF(AND('[1]Ledger With Mark'!V342&gt;=52.5),"B+",IF(AND('[1]Ledger With Mark'!V342&gt;=45),"B",IF(AND('[1]Ledger With Mark'!V342&gt;=37.5),"C+",IF(AND('[1]Ledger With Mark'!V342&gt;=30),"C",IF(AND('[1]Ledger With Mark'!V342&gt;=22.5),"D+",IF(AND('[1]Ledger With Mark'!V342&gt;=15),"D",IF(AND('[1]Ledger With Mark'!V342&gt;=1),"E","N")))))))))</f>
        <v>E</v>
      </c>
      <c r="W340" s="7" t="str">
        <f>IF(AND('[1]Ledger With Mark'!W342&gt;=22.5),"A+",IF(AND('[1]Ledger With Mark'!W342&gt;=20),"A",IF(AND('[1]Ledger With Mark'!W342&gt;=17.5),"B+",IF(AND('[1]Ledger With Mark'!W342&gt;=15),"B",IF(AND('[1]Ledger With Mark'!W342&gt;=12.5),"C+",IF(AND('[1]Ledger With Mark'!W342&gt;=10),"C",IF(AND('[1]Ledger With Mark'!W342&gt;=7.5),"D+",IF(AND('[1]Ledger With Mark'!W342&gt;=5),"D",IF(AND('[1]Ledger With Mark'!W342&gt;=1),"E","N")))))))))</f>
        <v>C</v>
      </c>
      <c r="X340" s="7" t="str">
        <f>IF(AND('[1]Ledger With Mark'!X342&gt;=90),"A+",IF(AND('[1]Ledger With Mark'!X342&gt;=80),"A",IF(AND('[1]Ledger With Mark'!X342&gt;=70),"B+",IF(AND('[1]Ledger With Mark'!X342&gt;=60),"B",IF(AND('[1]Ledger With Mark'!X342&gt;=50),"C+",IF(AND('[1]Ledger With Mark'!X342&gt;=40),"C",IF(AND('[1]Ledger With Mark'!X342&gt;=30),"D+",IF(AND('[1]Ledger With Mark'!X342&gt;=20),"D",IF(AND('[1]Ledger With Mark'!X342&gt;=1),"E","N")))))))))</f>
        <v>D</v>
      </c>
      <c r="Y340" s="13">
        <f t="shared" si="54"/>
        <v>1.2</v>
      </c>
      <c r="Z340" s="7" t="str">
        <f>IF(AND('[1]Ledger With Mark'!Z342&gt;=27),"A+",IF(AND('[1]Ledger With Mark'!Z342&gt;=24),"A",IF(AND('[1]Ledger With Mark'!Z342&gt;=21),"B+",IF(AND('[1]Ledger With Mark'!Z342&gt;=18),"B",IF(AND('[1]Ledger With Mark'!Z342&gt;=15),"C+",IF(AND('[1]Ledger With Mark'!Z342&gt;=12),"C",IF(AND('[1]Ledger With Mark'!Z342&gt;=9),"D+",IF(AND('[1]Ledger With Mark'!Z342&gt;=6),"D",IF(AND('[1]Ledger With Mark'!Z342&gt;=1),"E","N")))))))))</f>
        <v>C</v>
      </c>
      <c r="AA340" s="7" t="str">
        <f>IF(AND('[1]Ledger With Mark'!AA342&gt;=18),"A+",IF(AND('[1]Ledger With Mark'!AA342&gt;=16),"A",IF(AND('[1]Ledger With Mark'!AA342&gt;=14),"B+",IF(AND('[1]Ledger With Mark'!AA342&gt;=12),"B",IF(AND('[1]Ledger With Mark'!AA342&gt;=10),"C+",IF(AND('[1]Ledger With Mark'!AA342&gt;=8),"C",IF(AND('[1]Ledger With Mark'!AA342&gt;=6),"D+",IF(AND('[1]Ledger With Mark'!AA342&gt;=4),"D",IF(AND('[1]Ledger With Mark'!AA342&gt;=1),"E","N")))))))))</f>
        <v>C+</v>
      </c>
      <c r="AB340" s="7" t="str">
        <f>IF(AND('[1]Ledger With Mark'!AB342&gt;=45),"A+",IF(AND('[1]Ledger With Mark'!AB342&gt;=40),"A",IF(AND('[1]Ledger With Mark'!AB342&gt;=35),"B+",IF(AND('[1]Ledger With Mark'!AB342&gt;=30),"B",IF(AND('[1]Ledger With Mark'!AB342&gt;=25),"C+",IF(AND('[1]Ledger With Mark'!AB342&gt;=20),"C",IF(AND('[1]Ledger With Mark'!AB342&gt;=15),"D+",IF(AND('[1]Ledger With Mark'!AB342&gt;=10),"D",IF(AND('[1]Ledger With Mark'!AB342&gt;=1),"E","N")))))))))</f>
        <v>C</v>
      </c>
      <c r="AC340" s="13">
        <f t="shared" si="55"/>
        <v>1</v>
      </c>
      <c r="AD340" s="7" t="str">
        <f>IF(AND('[1]Ledger With Mark'!AD342&gt;=22.5),"A+",IF(AND('[1]Ledger With Mark'!AD342&gt;=20),"A",IF(AND('[1]Ledger With Mark'!AD342&gt;=17.5),"B+",IF(AND('[1]Ledger With Mark'!AD342&gt;=15),"B",IF(AND('[1]Ledger With Mark'!AD342&gt;=12.5),"C+",IF(AND('[1]Ledger With Mark'!AD342&gt;=10),"C",IF(AND('[1]Ledger With Mark'!AD342&gt;=7.5),"D+",IF(AND('[1]Ledger With Mark'!AD342&gt;=5),"D",IF(AND('[1]Ledger With Mark'!AD342&gt;=1),"E","N")))))))))</f>
        <v>C</v>
      </c>
      <c r="AE340" s="7" t="str">
        <f>IF(AND('[1]Ledger With Mark'!AE342&gt;=22.5),"A+",IF(AND('[1]Ledger With Mark'!AE342&gt;=20),"A",IF(AND('[1]Ledger With Mark'!AE342&gt;=17.5),"B+",IF(AND('[1]Ledger With Mark'!AE342&gt;=15),"B",IF(AND('[1]Ledger With Mark'!AE342&gt;=12.5),"C+",IF(AND('[1]Ledger With Mark'!AE342&gt;=10),"C",IF(AND('[1]Ledger With Mark'!AE342&gt;=7.5),"D+",IF(AND('[1]Ledger With Mark'!AE342&gt;=5),"D",IF(AND('[1]Ledger With Mark'!AE342&gt;=1),"E","N")))))))))</f>
        <v>B</v>
      </c>
      <c r="AF340" s="7" t="str">
        <f>IF(AND('[1]Ledger With Mark'!AF342&gt;=45),"A+",IF(AND('[1]Ledger With Mark'!AF342&gt;=40),"A",IF(AND('[1]Ledger With Mark'!AF342&gt;=35),"B+",IF(AND('[1]Ledger With Mark'!AF342&gt;=30),"B",IF(AND('[1]Ledger With Mark'!AF342&gt;=25),"C+",IF(AND('[1]Ledger With Mark'!AF342&gt;=20),"C",IF(AND('[1]Ledger With Mark'!AF342&gt;=15),"D+",IF(AND('[1]Ledger With Mark'!AF342&gt;=10),"D",IF(AND('[1]Ledger With Mark'!AF342&gt;=1),"E","N")))))))))</f>
        <v>C+</v>
      </c>
      <c r="AG340" s="13">
        <f t="shared" si="56"/>
        <v>1.2</v>
      </c>
      <c r="AH340" s="7" t="str">
        <f>IF(AND('[1]Ledger With Mark'!AH342&gt;=45),"A+",IF(AND('[1]Ledger With Mark'!AH342&gt;=40),"A",IF(AND('[1]Ledger With Mark'!AH342&gt;=35),"B+",IF(AND('[1]Ledger With Mark'!AH342&gt;=30),"B",IF(AND('[1]Ledger With Mark'!AH342&gt;=25),"C+",IF(AND('[1]Ledger With Mark'!AH342&gt;=20),"C",IF(AND('[1]Ledger With Mark'!AH342&gt;=15),"D+",IF(AND('[1]Ledger With Mark'!AH342&gt;=10),"D",IF(AND('[1]Ledger With Mark'!AH342&gt;=1),"E","N")))))))))</f>
        <v>C</v>
      </c>
      <c r="AI340" s="7" t="str">
        <f>IF(AND('[1]Ledger With Mark'!AI342&gt;=45),"A+",IF(AND('[1]Ledger With Mark'!AI342&gt;=40),"A",IF(AND('[1]Ledger With Mark'!AI342&gt;=35),"B+",IF(AND('[1]Ledger With Mark'!AI342&gt;=30),"B",IF(AND('[1]Ledger With Mark'!AI342&gt;=25),"C+",IF(AND('[1]Ledger With Mark'!AI342&gt;=20),"C",IF(AND('[1]Ledger With Mark'!AI342&gt;=15),"D+",IF(AND('[1]Ledger With Mark'!AI342&gt;=10),"D",IF(AND('[1]Ledger With Mark'!AI342&gt;=1),"E","N")))))))))</f>
        <v>B+</v>
      </c>
      <c r="AJ340" s="7" t="str">
        <f>IF(AND('[1]Ledger With Mark'!AJ342&gt;=90),"A+",IF(AND('[1]Ledger With Mark'!AJ342&gt;=80),"A",IF(AND('[1]Ledger With Mark'!AJ342&gt;=70),"B+",IF(AND('[1]Ledger With Mark'!AJ342&gt;=60),"B",IF(AND('[1]Ledger With Mark'!AJ342&gt;=50),"C+",IF(AND('[1]Ledger With Mark'!AJ342&gt;=40),"C",IF(AND('[1]Ledger With Mark'!AJ342&gt;=30),"D+",IF(AND('[1]Ledger With Mark'!AJ342&gt;=20),"D",IF(AND('[1]Ledger With Mark'!AJ342&gt;=1),"E","N")))))))))</f>
        <v>C+</v>
      </c>
      <c r="AK340" s="13">
        <f t="shared" si="57"/>
        <v>2.4</v>
      </c>
      <c r="AL340" s="7" t="str">
        <f>IF(AND('[1]Ledger With Mark'!AL342&gt;=45),"A+",IF(AND('[1]Ledger With Mark'!AL342&gt;=40),"A",IF(AND('[1]Ledger With Mark'!AL342&gt;=35),"B+",IF(AND('[1]Ledger With Mark'!AL342&gt;=30),"B",IF(AND('[1]Ledger With Mark'!AL342&gt;=25),"C+",IF(AND('[1]Ledger With Mark'!AL342&gt;=20),"C",IF(AND('[1]Ledger With Mark'!AL342&gt;=15),"D+",IF(AND('[1]Ledger With Mark'!AL342&gt;=10),"D",IF(AND('[1]Ledger With Mark'!AL342&gt;=1),"E","N")))))))))</f>
        <v>D</v>
      </c>
      <c r="AM340" s="7" t="str">
        <f>IF(AND('[1]Ledger With Mark'!AM342&gt;=45),"A+",IF(AND('[1]Ledger With Mark'!AM342&gt;=40),"A",IF(AND('[1]Ledger With Mark'!AM342&gt;=35),"B+",IF(AND('[1]Ledger With Mark'!AM342&gt;=30),"B",IF(AND('[1]Ledger With Mark'!AM342&gt;=25),"C+",IF(AND('[1]Ledger With Mark'!AM342&gt;=20),"C",IF(AND('[1]Ledger With Mark'!AM342&gt;=15),"D+",IF(AND('[1]Ledger With Mark'!AM342&gt;=10),"D",IF(AND('[1]Ledger With Mark'!AM342&gt;=1),"E","N")))))))))</f>
        <v>A+</v>
      </c>
      <c r="AN340" s="7" t="str">
        <f>IF(AND('[1]Ledger With Mark'!AN342&gt;=90),"A+",IF(AND('[1]Ledger With Mark'!AN342&gt;=80),"A",IF(AND('[1]Ledger With Mark'!AN342&gt;=70),"B+",IF(AND('[1]Ledger With Mark'!AN342&gt;=60),"B",IF(AND('[1]Ledger With Mark'!AN342&gt;=50),"C+",IF(AND('[1]Ledger With Mark'!AN342&gt;=40),"C",IF(AND('[1]Ledger With Mark'!AN342&gt;=30),"D+",IF(AND('[1]Ledger With Mark'!AN342&gt;=20),"D",IF(AND('[1]Ledger With Mark'!AN342&gt;=1),"E","N")))))))))</f>
        <v>C+</v>
      </c>
      <c r="AO340" s="13">
        <f t="shared" si="58"/>
        <v>2.4</v>
      </c>
      <c r="AP340" s="14">
        <f t="shared" si="59"/>
        <v>1.8250000000000002</v>
      </c>
      <c r="AQ340" s="7"/>
      <c r="AR340" s="15" t="s">
        <v>251</v>
      </c>
      <c r="BB340" s="17">
        <v>348</v>
      </c>
    </row>
    <row r="341" spans="1:54" ht="15">
      <c r="A341" s="7">
        <f>'[1]Ledger With Mark'!A343</f>
        <v>340</v>
      </c>
      <c r="B341" s="8">
        <f>'[1]Ledger With Mark'!B343</f>
        <v>752340</v>
      </c>
      <c r="C341" s="9" t="str">
        <f>'[1]Ledger With Mark'!C343</f>
        <v>SANTOSH BISTA</v>
      </c>
      <c r="D341" s="10" t="str">
        <f>'[1]Ledger With Mark'!D343</f>
        <v>2059/07/15</v>
      </c>
      <c r="E341" s="11" t="str">
        <f>'[1]Ledger With Mark'!E343</f>
        <v>BHAKTA BAHADUR BISTA</v>
      </c>
      <c r="F341" s="11" t="str">
        <f>'[1]Ledger With Mark'!F343</f>
        <v>SITA BISTA</v>
      </c>
      <c r="G341" s="12" t="str">
        <f>'[1]Ledger With Mark'!G343</f>
        <v>BHUME 9 RUKUM EAST</v>
      </c>
      <c r="H341" s="7" t="str">
        <f>IF(AND('[1]Ledger With Mark'!H343&gt;=67.5),"A+",IF(AND('[1]Ledger With Mark'!H343&gt;=60),"A",IF(AND('[1]Ledger With Mark'!H343&gt;=52.5),"B+",IF(AND('[1]Ledger With Mark'!H343&gt;=45),"B",IF(AND('[1]Ledger With Mark'!H343&gt;=37.5),"C+",IF(AND('[1]Ledger With Mark'!H343&gt;=30),"C",IF(AND('[1]Ledger With Mark'!H343&gt;=22.5),"D+",IF(AND('[1]Ledger With Mark'!H343&gt;=15),"D",IF(AND('[1]Ledger With Mark'!H343&gt;=1),"E","N")))))))))</f>
        <v>C</v>
      </c>
      <c r="I341" s="7" t="str">
        <f>IF(AND('[1]Ledger With Mark'!I343&gt;=22.5),"A+",IF(AND('[1]Ledger With Mark'!I343&gt;=20),"A",IF(AND('[1]Ledger With Mark'!I343&gt;=17.5),"B+",IF(AND('[1]Ledger With Mark'!I343&gt;=15),"B",IF(AND('[1]Ledger With Mark'!I343&gt;=12.5),"C+",IF(AND('[1]Ledger With Mark'!I343&gt;=10),"C",IF(AND('[1]Ledger With Mark'!I343&gt;=7.5),"D+",IF(AND('[1]Ledger With Mark'!I343&gt;=5),"D",IF(AND('[1]Ledger With Mark'!I343&gt;=1),"E","N")))))))))</f>
        <v>B</v>
      </c>
      <c r="J341" s="7" t="str">
        <f>IF(AND('[1]Ledger With Mark'!J343&gt;=90),"A+",IF(AND('[1]Ledger With Mark'!J343&gt;=80),"A",IF(AND('[1]Ledger With Mark'!J343&gt;=70),"B+",IF(AND('[1]Ledger With Mark'!J343&gt;=60),"B",IF(AND('[1]Ledger With Mark'!J343&gt;=50),"C+",IF(AND('[1]Ledger With Mark'!J343&gt;=40),"C",IF(AND('[1]Ledger With Mark'!J343&gt;=30),"D+",IF(AND('[1]Ledger With Mark'!J343&gt;=20),"D",IF(AND('[1]Ledger With Mark'!J343&gt;=1),"E","N")))))))))</f>
        <v>C</v>
      </c>
      <c r="K341" s="13">
        <f t="shared" si="50"/>
        <v>2</v>
      </c>
      <c r="L341" s="7" t="str">
        <f>IF(AND('[1]Ledger With Mark'!L343&gt;=67.5),"A+",IF(AND('[1]Ledger With Mark'!L343&gt;=60),"A",IF(AND('[1]Ledger With Mark'!L343&gt;=52.5),"B+",IF(AND('[1]Ledger With Mark'!L343&gt;=45),"B",IF(AND('[1]Ledger With Mark'!L343&gt;=37.5),"C+",IF(AND('[1]Ledger With Mark'!L343&gt;=30),"C",IF(AND('[1]Ledger With Mark'!L343&gt;=22.5),"D+",IF(AND('[1]Ledger With Mark'!L343&gt;=15),"D",IF(AND('[1]Ledger With Mark'!L343&gt;=1),"E","N")))))))))</f>
        <v>C</v>
      </c>
      <c r="M341" s="7" t="str">
        <f>IF(AND('[1]Ledger With Mark'!M343&gt;=22.5),"A+",IF(AND('[1]Ledger With Mark'!M343&gt;=20),"A",IF(AND('[1]Ledger With Mark'!M343&gt;=17.5),"B+",IF(AND('[1]Ledger With Mark'!M343&gt;=15),"B",IF(AND('[1]Ledger With Mark'!M343&gt;=12.5),"C+",IF(AND('[1]Ledger With Mark'!M343&gt;=10),"C",IF(AND('[1]Ledger With Mark'!M343&gt;=7.5),"D+",IF(AND('[1]Ledger With Mark'!M343&gt;=5),"D",IF(AND('[1]Ledger With Mark'!M343&gt;=1),"E","N")))))))))</f>
        <v>A</v>
      </c>
      <c r="N341" s="7" t="str">
        <f>IF(AND('[1]Ledger With Mark'!N343&gt;=90),"A+",IF(AND('[1]Ledger With Mark'!N343&gt;=80),"A",IF(AND('[1]Ledger With Mark'!N343&gt;=70),"B+",IF(AND('[1]Ledger With Mark'!N343&gt;=60),"B",IF(AND('[1]Ledger With Mark'!N343&gt;=50),"C+",IF(AND('[1]Ledger With Mark'!N343&gt;=40),"C",IF(AND('[1]Ledger With Mark'!N343&gt;=30),"D+",IF(AND('[1]Ledger With Mark'!N343&gt;=20),"D",IF(AND('[1]Ledger With Mark'!N343&gt;=1),"E","N")))))))))</f>
        <v>C+</v>
      </c>
      <c r="O341" s="13">
        <f t="shared" si="51"/>
        <v>2.4</v>
      </c>
      <c r="P341" s="7" t="str">
        <f>IF(AND('[1]Ledger With Mark'!P343&gt;=90),"A+",IF(AND('[1]Ledger With Mark'!P343&gt;=80),"A",IF(AND('[1]Ledger With Mark'!P343&gt;=70),"B+",IF(AND('[1]Ledger With Mark'!P343&gt;=60),"B",IF(AND('[1]Ledger With Mark'!P343&gt;=50),"C+",IF(AND('[1]Ledger With Mark'!P343&gt;=40),"C",IF(AND('[1]Ledger With Mark'!P343&gt;=30),"D+",IF(AND('[1]Ledger With Mark'!P343&gt;=20),"D",IF(AND('[1]Ledger With Mark'!P343&gt;=1),"E","N")))))))))</f>
        <v>C</v>
      </c>
      <c r="Q341" s="13">
        <f t="shared" si="52"/>
        <v>2</v>
      </c>
      <c r="R341" s="7" t="str">
        <f>IF(AND('[1]Ledger With Mark'!R343&gt;=67.5),"A+",IF(AND('[1]Ledger With Mark'!R343&gt;=60),"A",IF(AND('[1]Ledger With Mark'!R343&gt;=52.5),"B+",IF(AND('[1]Ledger With Mark'!R343&gt;=45),"B",IF(AND('[1]Ledger With Mark'!R343&gt;=37.5),"C+",IF(AND('[1]Ledger With Mark'!R343&gt;=30),"C",IF(AND('[1]Ledger With Mark'!R343&gt;=22.5),"D+",IF(AND('[1]Ledger With Mark'!R343&gt;=15),"D",IF(AND('[1]Ledger With Mark'!R343&gt;=1),"E","N")))))))))</f>
        <v>C</v>
      </c>
      <c r="S341" s="7" t="str">
        <f>IF(AND('[1]Ledger With Mark'!S343&gt;=22.5),"A+",IF(AND('[1]Ledger With Mark'!S343&gt;=20),"A",IF(AND('[1]Ledger With Mark'!S343&gt;=17.5),"B+",IF(AND('[1]Ledger With Mark'!S343&gt;=15),"B",IF(AND('[1]Ledger With Mark'!S343&gt;=12.5),"C+",IF(AND('[1]Ledger With Mark'!S343&gt;=10),"C",IF(AND('[1]Ledger With Mark'!S343&gt;=7.5),"D+",IF(AND('[1]Ledger With Mark'!S343&gt;=5),"D",IF(AND('[1]Ledger With Mark'!S343&gt;=1),"E","N")))))))))</f>
        <v>A</v>
      </c>
      <c r="T341" s="7" t="str">
        <f>IF(AND('[1]Ledger With Mark'!T343&gt;=90),"A+",IF(AND('[1]Ledger With Mark'!T343&gt;=80),"A",IF(AND('[1]Ledger With Mark'!T343&gt;=70),"B+",IF(AND('[1]Ledger With Mark'!T343&gt;=60),"B",IF(AND('[1]Ledger With Mark'!T343&gt;=50),"C+",IF(AND('[1]Ledger With Mark'!T343&gt;=40),"C",IF(AND('[1]Ledger With Mark'!T343&gt;=30),"D+",IF(AND('[1]Ledger With Mark'!T343&gt;=20),"D",IF(AND('[1]Ledger With Mark'!T343&gt;=1),"E","N")))))))))</f>
        <v>C+</v>
      </c>
      <c r="U341" s="13">
        <f t="shared" si="53"/>
        <v>2.4</v>
      </c>
      <c r="V341" s="7" t="str">
        <f>IF(AND('[1]Ledger With Mark'!V343&gt;=67.5),"A+",IF(AND('[1]Ledger With Mark'!V343&gt;=60),"A",IF(AND('[1]Ledger With Mark'!V343&gt;=52.5),"B+",IF(AND('[1]Ledger With Mark'!V343&gt;=45),"B",IF(AND('[1]Ledger With Mark'!V343&gt;=37.5),"C+",IF(AND('[1]Ledger With Mark'!V343&gt;=30),"C",IF(AND('[1]Ledger With Mark'!V343&gt;=22.5),"D+",IF(AND('[1]Ledger With Mark'!V343&gt;=15),"D",IF(AND('[1]Ledger With Mark'!V343&gt;=1),"E","N")))))))))</f>
        <v>C</v>
      </c>
      <c r="W341" s="7" t="str">
        <f>IF(AND('[1]Ledger With Mark'!W343&gt;=22.5),"A+",IF(AND('[1]Ledger With Mark'!W343&gt;=20),"A",IF(AND('[1]Ledger With Mark'!W343&gt;=17.5),"B+",IF(AND('[1]Ledger With Mark'!W343&gt;=15),"B",IF(AND('[1]Ledger With Mark'!W343&gt;=12.5),"C+",IF(AND('[1]Ledger With Mark'!W343&gt;=10),"C",IF(AND('[1]Ledger With Mark'!W343&gt;=7.5),"D+",IF(AND('[1]Ledger With Mark'!W343&gt;=5),"D",IF(AND('[1]Ledger With Mark'!W343&gt;=1),"E","N")))))))))</f>
        <v>C</v>
      </c>
      <c r="X341" s="7" t="str">
        <f>IF(AND('[1]Ledger With Mark'!X343&gt;=90),"A+",IF(AND('[1]Ledger With Mark'!X343&gt;=80),"A",IF(AND('[1]Ledger With Mark'!X343&gt;=70),"B+",IF(AND('[1]Ledger With Mark'!X343&gt;=60),"B",IF(AND('[1]Ledger With Mark'!X343&gt;=50),"C+",IF(AND('[1]Ledger With Mark'!X343&gt;=40),"C",IF(AND('[1]Ledger With Mark'!X343&gt;=30),"D+",IF(AND('[1]Ledger With Mark'!X343&gt;=20),"D",IF(AND('[1]Ledger With Mark'!X343&gt;=1),"E","N")))))))))</f>
        <v>C</v>
      </c>
      <c r="Y341" s="13">
        <f t="shared" si="54"/>
        <v>2</v>
      </c>
      <c r="Z341" s="7" t="str">
        <f>IF(AND('[1]Ledger With Mark'!Z343&gt;=27),"A+",IF(AND('[1]Ledger With Mark'!Z343&gt;=24),"A",IF(AND('[1]Ledger With Mark'!Z343&gt;=21),"B+",IF(AND('[1]Ledger With Mark'!Z343&gt;=18),"B",IF(AND('[1]Ledger With Mark'!Z343&gt;=15),"C+",IF(AND('[1]Ledger With Mark'!Z343&gt;=12),"C",IF(AND('[1]Ledger With Mark'!Z343&gt;=9),"D+",IF(AND('[1]Ledger With Mark'!Z343&gt;=6),"D",IF(AND('[1]Ledger With Mark'!Z343&gt;=1),"E","N")))))))))</f>
        <v>C+</v>
      </c>
      <c r="AA341" s="7" t="str">
        <f>IF(AND('[1]Ledger With Mark'!AA343&gt;=18),"A+",IF(AND('[1]Ledger With Mark'!AA343&gt;=16),"A",IF(AND('[1]Ledger With Mark'!AA343&gt;=14),"B+",IF(AND('[1]Ledger With Mark'!AA343&gt;=12),"B",IF(AND('[1]Ledger With Mark'!AA343&gt;=10),"C+",IF(AND('[1]Ledger With Mark'!AA343&gt;=8),"C",IF(AND('[1]Ledger With Mark'!AA343&gt;=6),"D+",IF(AND('[1]Ledger With Mark'!AA343&gt;=4),"D",IF(AND('[1]Ledger With Mark'!AA343&gt;=1),"E","N")))))))))</f>
        <v>B</v>
      </c>
      <c r="AB341" s="7" t="str">
        <f>IF(AND('[1]Ledger With Mark'!AB343&gt;=45),"A+",IF(AND('[1]Ledger With Mark'!AB343&gt;=40),"A",IF(AND('[1]Ledger With Mark'!AB343&gt;=35),"B+",IF(AND('[1]Ledger With Mark'!AB343&gt;=30),"B",IF(AND('[1]Ledger With Mark'!AB343&gt;=25),"C+",IF(AND('[1]Ledger With Mark'!AB343&gt;=20),"C",IF(AND('[1]Ledger With Mark'!AB343&gt;=15),"D+",IF(AND('[1]Ledger With Mark'!AB343&gt;=10),"D",IF(AND('[1]Ledger With Mark'!AB343&gt;=1),"E","N")))))))))</f>
        <v>C+</v>
      </c>
      <c r="AC341" s="13">
        <f t="shared" si="55"/>
        <v>1.2</v>
      </c>
      <c r="AD341" s="7" t="str">
        <f>IF(AND('[1]Ledger With Mark'!AD343&gt;=22.5),"A+",IF(AND('[1]Ledger With Mark'!AD343&gt;=20),"A",IF(AND('[1]Ledger With Mark'!AD343&gt;=17.5),"B+",IF(AND('[1]Ledger With Mark'!AD343&gt;=15),"B",IF(AND('[1]Ledger With Mark'!AD343&gt;=12.5),"C+",IF(AND('[1]Ledger With Mark'!AD343&gt;=10),"C",IF(AND('[1]Ledger With Mark'!AD343&gt;=7.5),"D+",IF(AND('[1]Ledger With Mark'!AD343&gt;=5),"D",IF(AND('[1]Ledger With Mark'!AD343&gt;=1),"E","N")))))))))</f>
        <v>C</v>
      </c>
      <c r="AE341" s="7" t="str">
        <f>IF(AND('[1]Ledger With Mark'!AE343&gt;=22.5),"A+",IF(AND('[1]Ledger With Mark'!AE343&gt;=20),"A",IF(AND('[1]Ledger With Mark'!AE343&gt;=17.5),"B+",IF(AND('[1]Ledger With Mark'!AE343&gt;=15),"B",IF(AND('[1]Ledger With Mark'!AE343&gt;=12.5),"C+",IF(AND('[1]Ledger With Mark'!AE343&gt;=10),"C",IF(AND('[1]Ledger With Mark'!AE343&gt;=7.5),"D+",IF(AND('[1]Ledger With Mark'!AE343&gt;=5),"D",IF(AND('[1]Ledger With Mark'!AE343&gt;=1),"E","N")))))))))</f>
        <v>B</v>
      </c>
      <c r="AF341" s="7" t="str">
        <f>IF(AND('[1]Ledger With Mark'!AF343&gt;=45),"A+",IF(AND('[1]Ledger With Mark'!AF343&gt;=40),"A",IF(AND('[1]Ledger With Mark'!AF343&gt;=35),"B+",IF(AND('[1]Ledger With Mark'!AF343&gt;=30),"B",IF(AND('[1]Ledger With Mark'!AF343&gt;=25),"C+",IF(AND('[1]Ledger With Mark'!AF343&gt;=20),"C",IF(AND('[1]Ledger With Mark'!AF343&gt;=15),"D+",IF(AND('[1]Ledger With Mark'!AF343&gt;=10),"D",IF(AND('[1]Ledger With Mark'!AF343&gt;=1),"E","N")))))))))</f>
        <v>C+</v>
      </c>
      <c r="AG341" s="13">
        <f t="shared" si="56"/>
        <v>1.2</v>
      </c>
      <c r="AH341" s="7" t="str">
        <f>IF(AND('[1]Ledger With Mark'!AH343&gt;=45),"A+",IF(AND('[1]Ledger With Mark'!AH343&gt;=40),"A",IF(AND('[1]Ledger With Mark'!AH343&gt;=35),"B+",IF(AND('[1]Ledger With Mark'!AH343&gt;=30),"B",IF(AND('[1]Ledger With Mark'!AH343&gt;=25),"C+",IF(AND('[1]Ledger With Mark'!AH343&gt;=20),"C",IF(AND('[1]Ledger With Mark'!AH343&gt;=15),"D+",IF(AND('[1]Ledger With Mark'!AH343&gt;=10),"D",IF(AND('[1]Ledger With Mark'!AH343&gt;=1),"E","N")))))))))</f>
        <v>C</v>
      </c>
      <c r="AI341" s="7" t="str">
        <f>IF(AND('[1]Ledger With Mark'!AI343&gt;=45),"A+",IF(AND('[1]Ledger With Mark'!AI343&gt;=40),"A",IF(AND('[1]Ledger With Mark'!AI343&gt;=35),"B+",IF(AND('[1]Ledger With Mark'!AI343&gt;=30),"B",IF(AND('[1]Ledger With Mark'!AI343&gt;=25),"C+",IF(AND('[1]Ledger With Mark'!AI343&gt;=20),"C",IF(AND('[1]Ledger With Mark'!AI343&gt;=15),"D+",IF(AND('[1]Ledger With Mark'!AI343&gt;=10),"D",IF(AND('[1]Ledger With Mark'!AI343&gt;=1),"E","N")))))))))</f>
        <v>B+</v>
      </c>
      <c r="AJ341" s="7" t="str">
        <f>IF(AND('[1]Ledger With Mark'!AJ343&gt;=90),"A+",IF(AND('[1]Ledger With Mark'!AJ343&gt;=80),"A",IF(AND('[1]Ledger With Mark'!AJ343&gt;=70),"B+",IF(AND('[1]Ledger With Mark'!AJ343&gt;=60),"B",IF(AND('[1]Ledger With Mark'!AJ343&gt;=50),"C+",IF(AND('[1]Ledger With Mark'!AJ343&gt;=40),"C",IF(AND('[1]Ledger With Mark'!AJ343&gt;=30),"D+",IF(AND('[1]Ledger With Mark'!AJ343&gt;=20),"D",IF(AND('[1]Ledger With Mark'!AJ343&gt;=1),"E","N")))))))))</f>
        <v>C+</v>
      </c>
      <c r="AK341" s="13">
        <f t="shared" si="57"/>
        <v>2.4</v>
      </c>
      <c r="AL341" s="7" t="str">
        <f>IF(AND('[1]Ledger With Mark'!AL343&gt;=45),"A+",IF(AND('[1]Ledger With Mark'!AL343&gt;=40),"A",IF(AND('[1]Ledger With Mark'!AL343&gt;=35),"B+",IF(AND('[1]Ledger With Mark'!AL343&gt;=30),"B",IF(AND('[1]Ledger With Mark'!AL343&gt;=25),"C+",IF(AND('[1]Ledger With Mark'!AL343&gt;=20),"C",IF(AND('[1]Ledger With Mark'!AL343&gt;=15),"D+",IF(AND('[1]Ledger With Mark'!AL343&gt;=10),"D",IF(AND('[1]Ledger With Mark'!AL343&gt;=1),"E","N")))))))))</f>
        <v>C</v>
      </c>
      <c r="AM341" s="7" t="str">
        <f>IF(AND('[1]Ledger With Mark'!AM343&gt;=45),"A+",IF(AND('[1]Ledger With Mark'!AM343&gt;=40),"A",IF(AND('[1]Ledger With Mark'!AM343&gt;=35),"B+",IF(AND('[1]Ledger With Mark'!AM343&gt;=30),"B",IF(AND('[1]Ledger With Mark'!AM343&gt;=25),"C+",IF(AND('[1]Ledger With Mark'!AM343&gt;=20),"C",IF(AND('[1]Ledger With Mark'!AM343&gt;=15),"D+",IF(AND('[1]Ledger With Mark'!AM343&gt;=10),"D",IF(AND('[1]Ledger With Mark'!AM343&gt;=1),"E","N")))))))))</f>
        <v>A</v>
      </c>
      <c r="AN341" s="7" t="str">
        <f>IF(AND('[1]Ledger With Mark'!AN343&gt;=90),"A+",IF(AND('[1]Ledger With Mark'!AN343&gt;=80),"A",IF(AND('[1]Ledger With Mark'!AN343&gt;=70),"B+",IF(AND('[1]Ledger With Mark'!AN343&gt;=60),"B",IF(AND('[1]Ledger With Mark'!AN343&gt;=50),"C+",IF(AND('[1]Ledger With Mark'!AN343&gt;=40),"C",IF(AND('[1]Ledger With Mark'!AN343&gt;=30),"D+",IF(AND('[1]Ledger With Mark'!AN343&gt;=20),"D",IF(AND('[1]Ledger With Mark'!AN343&gt;=1),"E","N")))))))))</f>
        <v>B</v>
      </c>
      <c r="AO341" s="13">
        <f t="shared" si="58"/>
        <v>2.8</v>
      </c>
      <c r="AP341" s="14">
        <f t="shared" si="59"/>
        <v>2.2999999999999998</v>
      </c>
      <c r="AQ341" s="7"/>
      <c r="AR341" s="15" t="s">
        <v>251</v>
      </c>
      <c r="BB341" s="17">
        <v>349</v>
      </c>
    </row>
    <row r="342" spans="1:54" ht="15">
      <c r="A342" s="7">
        <f>'[1]Ledger With Mark'!A344</f>
        <v>341</v>
      </c>
      <c r="B342" s="8">
        <f>'[1]Ledger With Mark'!B344</f>
        <v>752341</v>
      </c>
      <c r="C342" s="9" t="str">
        <f>'[1]Ledger With Mark'!C344</f>
        <v>SIRJANA BUDHATHOKI</v>
      </c>
      <c r="D342" s="10" t="str">
        <f>'[1]Ledger With Mark'!D344</f>
        <v>2060/06/10</v>
      </c>
      <c r="E342" s="11" t="str">
        <f>'[1]Ledger With Mark'!E344</f>
        <v>PAHAL BAHADUR BUDHATHOKI</v>
      </c>
      <c r="F342" s="11" t="str">
        <f>'[1]Ledger With Mark'!F344</f>
        <v>GITA KUMARI BUDHATHOKI</v>
      </c>
      <c r="G342" s="12" t="str">
        <f>'[1]Ledger With Mark'!G344</f>
        <v>BHUME 9 RUKUM EAST</v>
      </c>
      <c r="H342" s="7" t="str">
        <f>IF(AND('[1]Ledger With Mark'!H344&gt;=67.5),"A+",IF(AND('[1]Ledger With Mark'!H344&gt;=60),"A",IF(AND('[1]Ledger With Mark'!H344&gt;=52.5),"B+",IF(AND('[1]Ledger With Mark'!H344&gt;=45),"B",IF(AND('[1]Ledger With Mark'!H344&gt;=37.5),"C+",IF(AND('[1]Ledger With Mark'!H344&gt;=30),"C",IF(AND('[1]Ledger With Mark'!H344&gt;=22.5),"D+",IF(AND('[1]Ledger With Mark'!H344&gt;=15),"D",IF(AND('[1]Ledger With Mark'!H344&gt;=1),"E","N")))))))))</f>
        <v>C</v>
      </c>
      <c r="I342" s="7" t="str">
        <f>IF(AND('[1]Ledger With Mark'!I344&gt;=22.5),"A+",IF(AND('[1]Ledger With Mark'!I344&gt;=20),"A",IF(AND('[1]Ledger With Mark'!I344&gt;=17.5),"B+",IF(AND('[1]Ledger With Mark'!I344&gt;=15),"B",IF(AND('[1]Ledger With Mark'!I344&gt;=12.5),"C+",IF(AND('[1]Ledger With Mark'!I344&gt;=10),"C",IF(AND('[1]Ledger With Mark'!I344&gt;=7.5),"D+",IF(AND('[1]Ledger With Mark'!I344&gt;=5),"D",IF(AND('[1]Ledger With Mark'!I344&gt;=1),"E","N")))))))))</f>
        <v>B</v>
      </c>
      <c r="J342" s="7" t="str">
        <f>IF(AND('[1]Ledger With Mark'!J344&gt;=90),"A+",IF(AND('[1]Ledger With Mark'!J344&gt;=80),"A",IF(AND('[1]Ledger With Mark'!J344&gt;=70),"B+",IF(AND('[1]Ledger With Mark'!J344&gt;=60),"B",IF(AND('[1]Ledger With Mark'!J344&gt;=50),"C+",IF(AND('[1]Ledger With Mark'!J344&gt;=40),"C",IF(AND('[1]Ledger With Mark'!J344&gt;=30),"D+",IF(AND('[1]Ledger With Mark'!J344&gt;=20),"D",IF(AND('[1]Ledger With Mark'!J344&gt;=1),"E","N")))))))))</f>
        <v>C</v>
      </c>
      <c r="K342" s="13">
        <f t="shared" si="50"/>
        <v>2</v>
      </c>
      <c r="L342" s="7" t="str">
        <f>IF(AND('[1]Ledger With Mark'!L344&gt;=67.5),"A+",IF(AND('[1]Ledger With Mark'!L344&gt;=60),"A",IF(AND('[1]Ledger With Mark'!L344&gt;=52.5),"B+",IF(AND('[1]Ledger With Mark'!L344&gt;=45),"B",IF(AND('[1]Ledger With Mark'!L344&gt;=37.5),"C+",IF(AND('[1]Ledger With Mark'!L344&gt;=30),"C",IF(AND('[1]Ledger With Mark'!L344&gt;=22.5),"D+",IF(AND('[1]Ledger With Mark'!L344&gt;=15),"D",IF(AND('[1]Ledger With Mark'!L344&gt;=1),"E","N")))))))))</f>
        <v>C</v>
      </c>
      <c r="M342" s="7" t="str">
        <f>IF(AND('[1]Ledger With Mark'!M344&gt;=22.5),"A+",IF(AND('[1]Ledger With Mark'!M344&gt;=20),"A",IF(AND('[1]Ledger With Mark'!M344&gt;=17.5),"B+",IF(AND('[1]Ledger With Mark'!M344&gt;=15),"B",IF(AND('[1]Ledger With Mark'!M344&gt;=12.5),"C+",IF(AND('[1]Ledger With Mark'!M344&gt;=10),"C",IF(AND('[1]Ledger With Mark'!M344&gt;=7.5),"D+",IF(AND('[1]Ledger With Mark'!M344&gt;=5),"D",IF(AND('[1]Ledger With Mark'!M344&gt;=1),"E","N")))))))))</f>
        <v>A</v>
      </c>
      <c r="N342" s="7" t="str">
        <f>IF(AND('[1]Ledger With Mark'!N344&gt;=90),"A+",IF(AND('[1]Ledger With Mark'!N344&gt;=80),"A",IF(AND('[1]Ledger With Mark'!N344&gt;=70),"B+",IF(AND('[1]Ledger With Mark'!N344&gt;=60),"B",IF(AND('[1]Ledger With Mark'!N344&gt;=50),"C+",IF(AND('[1]Ledger With Mark'!N344&gt;=40),"C",IF(AND('[1]Ledger With Mark'!N344&gt;=30),"D+",IF(AND('[1]Ledger With Mark'!N344&gt;=20),"D",IF(AND('[1]Ledger With Mark'!N344&gt;=1),"E","N")))))))))</f>
        <v>C+</v>
      </c>
      <c r="O342" s="13">
        <f t="shared" si="51"/>
        <v>2.4</v>
      </c>
      <c r="P342" s="7" t="str">
        <f>IF(AND('[1]Ledger With Mark'!P344&gt;=90),"A+",IF(AND('[1]Ledger With Mark'!P344&gt;=80),"A",IF(AND('[1]Ledger With Mark'!P344&gt;=70),"B+",IF(AND('[1]Ledger With Mark'!P344&gt;=60),"B",IF(AND('[1]Ledger With Mark'!P344&gt;=50),"C+",IF(AND('[1]Ledger With Mark'!P344&gt;=40),"C",IF(AND('[1]Ledger With Mark'!P344&gt;=30),"D+",IF(AND('[1]Ledger With Mark'!P344&gt;=20),"D",IF(AND('[1]Ledger With Mark'!P344&gt;=1),"E","N")))))))))</f>
        <v>C</v>
      </c>
      <c r="Q342" s="13">
        <f t="shared" si="52"/>
        <v>2</v>
      </c>
      <c r="R342" s="7" t="str">
        <f>IF(AND('[1]Ledger With Mark'!R344&gt;=67.5),"A+",IF(AND('[1]Ledger With Mark'!R344&gt;=60),"A",IF(AND('[1]Ledger With Mark'!R344&gt;=52.5),"B+",IF(AND('[1]Ledger With Mark'!R344&gt;=45),"B",IF(AND('[1]Ledger With Mark'!R344&gt;=37.5),"C+",IF(AND('[1]Ledger With Mark'!R344&gt;=30),"C",IF(AND('[1]Ledger With Mark'!R344&gt;=22.5),"D+",IF(AND('[1]Ledger With Mark'!R344&gt;=15),"D",IF(AND('[1]Ledger With Mark'!R344&gt;=1),"E","N")))))))))</f>
        <v>C</v>
      </c>
      <c r="S342" s="7" t="str">
        <f>IF(AND('[1]Ledger With Mark'!S344&gt;=22.5),"A+",IF(AND('[1]Ledger With Mark'!S344&gt;=20),"A",IF(AND('[1]Ledger With Mark'!S344&gt;=17.5),"B+",IF(AND('[1]Ledger With Mark'!S344&gt;=15),"B",IF(AND('[1]Ledger With Mark'!S344&gt;=12.5),"C+",IF(AND('[1]Ledger With Mark'!S344&gt;=10),"C",IF(AND('[1]Ledger With Mark'!S344&gt;=7.5),"D+",IF(AND('[1]Ledger With Mark'!S344&gt;=5),"D",IF(AND('[1]Ledger With Mark'!S344&gt;=1),"E","N")))))))))</f>
        <v>A</v>
      </c>
      <c r="T342" s="7" t="str">
        <f>IF(AND('[1]Ledger With Mark'!T344&gt;=90),"A+",IF(AND('[1]Ledger With Mark'!T344&gt;=80),"A",IF(AND('[1]Ledger With Mark'!T344&gt;=70),"B+",IF(AND('[1]Ledger With Mark'!T344&gt;=60),"B",IF(AND('[1]Ledger With Mark'!T344&gt;=50),"C+",IF(AND('[1]Ledger With Mark'!T344&gt;=40),"C",IF(AND('[1]Ledger With Mark'!T344&gt;=30),"D+",IF(AND('[1]Ledger With Mark'!T344&gt;=20),"D",IF(AND('[1]Ledger With Mark'!T344&gt;=1),"E","N")))))))))</f>
        <v>C+</v>
      </c>
      <c r="U342" s="13">
        <f t="shared" si="53"/>
        <v>2.4</v>
      </c>
      <c r="V342" s="7" t="str">
        <f>IF(AND('[1]Ledger With Mark'!V344&gt;=67.5),"A+",IF(AND('[1]Ledger With Mark'!V344&gt;=60),"A",IF(AND('[1]Ledger With Mark'!V344&gt;=52.5),"B+",IF(AND('[1]Ledger With Mark'!V344&gt;=45),"B",IF(AND('[1]Ledger With Mark'!V344&gt;=37.5),"C+",IF(AND('[1]Ledger With Mark'!V344&gt;=30),"C",IF(AND('[1]Ledger With Mark'!V344&gt;=22.5),"D+",IF(AND('[1]Ledger With Mark'!V344&gt;=15),"D",IF(AND('[1]Ledger With Mark'!V344&gt;=1),"E","N")))))))))</f>
        <v>C</v>
      </c>
      <c r="W342" s="7" t="str">
        <f>IF(AND('[1]Ledger With Mark'!W344&gt;=22.5),"A+",IF(AND('[1]Ledger With Mark'!W344&gt;=20),"A",IF(AND('[1]Ledger With Mark'!W344&gt;=17.5),"B+",IF(AND('[1]Ledger With Mark'!W344&gt;=15),"B",IF(AND('[1]Ledger With Mark'!W344&gt;=12.5),"C+",IF(AND('[1]Ledger With Mark'!W344&gt;=10),"C",IF(AND('[1]Ledger With Mark'!W344&gt;=7.5),"D+",IF(AND('[1]Ledger With Mark'!W344&gt;=5),"D",IF(AND('[1]Ledger With Mark'!W344&gt;=1),"E","N")))))))))</f>
        <v>C+</v>
      </c>
      <c r="X342" s="7" t="str">
        <f>IF(AND('[1]Ledger With Mark'!X344&gt;=90),"A+",IF(AND('[1]Ledger With Mark'!X344&gt;=80),"A",IF(AND('[1]Ledger With Mark'!X344&gt;=70),"B+",IF(AND('[1]Ledger With Mark'!X344&gt;=60),"B",IF(AND('[1]Ledger With Mark'!X344&gt;=50),"C+",IF(AND('[1]Ledger With Mark'!X344&gt;=40),"C",IF(AND('[1]Ledger With Mark'!X344&gt;=30),"D+",IF(AND('[1]Ledger With Mark'!X344&gt;=20),"D",IF(AND('[1]Ledger With Mark'!X344&gt;=1),"E","N")))))))))</f>
        <v>C</v>
      </c>
      <c r="Y342" s="13">
        <f t="shared" si="54"/>
        <v>2</v>
      </c>
      <c r="Z342" s="7" t="str">
        <f>IF(AND('[1]Ledger With Mark'!Z344&gt;=27),"A+",IF(AND('[1]Ledger With Mark'!Z344&gt;=24),"A",IF(AND('[1]Ledger With Mark'!Z344&gt;=21),"B+",IF(AND('[1]Ledger With Mark'!Z344&gt;=18),"B",IF(AND('[1]Ledger With Mark'!Z344&gt;=15),"C+",IF(AND('[1]Ledger With Mark'!Z344&gt;=12),"C",IF(AND('[1]Ledger With Mark'!Z344&gt;=9),"D+",IF(AND('[1]Ledger With Mark'!Z344&gt;=6),"D",IF(AND('[1]Ledger With Mark'!Z344&gt;=1),"E","N")))))))))</f>
        <v>B+</v>
      </c>
      <c r="AA342" s="7" t="str">
        <f>IF(AND('[1]Ledger With Mark'!AA344&gt;=18),"A+",IF(AND('[1]Ledger With Mark'!AA344&gt;=16),"A",IF(AND('[1]Ledger With Mark'!AA344&gt;=14),"B+",IF(AND('[1]Ledger With Mark'!AA344&gt;=12),"B",IF(AND('[1]Ledger With Mark'!AA344&gt;=10),"C+",IF(AND('[1]Ledger With Mark'!AA344&gt;=8),"C",IF(AND('[1]Ledger With Mark'!AA344&gt;=6),"D+",IF(AND('[1]Ledger With Mark'!AA344&gt;=4),"D",IF(AND('[1]Ledger With Mark'!AA344&gt;=1),"E","N")))))))))</f>
        <v>A</v>
      </c>
      <c r="AB342" s="7" t="str">
        <f>IF(AND('[1]Ledger With Mark'!AB344&gt;=45),"A+",IF(AND('[1]Ledger With Mark'!AB344&gt;=40),"A",IF(AND('[1]Ledger With Mark'!AB344&gt;=35),"B+",IF(AND('[1]Ledger With Mark'!AB344&gt;=30),"B",IF(AND('[1]Ledger With Mark'!AB344&gt;=25),"C+",IF(AND('[1]Ledger With Mark'!AB344&gt;=20),"C",IF(AND('[1]Ledger With Mark'!AB344&gt;=15),"D+",IF(AND('[1]Ledger With Mark'!AB344&gt;=10),"D",IF(AND('[1]Ledger With Mark'!AB344&gt;=1),"E","N")))))))))</f>
        <v>B+</v>
      </c>
      <c r="AC342" s="13">
        <f t="shared" si="55"/>
        <v>1.6</v>
      </c>
      <c r="AD342" s="7" t="str">
        <f>IF(AND('[1]Ledger With Mark'!AD344&gt;=22.5),"A+",IF(AND('[1]Ledger With Mark'!AD344&gt;=20),"A",IF(AND('[1]Ledger With Mark'!AD344&gt;=17.5),"B+",IF(AND('[1]Ledger With Mark'!AD344&gt;=15),"B",IF(AND('[1]Ledger With Mark'!AD344&gt;=12.5),"C+",IF(AND('[1]Ledger With Mark'!AD344&gt;=10),"C",IF(AND('[1]Ledger With Mark'!AD344&gt;=7.5),"D+",IF(AND('[1]Ledger With Mark'!AD344&gt;=5),"D",IF(AND('[1]Ledger With Mark'!AD344&gt;=1),"E","N")))))))))</f>
        <v>C</v>
      </c>
      <c r="AE342" s="7" t="str">
        <f>IF(AND('[1]Ledger With Mark'!AE344&gt;=22.5),"A+",IF(AND('[1]Ledger With Mark'!AE344&gt;=20),"A",IF(AND('[1]Ledger With Mark'!AE344&gt;=17.5),"B+",IF(AND('[1]Ledger With Mark'!AE344&gt;=15),"B",IF(AND('[1]Ledger With Mark'!AE344&gt;=12.5),"C+",IF(AND('[1]Ledger With Mark'!AE344&gt;=10),"C",IF(AND('[1]Ledger With Mark'!AE344&gt;=7.5),"D+",IF(AND('[1]Ledger With Mark'!AE344&gt;=5),"D",IF(AND('[1]Ledger With Mark'!AE344&gt;=1),"E","N")))))))))</f>
        <v>B</v>
      </c>
      <c r="AF342" s="7" t="str">
        <f>IF(AND('[1]Ledger With Mark'!AF344&gt;=45),"A+",IF(AND('[1]Ledger With Mark'!AF344&gt;=40),"A",IF(AND('[1]Ledger With Mark'!AF344&gt;=35),"B+",IF(AND('[1]Ledger With Mark'!AF344&gt;=30),"B",IF(AND('[1]Ledger With Mark'!AF344&gt;=25),"C+",IF(AND('[1]Ledger With Mark'!AF344&gt;=20),"C",IF(AND('[1]Ledger With Mark'!AF344&gt;=15),"D+",IF(AND('[1]Ledger With Mark'!AF344&gt;=10),"D",IF(AND('[1]Ledger With Mark'!AF344&gt;=1),"E","N")))))))))</f>
        <v>C+</v>
      </c>
      <c r="AG342" s="13">
        <f t="shared" si="56"/>
        <v>1.2</v>
      </c>
      <c r="AH342" s="7" t="str">
        <f>IF(AND('[1]Ledger With Mark'!AH344&gt;=45),"A+",IF(AND('[1]Ledger With Mark'!AH344&gt;=40),"A",IF(AND('[1]Ledger With Mark'!AH344&gt;=35),"B+",IF(AND('[1]Ledger With Mark'!AH344&gt;=30),"B",IF(AND('[1]Ledger With Mark'!AH344&gt;=25),"C+",IF(AND('[1]Ledger With Mark'!AH344&gt;=20),"C",IF(AND('[1]Ledger With Mark'!AH344&gt;=15),"D+",IF(AND('[1]Ledger With Mark'!AH344&gt;=10),"D",IF(AND('[1]Ledger With Mark'!AH344&gt;=1),"E","N")))))))))</f>
        <v>C</v>
      </c>
      <c r="AI342" s="7" t="str">
        <f>IF(AND('[1]Ledger With Mark'!AI344&gt;=45),"A+",IF(AND('[1]Ledger With Mark'!AI344&gt;=40),"A",IF(AND('[1]Ledger With Mark'!AI344&gt;=35),"B+",IF(AND('[1]Ledger With Mark'!AI344&gt;=30),"B",IF(AND('[1]Ledger With Mark'!AI344&gt;=25),"C+",IF(AND('[1]Ledger With Mark'!AI344&gt;=20),"C",IF(AND('[1]Ledger With Mark'!AI344&gt;=15),"D+",IF(AND('[1]Ledger With Mark'!AI344&gt;=10),"D",IF(AND('[1]Ledger With Mark'!AI344&gt;=1),"E","N")))))))))</f>
        <v>A</v>
      </c>
      <c r="AJ342" s="7" t="str">
        <f>IF(AND('[1]Ledger With Mark'!AJ344&gt;=90),"A+",IF(AND('[1]Ledger With Mark'!AJ344&gt;=80),"A",IF(AND('[1]Ledger With Mark'!AJ344&gt;=70),"B+",IF(AND('[1]Ledger With Mark'!AJ344&gt;=60),"B",IF(AND('[1]Ledger With Mark'!AJ344&gt;=50),"C+",IF(AND('[1]Ledger With Mark'!AJ344&gt;=40),"C",IF(AND('[1]Ledger With Mark'!AJ344&gt;=30),"D+",IF(AND('[1]Ledger With Mark'!AJ344&gt;=20),"D",IF(AND('[1]Ledger With Mark'!AJ344&gt;=1),"E","N")))))))))</f>
        <v>B</v>
      </c>
      <c r="AK342" s="13">
        <f t="shared" si="57"/>
        <v>2.8</v>
      </c>
      <c r="AL342" s="7" t="str">
        <f>IF(AND('[1]Ledger With Mark'!AL344&gt;=45),"A+",IF(AND('[1]Ledger With Mark'!AL344&gt;=40),"A",IF(AND('[1]Ledger With Mark'!AL344&gt;=35),"B+",IF(AND('[1]Ledger With Mark'!AL344&gt;=30),"B",IF(AND('[1]Ledger With Mark'!AL344&gt;=25),"C+",IF(AND('[1]Ledger With Mark'!AL344&gt;=20),"C",IF(AND('[1]Ledger With Mark'!AL344&gt;=15),"D+",IF(AND('[1]Ledger With Mark'!AL344&gt;=10),"D",IF(AND('[1]Ledger With Mark'!AL344&gt;=1),"E","N")))))))))</f>
        <v>C</v>
      </c>
      <c r="AM342" s="7" t="str">
        <f>IF(AND('[1]Ledger With Mark'!AM344&gt;=45),"A+",IF(AND('[1]Ledger With Mark'!AM344&gt;=40),"A",IF(AND('[1]Ledger With Mark'!AM344&gt;=35),"B+",IF(AND('[1]Ledger With Mark'!AM344&gt;=30),"B",IF(AND('[1]Ledger With Mark'!AM344&gt;=25),"C+",IF(AND('[1]Ledger With Mark'!AM344&gt;=20),"C",IF(AND('[1]Ledger With Mark'!AM344&gt;=15),"D+",IF(AND('[1]Ledger With Mark'!AM344&gt;=10),"D",IF(AND('[1]Ledger With Mark'!AM344&gt;=1),"E","N")))))))))</f>
        <v>A+</v>
      </c>
      <c r="AN342" s="7" t="str">
        <f>IF(AND('[1]Ledger With Mark'!AN344&gt;=90),"A+",IF(AND('[1]Ledger With Mark'!AN344&gt;=80),"A",IF(AND('[1]Ledger With Mark'!AN344&gt;=70),"B+",IF(AND('[1]Ledger With Mark'!AN344&gt;=60),"B",IF(AND('[1]Ledger With Mark'!AN344&gt;=50),"C+",IF(AND('[1]Ledger With Mark'!AN344&gt;=40),"C",IF(AND('[1]Ledger With Mark'!AN344&gt;=30),"D+",IF(AND('[1]Ledger With Mark'!AN344&gt;=20),"D",IF(AND('[1]Ledger With Mark'!AN344&gt;=1),"E","N")))))))))</f>
        <v>B</v>
      </c>
      <c r="AO342" s="13">
        <f t="shared" si="58"/>
        <v>2.8</v>
      </c>
      <c r="AP342" s="14">
        <f t="shared" si="59"/>
        <v>2.4</v>
      </c>
      <c r="AQ342" s="7"/>
      <c r="AR342" s="15" t="s">
        <v>251</v>
      </c>
      <c r="BB342" s="17">
        <v>350</v>
      </c>
    </row>
    <row r="343" spans="1:54" ht="15">
      <c r="A343" s="7">
        <f>'[1]Ledger With Mark'!A345</f>
        <v>342</v>
      </c>
      <c r="B343" s="8">
        <f>'[1]Ledger With Mark'!B345</f>
        <v>752342</v>
      </c>
      <c r="C343" s="9" t="str">
        <f>'[1]Ledger With Mark'!C345</f>
        <v>SIRJANA DANGI</v>
      </c>
      <c r="D343" s="10" t="str">
        <f>'[1]Ledger With Mark'!D345</f>
        <v>2060/10/30</v>
      </c>
      <c r="E343" s="11" t="str">
        <f>'[1]Ledger With Mark'!E345</f>
        <v>KHADAK BAHADUR DANGI</v>
      </c>
      <c r="F343" s="11" t="str">
        <f>'[1]Ledger With Mark'!F345</f>
        <v>RATI DANGI KSHETRI</v>
      </c>
      <c r="G343" s="12" t="str">
        <f>'[1]Ledger With Mark'!G345</f>
        <v>BHUME 9 RUKUM EAST</v>
      </c>
      <c r="H343" s="7" t="str">
        <f>IF(AND('[1]Ledger With Mark'!H345&gt;=67.5),"A+",IF(AND('[1]Ledger With Mark'!H345&gt;=60),"A",IF(AND('[1]Ledger With Mark'!H345&gt;=52.5),"B+",IF(AND('[1]Ledger With Mark'!H345&gt;=45),"B",IF(AND('[1]Ledger With Mark'!H345&gt;=37.5),"C+",IF(AND('[1]Ledger With Mark'!H345&gt;=30),"C",IF(AND('[1]Ledger With Mark'!H345&gt;=22.5),"D+",IF(AND('[1]Ledger With Mark'!H345&gt;=15),"D",IF(AND('[1]Ledger With Mark'!H345&gt;=1),"E","N")))))))))</f>
        <v>C</v>
      </c>
      <c r="I343" s="7" t="str">
        <f>IF(AND('[1]Ledger With Mark'!I345&gt;=22.5),"A+",IF(AND('[1]Ledger With Mark'!I345&gt;=20),"A",IF(AND('[1]Ledger With Mark'!I345&gt;=17.5),"B+",IF(AND('[1]Ledger With Mark'!I345&gt;=15),"B",IF(AND('[1]Ledger With Mark'!I345&gt;=12.5),"C+",IF(AND('[1]Ledger With Mark'!I345&gt;=10),"C",IF(AND('[1]Ledger With Mark'!I345&gt;=7.5),"D+",IF(AND('[1]Ledger With Mark'!I345&gt;=5),"D",IF(AND('[1]Ledger With Mark'!I345&gt;=1),"E","N")))))))))</f>
        <v>B</v>
      </c>
      <c r="J343" s="7" t="str">
        <f>IF(AND('[1]Ledger With Mark'!J345&gt;=90),"A+",IF(AND('[1]Ledger With Mark'!J345&gt;=80),"A",IF(AND('[1]Ledger With Mark'!J345&gt;=70),"B+",IF(AND('[1]Ledger With Mark'!J345&gt;=60),"B",IF(AND('[1]Ledger With Mark'!J345&gt;=50),"C+",IF(AND('[1]Ledger With Mark'!J345&gt;=40),"C",IF(AND('[1]Ledger With Mark'!J345&gt;=30),"D+",IF(AND('[1]Ledger With Mark'!J345&gt;=20),"D",IF(AND('[1]Ledger With Mark'!J345&gt;=1),"E","N")))))))))</f>
        <v>C</v>
      </c>
      <c r="K343" s="13">
        <f t="shared" si="50"/>
        <v>2</v>
      </c>
      <c r="L343" s="7" t="str">
        <f>IF(AND('[1]Ledger With Mark'!L345&gt;=67.5),"A+",IF(AND('[1]Ledger With Mark'!L345&gt;=60),"A",IF(AND('[1]Ledger With Mark'!L345&gt;=52.5),"B+",IF(AND('[1]Ledger With Mark'!L345&gt;=45),"B",IF(AND('[1]Ledger With Mark'!L345&gt;=37.5),"C+",IF(AND('[1]Ledger With Mark'!L345&gt;=30),"C",IF(AND('[1]Ledger With Mark'!L345&gt;=22.5),"D+",IF(AND('[1]Ledger With Mark'!L345&gt;=15),"D",IF(AND('[1]Ledger With Mark'!L345&gt;=1),"E","N")))))))))</f>
        <v>C</v>
      </c>
      <c r="M343" s="7" t="str">
        <f>IF(AND('[1]Ledger With Mark'!M345&gt;=22.5),"A+",IF(AND('[1]Ledger With Mark'!M345&gt;=20),"A",IF(AND('[1]Ledger With Mark'!M345&gt;=17.5),"B+",IF(AND('[1]Ledger With Mark'!M345&gt;=15),"B",IF(AND('[1]Ledger With Mark'!M345&gt;=12.5),"C+",IF(AND('[1]Ledger With Mark'!M345&gt;=10),"C",IF(AND('[1]Ledger With Mark'!M345&gt;=7.5),"D+",IF(AND('[1]Ledger With Mark'!M345&gt;=5),"D",IF(AND('[1]Ledger With Mark'!M345&gt;=1),"E","N")))))))))</f>
        <v>A</v>
      </c>
      <c r="N343" s="7" t="str">
        <f>IF(AND('[1]Ledger With Mark'!N345&gt;=90),"A+",IF(AND('[1]Ledger With Mark'!N345&gt;=80),"A",IF(AND('[1]Ledger With Mark'!N345&gt;=70),"B+",IF(AND('[1]Ledger With Mark'!N345&gt;=60),"B",IF(AND('[1]Ledger With Mark'!N345&gt;=50),"C+",IF(AND('[1]Ledger With Mark'!N345&gt;=40),"C",IF(AND('[1]Ledger With Mark'!N345&gt;=30),"D+",IF(AND('[1]Ledger With Mark'!N345&gt;=20),"D",IF(AND('[1]Ledger With Mark'!N345&gt;=1),"E","N")))))))))</f>
        <v>C+</v>
      </c>
      <c r="O343" s="13">
        <f t="shared" si="51"/>
        <v>2.4</v>
      </c>
      <c r="P343" s="7" t="str">
        <f>IF(AND('[1]Ledger With Mark'!P345&gt;=90),"A+",IF(AND('[1]Ledger With Mark'!P345&gt;=80),"A",IF(AND('[1]Ledger With Mark'!P345&gt;=70),"B+",IF(AND('[1]Ledger With Mark'!P345&gt;=60),"B",IF(AND('[1]Ledger With Mark'!P345&gt;=50),"C+",IF(AND('[1]Ledger With Mark'!P345&gt;=40),"C",IF(AND('[1]Ledger With Mark'!P345&gt;=30),"D+",IF(AND('[1]Ledger With Mark'!P345&gt;=20),"D",IF(AND('[1]Ledger With Mark'!P345&gt;=1),"E","N")))))))))</f>
        <v>C</v>
      </c>
      <c r="Q343" s="13">
        <f t="shared" si="52"/>
        <v>2</v>
      </c>
      <c r="R343" s="7" t="str">
        <f>IF(AND('[1]Ledger With Mark'!R345&gt;=67.5),"A+",IF(AND('[1]Ledger With Mark'!R345&gt;=60),"A",IF(AND('[1]Ledger With Mark'!R345&gt;=52.5),"B+",IF(AND('[1]Ledger With Mark'!R345&gt;=45),"B",IF(AND('[1]Ledger With Mark'!R345&gt;=37.5),"C+",IF(AND('[1]Ledger With Mark'!R345&gt;=30),"C",IF(AND('[1]Ledger With Mark'!R345&gt;=22.5),"D+",IF(AND('[1]Ledger With Mark'!R345&gt;=15),"D",IF(AND('[1]Ledger With Mark'!R345&gt;=1),"E","N")))))))))</f>
        <v>C</v>
      </c>
      <c r="S343" s="7" t="str">
        <f>IF(AND('[1]Ledger With Mark'!S345&gt;=22.5),"A+",IF(AND('[1]Ledger With Mark'!S345&gt;=20),"A",IF(AND('[1]Ledger With Mark'!S345&gt;=17.5),"B+",IF(AND('[1]Ledger With Mark'!S345&gt;=15),"B",IF(AND('[1]Ledger With Mark'!S345&gt;=12.5),"C+",IF(AND('[1]Ledger With Mark'!S345&gt;=10),"C",IF(AND('[1]Ledger With Mark'!S345&gt;=7.5),"D+",IF(AND('[1]Ledger With Mark'!S345&gt;=5),"D",IF(AND('[1]Ledger With Mark'!S345&gt;=1),"E","N")))))))))</f>
        <v>A</v>
      </c>
      <c r="T343" s="7" t="str">
        <f>IF(AND('[1]Ledger With Mark'!T345&gt;=90),"A+",IF(AND('[1]Ledger With Mark'!T345&gt;=80),"A",IF(AND('[1]Ledger With Mark'!T345&gt;=70),"B+",IF(AND('[1]Ledger With Mark'!T345&gt;=60),"B",IF(AND('[1]Ledger With Mark'!T345&gt;=50),"C+",IF(AND('[1]Ledger With Mark'!T345&gt;=40),"C",IF(AND('[1]Ledger With Mark'!T345&gt;=30),"D+",IF(AND('[1]Ledger With Mark'!T345&gt;=20),"D",IF(AND('[1]Ledger With Mark'!T345&gt;=1),"E","N")))))))))</f>
        <v>C+</v>
      </c>
      <c r="U343" s="13">
        <f t="shared" si="53"/>
        <v>2.4</v>
      </c>
      <c r="V343" s="7" t="str">
        <f>IF(AND('[1]Ledger With Mark'!V345&gt;=67.5),"A+",IF(AND('[1]Ledger With Mark'!V345&gt;=60),"A",IF(AND('[1]Ledger With Mark'!V345&gt;=52.5),"B+",IF(AND('[1]Ledger With Mark'!V345&gt;=45),"B",IF(AND('[1]Ledger With Mark'!V345&gt;=37.5),"C+",IF(AND('[1]Ledger With Mark'!V345&gt;=30),"C",IF(AND('[1]Ledger With Mark'!V345&gt;=22.5),"D+",IF(AND('[1]Ledger With Mark'!V345&gt;=15),"D",IF(AND('[1]Ledger With Mark'!V345&gt;=1),"E","N")))))))))</f>
        <v>C</v>
      </c>
      <c r="W343" s="7" t="str">
        <f>IF(AND('[1]Ledger With Mark'!W345&gt;=22.5),"A+",IF(AND('[1]Ledger With Mark'!W345&gt;=20),"A",IF(AND('[1]Ledger With Mark'!W345&gt;=17.5),"B+",IF(AND('[1]Ledger With Mark'!W345&gt;=15),"B",IF(AND('[1]Ledger With Mark'!W345&gt;=12.5),"C+",IF(AND('[1]Ledger With Mark'!W345&gt;=10),"C",IF(AND('[1]Ledger With Mark'!W345&gt;=7.5),"D+",IF(AND('[1]Ledger With Mark'!W345&gt;=5),"D",IF(AND('[1]Ledger With Mark'!W345&gt;=1),"E","N")))))))))</f>
        <v>C+</v>
      </c>
      <c r="X343" s="7" t="str">
        <f>IF(AND('[1]Ledger With Mark'!X345&gt;=90),"A+",IF(AND('[1]Ledger With Mark'!X345&gt;=80),"A",IF(AND('[1]Ledger With Mark'!X345&gt;=70),"B+",IF(AND('[1]Ledger With Mark'!X345&gt;=60),"B",IF(AND('[1]Ledger With Mark'!X345&gt;=50),"C+",IF(AND('[1]Ledger With Mark'!X345&gt;=40),"C",IF(AND('[1]Ledger With Mark'!X345&gt;=30),"D+",IF(AND('[1]Ledger With Mark'!X345&gt;=20),"D",IF(AND('[1]Ledger With Mark'!X345&gt;=1),"E","N")))))))))</f>
        <v>C</v>
      </c>
      <c r="Y343" s="13">
        <f t="shared" si="54"/>
        <v>2</v>
      </c>
      <c r="Z343" s="7" t="str">
        <f>IF(AND('[1]Ledger With Mark'!Z345&gt;=27),"A+",IF(AND('[1]Ledger With Mark'!Z345&gt;=24),"A",IF(AND('[1]Ledger With Mark'!Z345&gt;=21),"B+",IF(AND('[1]Ledger With Mark'!Z345&gt;=18),"B",IF(AND('[1]Ledger With Mark'!Z345&gt;=15),"C+",IF(AND('[1]Ledger With Mark'!Z345&gt;=12),"C",IF(AND('[1]Ledger With Mark'!Z345&gt;=9),"D+",IF(AND('[1]Ledger With Mark'!Z345&gt;=6),"D",IF(AND('[1]Ledger With Mark'!Z345&gt;=1),"E","N")))))))))</f>
        <v>C</v>
      </c>
      <c r="AA343" s="7" t="str">
        <f>IF(AND('[1]Ledger With Mark'!AA345&gt;=18),"A+",IF(AND('[1]Ledger With Mark'!AA345&gt;=16),"A",IF(AND('[1]Ledger With Mark'!AA345&gt;=14),"B+",IF(AND('[1]Ledger With Mark'!AA345&gt;=12),"B",IF(AND('[1]Ledger With Mark'!AA345&gt;=10),"C+",IF(AND('[1]Ledger With Mark'!AA345&gt;=8),"C",IF(AND('[1]Ledger With Mark'!AA345&gt;=6),"D+",IF(AND('[1]Ledger With Mark'!AA345&gt;=4),"D",IF(AND('[1]Ledger With Mark'!AA345&gt;=1),"E","N")))))))))</f>
        <v>C+</v>
      </c>
      <c r="AB343" s="7" t="str">
        <f>IF(AND('[1]Ledger With Mark'!AB345&gt;=45),"A+",IF(AND('[1]Ledger With Mark'!AB345&gt;=40),"A",IF(AND('[1]Ledger With Mark'!AB345&gt;=35),"B+",IF(AND('[1]Ledger With Mark'!AB345&gt;=30),"B",IF(AND('[1]Ledger With Mark'!AB345&gt;=25),"C+",IF(AND('[1]Ledger With Mark'!AB345&gt;=20),"C",IF(AND('[1]Ledger With Mark'!AB345&gt;=15),"D+",IF(AND('[1]Ledger With Mark'!AB345&gt;=10),"D",IF(AND('[1]Ledger With Mark'!AB345&gt;=1),"E","N")))))))))</f>
        <v>C</v>
      </c>
      <c r="AC343" s="13">
        <f t="shared" si="55"/>
        <v>1</v>
      </c>
      <c r="AD343" s="7" t="str">
        <f>IF(AND('[1]Ledger With Mark'!AD345&gt;=22.5),"A+",IF(AND('[1]Ledger With Mark'!AD345&gt;=20),"A",IF(AND('[1]Ledger With Mark'!AD345&gt;=17.5),"B+",IF(AND('[1]Ledger With Mark'!AD345&gt;=15),"B",IF(AND('[1]Ledger With Mark'!AD345&gt;=12.5),"C+",IF(AND('[1]Ledger With Mark'!AD345&gt;=10),"C",IF(AND('[1]Ledger With Mark'!AD345&gt;=7.5),"D+",IF(AND('[1]Ledger With Mark'!AD345&gt;=5),"D",IF(AND('[1]Ledger With Mark'!AD345&gt;=1),"E","N")))))))))</f>
        <v>C</v>
      </c>
      <c r="AE343" s="7" t="str">
        <f>IF(AND('[1]Ledger With Mark'!AE345&gt;=22.5),"A+",IF(AND('[1]Ledger With Mark'!AE345&gt;=20),"A",IF(AND('[1]Ledger With Mark'!AE345&gt;=17.5),"B+",IF(AND('[1]Ledger With Mark'!AE345&gt;=15),"B",IF(AND('[1]Ledger With Mark'!AE345&gt;=12.5),"C+",IF(AND('[1]Ledger With Mark'!AE345&gt;=10),"C",IF(AND('[1]Ledger With Mark'!AE345&gt;=7.5),"D+",IF(AND('[1]Ledger With Mark'!AE345&gt;=5),"D",IF(AND('[1]Ledger With Mark'!AE345&gt;=1),"E","N")))))))))</f>
        <v>B</v>
      </c>
      <c r="AF343" s="7" t="str">
        <f>IF(AND('[1]Ledger With Mark'!AF345&gt;=45),"A+",IF(AND('[1]Ledger With Mark'!AF345&gt;=40),"A",IF(AND('[1]Ledger With Mark'!AF345&gt;=35),"B+",IF(AND('[1]Ledger With Mark'!AF345&gt;=30),"B",IF(AND('[1]Ledger With Mark'!AF345&gt;=25),"C+",IF(AND('[1]Ledger With Mark'!AF345&gt;=20),"C",IF(AND('[1]Ledger With Mark'!AF345&gt;=15),"D+",IF(AND('[1]Ledger With Mark'!AF345&gt;=10),"D",IF(AND('[1]Ledger With Mark'!AF345&gt;=1),"E","N")))))))))</f>
        <v>C+</v>
      </c>
      <c r="AG343" s="13">
        <f t="shared" si="56"/>
        <v>1.2</v>
      </c>
      <c r="AH343" s="7" t="str">
        <f>IF(AND('[1]Ledger With Mark'!AH345&gt;=45),"A+",IF(AND('[1]Ledger With Mark'!AH345&gt;=40),"A",IF(AND('[1]Ledger With Mark'!AH345&gt;=35),"B+",IF(AND('[1]Ledger With Mark'!AH345&gt;=30),"B",IF(AND('[1]Ledger With Mark'!AH345&gt;=25),"C+",IF(AND('[1]Ledger With Mark'!AH345&gt;=20),"C",IF(AND('[1]Ledger With Mark'!AH345&gt;=15),"D+",IF(AND('[1]Ledger With Mark'!AH345&gt;=10),"D",IF(AND('[1]Ledger With Mark'!AH345&gt;=1),"E","N")))))))))</f>
        <v>C</v>
      </c>
      <c r="AI343" s="7" t="str">
        <f>IF(AND('[1]Ledger With Mark'!AI345&gt;=45),"A+",IF(AND('[1]Ledger With Mark'!AI345&gt;=40),"A",IF(AND('[1]Ledger With Mark'!AI345&gt;=35),"B+",IF(AND('[1]Ledger With Mark'!AI345&gt;=30),"B",IF(AND('[1]Ledger With Mark'!AI345&gt;=25),"C+",IF(AND('[1]Ledger With Mark'!AI345&gt;=20),"C",IF(AND('[1]Ledger With Mark'!AI345&gt;=15),"D+",IF(AND('[1]Ledger With Mark'!AI345&gt;=10),"D",IF(AND('[1]Ledger With Mark'!AI345&gt;=1),"E","N")))))))))</f>
        <v>C+</v>
      </c>
      <c r="AJ343" s="7" t="str">
        <f>IF(AND('[1]Ledger With Mark'!AJ345&gt;=90),"A+",IF(AND('[1]Ledger With Mark'!AJ345&gt;=80),"A",IF(AND('[1]Ledger With Mark'!AJ345&gt;=70),"B+",IF(AND('[1]Ledger With Mark'!AJ345&gt;=60),"B",IF(AND('[1]Ledger With Mark'!AJ345&gt;=50),"C+",IF(AND('[1]Ledger With Mark'!AJ345&gt;=40),"C",IF(AND('[1]Ledger With Mark'!AJ345&gt;=30),"D+",IF(AND('[1]Ledger With Mark'!AJ345&gt;=20),"D",IF(AND('[1]Ledger With Mark'!AJ345&gt;=1),"E","N")))))))))</f>
        <v>C</v>
      </c>
      <c r="AK343" s="13">
        <f t="shared" si="57"/>
        <v>2</v>
      </c>
      <c r="AL343" s="7" t="str">
        <f>IF(AND('[1]Ledger With Mark'!AL345&gt;=45),"A+",IF(AND('[1]Ledger With Mark'!AL345&gt;=40),"A",IF(AND('[1]Ledger With Mark'!AL345&gt;=35),"B+",IF(AND('[1]Ledger With Mark'!AL345&gt;=30),"B",IF(AND('[1]Ledger With Mark'!AL345&gt;=25),"C+",IF(AND('[1]Ledger With Mark'!AL345&gt;=20),"C",IF(AND('[1]Ledger With Mark'!AL345&gt;=15),"D+",IF(AND('[1]Ledger With Mark'!AL345&gt;=10),"D",IF(AND('[1]Ledger With Mark'!AL345&gt;=1),"E","N")))))))))</f>
        <v>C</v>
      </c>
      <c r="AM343" s="7" t="str">
        <f>IF(AND('[1]Ledger With Mark'!AM345&gt;=45),"A+",IF(AND('[1]Ledger With Mark'!AM345&gt;=40),"A",IF(AND('[1]Ledger With Mark'!AM345&gt;=35),"B+",IF(AND('[1]Ledger With Mark'!AM345&gt;=30),"B",IF(AND('[1]Ledger With Mark'!AM345&gt;=25),"C+",IF(AND('[1]Ledger With Mark'!AM345&gt;=20),"C",IF(AND('[1]Ledger With Mark'!AM345&gt;=15),"D+",IF(AND('[1]Ledger With Mark'!AM345&gt;=10),"D",IF(AND('[1]Ledger With Mark'!AM345&gt;=1),"E","N")))))))))</f>
        <v>A</v>
      </c>
      <c r="AN343" s="7" t="str">
        <f>IF(AND('[1]Ledger With Mark'!AN345&gt;=90),"A+",IF(AND('[1]Ledger With Mark'!AN345&gt;=80),"A",IF(AND('[1]Ledger With Mark'!AN345&gt;=70),"B+",IF(AND('[1]Ledger With Mark'!AN345&gt;=60),"B",IF(AND('[1]Ledger With Mark'!AN345&gt;=50),"C+",IF(AND('[1]Ledger With Mark'!AN345&gt;=40),"C",IF(AND('[1]Ledger With Mark'!AN345&gt;=30),"D+",IF(AND('[1]Ledger With Mark'!AN345&gt;=20),"D",IF(AND('[1]Ledger With Mark'!AN345&gt;=1),"E","N")))))))))</f>
        <v>B</v>
      </c>
      <c r="AO343" s="13">
        <f t="shared" si="58"/>
        <v>2.8</v>
      </c>
      <c r="AP343" s="14">
        <f t="shared" si="59"/>
        <v>2.2250000000000001</v>
      </c>
      <c r="AQ343" s="7"/>
      <c r="AR343" s="15" t="s">
        <v>251</v>
      </c>
      <c r="BB343" s="17">
        <v>351</v>
      </c>
    </row>
    <row r="344" spans="1:54" ht="15">
      <c r="A344" s="7">
        <f>'[1]Ledger With Mark'!A346</f>
        <v>343</v>
      </c>
      <c r="B344" s="8">
        <f>'[1]Ledger With Mark'!B346</f>
        <v>752343</v>
      </c>
      <c r="C344" s="9" t="str">
        <f>'[1]Ledger With Mark'!C346</f>
        <v>SUDIP PUN MAGAR</v>
      </c>
      <c r="D344" s="10" t="str">
        <f>'[1]Ledger With Mark'!D346</f>
        <v>2059/10/11</v>
      </c>
      <c r="E344" s="11" t="str">
        <f>'[1]Ledger With Mark'!E346</f>
        <v>KARNE PUN</v>
      </c>
      <c r="F344" s="11" t="str">
        <f>'[1]Ledger With Mark'!F346</f>
        <v>DHANMAYA PUN</v>
      </c>
      <c r="G344" s="12" t="str">
        <f>'[1]Ledger With Mark'!G346</f>
        <v>BHUME 9 RUKUM EAST</v>
      </c>
      <c r="H344" s="7" t="str">
        <f>IF(AND('[1]Ledger With Mark'!H346&gt;=67.5),"A+",IF(AND('[1]Ledger With Mark'!H346&gt;=60),"A",IF(AND('[1]Ledger With Mark'!H346&gt;=52.5),"B+",IF(AND('[1]Ledger With Mark'!H346&gt;=45),"B",IF(AND('[1]Ledger With Mark'!H346&gt;=37.5),"C+",IF(AND('[1]Ledger With Mark'!H346&gt;=30),"C",IF(AND('[1]Ledger With Mark'!H346&gt;=22.5),"D+",IF(AND('[1]Ledger With Mark'!H346&gt;=15),"D",IF(AND('[1]Ledger With Mark'!H346&gt;=1),"E","N")))))))))</f>
        <v>C</v>
      </c>
      <c r="I344" s="7" t="str">
        <f>IF(AND('[1]Ledger With Mark'!I346&gt;=22.5),"A+",IF(AND('[1]Ledger With Mark'!I346&gt;=20),"A",IF(AND('[1]Ledger With Mark'!I346&gt;=17.5),"B+",IF(AND('[1]Ledger With Mark'!I346&gt;=15),"B",IF(AND('[1]Ledger With Mark'!I346&gt;=12.5),"C+",IF(AND('[1]Ledger With Mark'!I346&gt;=10),"C",IF(AND('[1]Ledger With Mark'!I346&gt;=7.5),"D+",IF(AND('[1]Ledger With Mark'!I346&gt;=5),"D",IF(AND('[1]Ledger With Mark'!I346&gt;=1),"E","N")))))))))</f>
        <v>B</v>
      </c>
      <c r="J344" s="7" t="str">
        <f>IF(AND('[1]Ledger With Mark'!J346&gt;=90),"A+",IF(AND('[1]Ledger With Mark'!J346&gt;=80),"A",IF(AND('[1]Ledger With Mark'!J346&gt;=70),"B+",IF(AND('[1]Ledger With Mark'!J346&gt;=60),"B",IF(AND('[1]Ledger With Mark'!J346&gt;=50),"C+",IF(AND('[1]Ledger With Mark'!J346&gt;=40),"C",IF(AND('[1]Ledger With Mark'!J346&gt;=30),"D+",IF(AND('[1]Ledger With Mark'!J346&gt;=20),"D",IF(AND('[1]Ledger With Mark'!J346&gt;=1),"E","N")))))))))</f>
        <v>C+</v>
      </c>
      <c r="K344" s="13">
        <f t="shared" si="50"/>
        <v>2.4</v>
      </c>
      <c r="L344" s="7" t="str">
        <f>IF(AND('[1]Ledger With Mark'!L346&gt;=67.5),"A+",IF(AND('[1]Ledger With Mark'!L346&gt;=60),"A",IF(AND('[1]Ledger With Mark'!L346&gt;=52.5),"B+",IF(AND('[1]Ledger With Mark'!L346&gt;=45),"B",IF(AND('[1]Ledger With Mark'!L346&gt;=37.5),"C+",IF(AND('[1]Ledger With Mark'!L346&gt;=30),"C",IF(AND('[1]Ledger With Mark'!L346&gt;=22.5),"D+",IF(AND('[1]Ledger With Mark'!L346&gt;=15),"D",IF(AND('[1]Ledger With Mark'!L346&gt;=1),"E","N")))))))))</f>
        <v>C</v>
      </c>
      <c r="M344" s="7" t="str">
        <f>IF(AND('[1]Ledger With Mark'!M346&gt;=22.5),"A+",IF(AND('[1]Ledger With Mark'!M346&gt;=20),"A",IF(AND('[1]Ledger With Mark'!M346&gt;=17.5),"B+",IF(AND('[1]Ledger With Mark'!M346&gt;=15),"B",IF(AND('[1]Ledger With Mark'!M346&gt;=12.5),"C+",IF(AND('[1]Ledger With Mark'!M346&gt;=10),"C",IF(AND('[1]Ledger With Mark'!M346&gt;=7.5),"D+",IF(AND('[1]Ledger With Mark'!M346&gt;=5),"D",IF(AND('[1]Ledger With Mark'!M346&gt;=1),"E","N")))))))))</f>
        <v>B</v>
      </c>
      <c r="N344" s="7" t="str">
        <f>IF(AND('[1]Ledger With Mark'!N346&gt;=90),"A+",IF(AND('[1]Ledger With Mark'!N346&gt;=80),"A",IF(AND('[1]Ledger With Mark'!N346&gt;=70),"B+",IF(AND('[1]Ledger With Mark'!N346&gt;=60),"B",IF(AND('[1]Ledger With Mark'!N346&gt;=50),"C+",IF(AND('[1]Ledger With Mark'!N346&gt;=40),"C",IF(AND('[1]Ledger With Mark'!N346&gt;=30),"D+",IF(AND('[1]Ledger With Mark'!N346&gt;=20),"D",IF(AND('[1]Ledger With Mark'!N346&gt;=1),"E","N")))))))))</f>
        <v>C</v>
      </c>
      <c r="O344" s="13">
        <f t="shared" si="51"/>
        <v>2</v>
      </c>
      <c r="P344" s="7" t="str">
        <f>IF(AND('[1]Ledger With Mark'!P346&gt;=90),"A+",IF(AND('[1]Ledger With Mark'!P346&gt;=80),"A",IF(AND('[1]Ledger With Mark'!P346&gt;=70),"B+",IF(AND('[1]Ledger With Mark'!P346&gt;=60),"B",IF(AND('[1]Ledger With Mark'!P346&gt;=50),"C+",IF(AND('[1]Ledger With Mark'!P346&gt;=40),"C",IF(AND('[1]Ledger With Mark'!P346&gt;=30),"D+",IF(AND('[1]Ledger With Mark'!P346&gt;=20),"D",IF(AND('[1]Ledger With Mark'!P346&gt;=1),"E","N")))))))))</f>
        <v>C</v>
      </c>
      <c r="Q344" s="13">
        <f t="shared" si="52"/>
        <v>2</v>
      </c>
      <c r="R344" s="7" t="str">
        <f>IF(AND('[1]Ledger With Mark'!R346&gt;=67.5),"A+",IF(AND('[1]Ledger With Mark'!R346&gt;=60),"A",IF(AND('[1]Ledger With Mark'!R346&gt;=52.5),"B+",IF(AND('[1]Ledger With Mark'!R346&gt;=45),"B",IF(AND('[1]Ledger With Mark'!R346&gt;=37.5),"C+",IF(AND('[1]Ledger With Mark'!R346&gt;=30),"C",IF(AND('[1]Ledger With Mark'!R346&gt;=22.5),"D+",IF(AND('[1]Ledger With Mark'!R346&gt;=15),"D",IF(AND('[1]Ledger With Mark'!R346&gt;=1),"E","N")))))))))</f>
        <v>C</v>
      </c>
      <c r="S344" s="7" t="str">
        <f>IF(AND('[1]Ledger With Mark'!S346&gt;=22.5),"A+",IF(AND('[1]Ledger With Mark'!S346&gt;=20),"A",IF(AND('[1]Ledger With Mark'!S346&gt;=17.5),"B+",IF(AND('[1]Ledger With Mark'!S346&gt;=15),"B",IF(AND('[1]Ledger With Mark'!S346&gt;=12.5),"C+",IF(AND('[1]Ledger With Mark'!S346&gt;=10),"C",IF(AND('[1]Ledger With Mark'!S346&gt;=7.5),"D+",IF(AND('[1]Ledger With Mark'!S346&gt;=5),"D",IF(AND('[1]Ledger With Mark'!S346&gt;=1),"E","N")))))))))</f>
        <v>A</v>
      </c>
      <c r="T344" s="7" t="str">
        <f>IF(AND('[1]Ledger With Mark'!T346&gt;=90),"A+",IF(AND('[1]Ledger With Mark'!T346&gt;=80),"A",IF(AND('[1]Ledger With Mark'!T346&gt;=70),"B+",IF(AND('[1]Ledger With Mark'!T346&gt;=60),"B",IF(AND('[1]Ledger With Mark'!T346&gt;=50),"C+",IF(AND('[1]Ledger With Mark'!T346&gt;=40),"C",IF(AND('[1]Ledger With Mark'!T346&gt;=30),"D+",IF(AND('[1]Ledger With Mark'!T346&gt;=20),"D",IF(AND('[1]Ledger With Mark'!T346&gt;=1),"E","N")))))))))</f>
        <v>C+</v>
      </c>
      <c r="U344" s="13">
        <f t="shared" si="53"/>
        <v>2.4</v>
      </c>
      <c r="V344" s="7" t="str">
        <f>IF(AND('[1]Ledger With Mark'!V346&gt;=67.5),"A+",IF(AND('[1]Ledger With Mark'!V346&gt;=60),"A",IF(AND('[1]Ledger With Mark'!V346&gt;=52.5),"B+",IF(AND('[1]Ledger With Mark'!V346&gt;=45),"B",IF(AND('[1]Ledger With Mark'!V346&gt;=37.5),"C+",IF(AND('[1]Ledger With Mark'!V346&gt;=30),"C",IF(AND('[1]Ledger With Mark'!V346&gt;=22.5),"D+",IF(AND('[1]Ledger With Mark'!V346&gt;=15),"D",IF(AND('[1]Ledger With Mark'!V346&gt;=1),"E","N")))))))))</f>
        <v>C</v>
      </c>
      <c r="W344" s="7" t="str">
        <f>IF(AND('[1]Ledger With Mark'!W346&gt;=22.5),"A+",IF(AND('[1]Ledger With Mark'!W346&gt;=20),"A",IF(AND('[1]Ledger With Mark'!W346&gt;=17.5),"B+",IF(AND('[1]Ledger With Mark'!W346&gt;=15),"B",IF(AND('[1]Ledger With Mark'!W346&gt;=12.5),"C+",IF(AND('[1]Ledger With Mark'!W346&gt;=10),"C",IF(AND('[1]Ledger With Mark'!W346&gt;=7.5),"D+",IF(AND('[1]Ledger With Mark'!W346&gt;=5),"D",IF(AND('[1]Ledger With Mark'!W346&gt;=1),"E","N")))))))))</f>
        <v>B</v>
      </c>
      <c r="X344" s="7" t="str">
        <f>IF(AND('[1]Ledger With Mark'!X346&gt;=90),"A+",IF(AND('[1]Ledger With Mark'!X346&gt;=80),"A",IF(AND('[1]Ledger With Mark'!X346&gt;=70),"B+",IF(AND('[1]Ledger With Mark'!X346&gt;=60),"B",IF(AND('[1]Ledger With Mark'!X346&gt;=50),"C+",IF(AND('[1]Ledger With Mark'!X346&gt;=40),"C",IF(AND('[1]Ledger With Mark'!X346&gt;=30),"D+",IF(AND('[1]Ledger With Mark'!X346&gt;=20),"D",IF(AND('[1]Ledger With Mark'!X346&gt;=1),"E","N")))))))))</f>
        <v>C</v>
      </c>
      <c r="Y344" s="13">
        <f t="shared" si="54"/>
        <v>2</v>
      </c>
      <c r="Z344" s="7" t="str">
        <f>IF(AND('[1]Ledger With Mark'!Z346&gt;=27),"A+",IF(AND('[1]Ledger With Mark'!Z346&gt;=24),"A",IF(AND('[1]Ledger With Mark'!Z346&gt;=21),"B+",IF(AND('[1]Ledger With Mark'!Z346&gt;=18),"B",IF(AND('[1]Ledger With Mark'!Z346&gt;=15),"C+",IF(AND('[1]Ledger With Mark'!Z346&gt;=12),"C",IF(AND('[1]Ledger With Mark'!Z346&gt;=9),"D+",IF(AND('[1]Ledger With Mark'!Z346&gt;=6),"D",IF(AND('[1]Ledger With Mark'!Z346&gt;=1),"E","N")))))))))</f>
        <v>B+</v>
      </c>
      <c r="AA344" s="7" t="str">
        <f>IF(AND('[1]Ledger With Mark'!AA346&gt;=18),"A+",IF(AND('[1]Ledger With Mark'!AA346&gt;=16),"A",IF(AND('[1]Ledger With Mark'!AA346&gt;=14),"B+",IF(AND('[1]Ledger With Mark'!AA346&gt;=12),"B",IF(AND('[1]Ledger With Mark'!AA346&gt;=10),"C+",IF(AND('[1]Ledger With Mark'!AA346&gt;=8),"C",IF(AND('[1]Ledger With Mark'!AA346&gt;=6),"D+",IF(AND('[1]Ledger With Mark'!AA346&gt;=4),"D",IF(AND('[1]Ledger With Mark'!AA346&gt;=1),"E","N")))))))))</f>
        <v>B+</v>
      </c>
      <c r="AB344" s="7" t="str">
        <f>IF(AND('[1]Ledger With Mark'!AB346&gt;=45),"A+",IF(AND('[1]Ledger With Mark'!AB346&gt;=40),"A",IF(AND('[1]Ledger With Mark'!AB346&gt;=35),"B+",IF(AND('[1]Ledger With Mark'!AB346&gt;=30),"B",IF(AND('[1]Ledger With Mark'!AB346&gt;=25),"C+",IF(AND('[1]Ledger With Mark'!AB346&gt;=20),"C",IF(AND('[1]Ledger With Mark'!AB346&gt;=15),"D+",IF(AND('[1]Ledger With Mark'!AB346&gt;=10),"D",IF(AND('[1]Ledger With Mark'!AB346&gt;=1),"E","N")))))))))</f>
        <v>B+</v>
      </c>
      <c r="AC344" s="13">
        <f t="shared" si="55"/>
        <v>1.6</v>
      </c>
      <c r="AD344" s="7" t="str">
        <f>IF(AND('[1]Ledger With Mark'!AD346&gt;=22.5),"A+",IF(AND('[1]Ledger With Mark'!AD346&gt;=20),"A",IF(AND('[1]Ledger With Mark'!AD346&gt;=17.5),"B+",IF(AND('[1]Ledger With Mark'!AD346&gt;=15),"B",IF(AND('[1]Ledger With Mark'!AD346&gt;=12.5),"C+",IF(AND('[1]Ledger With Mark'!AD346&gt;=10),"C",IF(AND('[1]Ledger With Mark'!AD346&gt;=7.5),"D+",IF(AND('[1]Ledger With Mark'!AD346&gt;=5),"D",IF(AND('[1]Ledger With Mark'!AD346&gt;=1),"E","N")))))))))</f>
        <v>C</v>
      </c>
      <c r="AE344" s="7" t="str">
        <f>IF(AND('[1]Ledger With Mark'!AE346&gt;=22.5),"A+",IF(AND('[1]Ledger With Mark'!AE346&gt;=20),"A",IF(AND('[1]Ledger With Mark'!AE346&gt;=17.5),"B+",IF(AND('[1]Ledger With Mark'!AE346&gt;=15),"B",IF(AND('[1]Ledger With Mark'!AE346&gt;=12.5),"C+",IF(AND('[1]Ledger With Mark'!AE346&gt;=10),"C",IF(AND('[1]Ledger With Mark'!AE346&gt;=7.5),"D+",IF(AND('[1]Ledger With Mark'!AE346&gt;=5),"D",IF(AND('[1]Ledger With Mark'!AE346&gt;=1),"E","N")))))))))</f>
        <v>B</v>
      </c>
      <c r="AF344" s="7" t="str">
        <f>IF(AND('[1]Ledger With Mark'!AF346&gt;=45),"A+",IF(AND('[1]Ledger With Mark'!AF346&gt;=40),"A",IF(AND('[1]Ledger With Mark'!AF346&gt;=35),"B+",IF(AND('[1]Ledger With Mark'!AF346&gt;=30),"B",IF(AND('[1]Ledger With Mark'!AF346&gt;=25),"C+",IF(AND('[1]Ledger With Mark'!AF346&gt;=20),"C",IF(AND('[1]Ledger With Mark'!AF346&gt;=15),"D+",IF(AND('[1]Ledger With Mark'!AF346&gt;=10),"D",IF(AND('[1]Ledger With Mark'!AF346&gt;=1),"E","N")))))))))</f>
        <v>C+</v>
      </c>
      <c r="AG344" s="13">
        <f t="shared" si="56"/>
        <v>1.2</v>
      </c>
      <c r="AH344" s="7" t="str">
        <f>IF(AND('[1]Ledger With Mark'!AH346&gt;=45),"A+",IF(AND('[1]Ledger With Mark'!AH346&gt;=40),"A",IF(AND('[1]Ledger With Mark'!AH346&gt;=35),"B+",IF(AND('[1]Ledger With Mark'!AH346&gt;=30),"B",IF(AND('[1]Ledger With Mark'!AH346&gt;=25),"C+",IF(AND('[1]Ledger With Mark'!AH346&gt;=20),"C",IF(AND('[1]Ledger With Mark'!AH346&gt;=15),"D+",IF(AND('[1]Ledger With Mark'!AH346&gt;=10),"D",IF(AND('[1]Ledger With Mark'!AH346&gt;=1),"E","N")))))))))</f>
        <v>C</v>
      </c>
      <c r="AI344" s="7" t="str">
        <f>IF(AND('[1]Ledger With Mark'!AI346&gt;=45),"A+",IF(AND('[1]Ledger With Mark'!AI346&gt;=40),"A",IF(AND('[1]Ledger With Mark'!AI346&gt;=35),"B+",IF(AND('[1]Ledger With Mark'!AI346&gt;=30),"B",IF(AND('[1]Ledger With Mark'!AI346&gt;=25),"C+",IF(AND('[1]Ledger With Mark'!AI346&gt;=20),"C",IF(AND('[1]Ledger With Mark'!AI346&gt;=15),"D+",IF(AND('[1]Ledger With Mark'!AI346&gt;=10),"D",IF(AND('[1]Ledger With Mark'!AI346&gt;=1),"E","N")))))))))</f>
        <v>B+</v>
      </c>
      <c r="AJ344" s="7" t="str">
        <f>IF(AND('[1]Ledger With Mark'!AJ346&gt;=90),"A+",IF(AND('[1]Ledger With Mark'!AJ346&gt;=80),"A",IF(AND('[1]Ledger With Mark'!AJ346&gt;=70),"B+",IF(AND('[1]Ledger With Mark'!AJ346&gt;=60),"B",IF(AND('[1]Ledger With Mark'!AJ346&gt;=50),"C+",IF(AND('[1]Ledger With Mark'!AJ346&gt;=40),"C",IF(AND('[1]Ledger With Mark'!AJ346&gt;=30),"D+",IF(AND('[1]Ledger With Mark'!AJ346&gt;=20),"D",IF(AND('[1]Ledger With Mark'!AJ346&gt;=1),"E","N")))))))))</f>
        <v>C+</v>
      </c>
      <c r="AK344" s="13">
        <f t="shared" si="57"/>
        <v>2.4</v>
      </c>
      <c r="AL344" s="7" t="str">
        <f>IF(AND('[1]Ledger With Mark'!AL346&gt;=45),"A+",IF(AND('[1]Ledger With Mark'!AL346&gt;=40),"A",IF(AND('[1]Ledger With Mark'!AL346&gt;=35),"B+",IF(AND('[1]Ledger With Mark'!AL346&gt;=30),"B",IF(AND('[1]Ledger With Mark'!AL346&gt;=25),"C+",IF(AND('[1]Ledger With Mark'!AL346&gt;=20),"C",IF(AND('[1]Ledger With Mark'!AL346&gt;=15),"D+",IF(AND('[1]Ledger With Mark'!AL346&gt;=10),"D",IF(AND('[1]Ledger With Mark'!AL346&gt;=1),"E","N")))))))))</f>
        <v>C</v>
      </c>
      <c r="AM344" s="7" t="str">
        <f>IF(AND('[1]Ledger With Mark'!AM346&gt;=45),"A+",IF(AND('[1]Ledger With Mark'!AM346&gt;=40),"A",IF(AND('[1]Ledger With Mark'!AM346&gt;=35),"B+",IF(AND('[1]Ledger With Mark'!AM346&gt;=30),"B",IF(AND('[1]Ledger With Mark'!AM346&gt;=25),"C+",IF(AND('[1]Ledger With Mark'!AM346&gt;=20),"C",IF(AND('[1]Ledger With Mark'!AM346&gt;=15),"D+",IF(AND('[1]Ledger With Mark'!AM346&gt;=10),"D",IF(AND('[1]Ledger With Mark'!AM346&gt;=1),"E","N")))))))))</f>
        <v>A</v>
      </c>
      <c r="AN344" s="7" t="str">
        <f>IF(AND('[1]Ledger With Mark'!AN346&gt;=90),"A+",IF(AND('[1]Ledger With Mark'!AN346&gt;=80),"A",IF(AND('[1]Ledger With Mark'!AN346&gt;=70),"B+",IF(AND('[1]Ledger With Mark'!AN346&gt;=60),"B",IF(AND('[1]Ledger With Mark'!AN346&gt;=50),"C+",IF(AND('[1]Ledger With Mark'!AN346&gt;=40),"C",IF(AND('[1]Ledger With Mark'!AN346&gt;=30),"D+",IF(AND('[1]Ledger With Mark'!AN346&gt;=20),"D",IF(AND('[1]Ledger With Mark'!AN346&gt;=1),"E","N")))))))))</f>
        <v>B</v>
      </c>
      <c r="AO344" s="13">
        <f t="shared" si="58"/>
        <v>2.8</v>
      </c>
      <c r="AP344" s="14">
        <f t="shared" si="59"/>
        <v>2.35</v>
      </c>
      <c r="AQ344" s="7"/>
      <c r="AR344" s="15" t="s">
        <v>251</v>
      </c>
      <c r="BB344" s="17">
        <v>352</v>
      </c>
    </row>
    <row r="345" spans="1:54" ht="15">
      <c r="A345" s="7">
        <f>'[1]Ledger With Mark'!A347</f>
        <v>344</v>
      </c>
      <c r="B345" s="8">
        <f>'[1]Ledger With Mark'!B347</f>
        <v>752344</v>
      </c>
      <c r="C345" s="9" t="str">
        <f>'[1]Ledger With Mark'!C347</f>
        <v>SUMITRA PARIYAR</v>
      </c>
      <c r="D345" s="10" t="str">
        <f>'[1]Ledger With Mark'!D347</f>
        <v>2060/03/24</v>
      </c>
      <c r="E345" s="11" t="str">
        <f>'[1]Ledger With Mark'!E347</f>
        <v>BHAGILAL DAMAI</v>
      </c>
      <c r="F345" s="11" t="str">
        <f>'[1]Ledger With Mark'!F347</f>
        <v>SHITALI DEVI DAMAI</v>
      </c>
      <c r="G345" s="12" t="str">
        <f>'[1]Ledger With Mark'!G347</f>
        <v>BHUME 9 RUKUM EAST</v>
      </c>
      <c r="H345" s="7" t="str">
        <f>IF(AND('[1]Ledger With Mark'!H347&gt;=67.5),"A+",IF(AND('[1]Ledger With Mark'!H347&gt;=60),"A",IF(AND('[1]Ledger With Mark'!H347&gt;=52.5),"B+",IF(AND('[1]Ledger With Mark'!H347&gt;=45),"B",IF(AND('[1]Ledger With Mark'!H347&gt;=37.5),"C+",IF(AND('[1]Ledger With Mark'!H347&gt;=30),"C",IF(AND('[1]Ledger With Mark'!H347&gt;=22.5),"D+",IF(AND('[1]Ledger With Mark'!H347&gt;=15),"D",IF(AND('[1]Ledger With Mark'!H347&gt;=1),"E","N")))))))))</f>
        <v>C+</v>
      </c>
      <c r="I345" s="7" t="str">
        <f>IF(AND('[1]Ledger With Mark'!I347&gt;=22.5),"A+",IF(AND('[1]Ledger With Mark'!I347&gt;=20),"A",IF(AND('[1]Ledger With Mark'!I347&gt;=17.5),"B+",IF(AND('[1]Ledger With Mark'!I347&gt;=15),"B",IF(AND('[1]Ledger With Mark'!I347&gt;=12.5),"C+",IF(AND('[1]Ledger With Mark'!I347&gt;=10),"C",IF(AND('[1]Ledger With Mark'!I347&gt;=7.5),"D+",IF(AND('[1]Ledger With Mark'!I347&gt;=5),"D",IF(AND('[1]Ledger With Mark'!I347&gt;=1),"E","N")))))))))</f>
        <v>B</v>
      </c>
      <c r="J345" s="7" t="str">
        <f>IF(AND('[1]Ledger With Mark'!J347&gt;=90),"A+",IF(AND('[1]Ledger With Mark'!J347&gt;=80),"A",IF(AND('[1]Ledger With Mark'!J347&gt;=70),"B+",IF(AND('[1]Ledger With Mark'!J347&gt;=60),"B",IF(AND('[1]Ledger With Mark'!J347&gt;=50),"C+",IF(AND('[1]Ledger With Mark'!J347&gt;=40),"C",IF(AND('[1]Ledger With Mark'!J347&gt;=30),"D+",IF(AND('[1]Ledger With Mark'!J347&gt;=20),"D",IF(AND('[1]Ledger With Mark'!J347&gt;=1),"E","N")))))))))</f>
        <v>C+</v>
      </c>
      <c r="K345" s="13">
        <f t="shared" si="50"/>
        <v>2.4</v>
      </c>
      <c r="L345" s="7" t="str">
        <f>IF(AND('[1]Ledger With Mark'!L347&gt;=67.5),"A+",IF(AND('[1]Ledger With Mark'!L347&gt;=60),"A",IF(AND('[1]Ledger With Mark'!L347&gt;=52.5),"B+",IF(AND('[1]Ledger With Mark'!L347&gt;=45),"B",IF(AND('[1]Ledger With Mark'!L347&gt;=37.5),"C+",IF(AND('[1]Ledger With Mark'!L347&gt;=30),"C",IF(AND('[1]Ledger With Mark'!L347&gt;=22.5),"D+",IF(AND('[1]Ledger With Mark'!L347&gt;=15),"D",IF(AND('[1]Ledger With Mark'!L347&gt;=1),"E","N")))))))))</f>
        <v>C</v>
      </c>
      <c r="M345" s="7" t="str">
        <f>IF(AND('[1]Ledger With Mark'!M347&gt;=22.5),"A+",IF(AND('[1]Ledger With Mark'!M347&gt;=20),"A",IF(AND('[1]Ledger With Mark'!M347&gt;=17.5),"B+",IF(AND('[1]Ledger With Mark'!M347&gt;=15),"B",IF(AND('[1]Ledger With Mark'!M347&gt;=12.5),"C+",IF(AND('[1]Ledger With Mark'!M347&gt;=10),"C",IF(AND('[1]Ledger With Mark'!M347&gt;=7.5),"D+",IF(AND('[1]Ledger With Mark'!M347&gt;=5),"D",IF(AND('[1]Ledger With Mark'!M347&gt;=1),"E","N")))))))))</f>
        <v>A</v>
      </c>
      <c r="N345" s="7" t="str">
        <f>IF(AND('[1]Ledger With Mark'!N347&gt;=90),"A+",IF(AND('[1]Ledger With Mark'!N347&gt;=80),"A",IF(AND('[1]Ledger With Mark'!N347&gt;=70),"B+",IF(AND('[1]Ledger With Mark'!N347&gt;=60),"B",IF(AND('[1]Ledger With Mark'!N347&gt;=50),"C+",IF(AND('[1]Ledger With Mark'!N347&gt;=40),"C",IF(AND('[1]Ledger With Mark'!N347&gt;=30),"D+",IF(AND('[1]Ledger With Mark'!N347&gt;=20),"D",IF(AND('[1]Ledger With Mark'!N347&gt;=1),"E","N")))))))))</f>
        <v>C+</v>
      </c>
      <c r="O345" s="13">
        <f t="shared" si="51"/>
        <v>2.4</v>
      </c>
      <c r="P345" s="7" t="str">
        <f>IF(AND('[1]Ledger With Mark'!P347&gt;=90),"A+",IF(AND('[1]Ledger With Mark'!P347&gt;=80),"A",IF(AND('[1]Ledger With Mark'!P347&gt;=70),"B+",IF(AND('[1]Ledger With Mark'!P347&gt;=60),"B",IF(AND('[1]Ledger With Mark'!P347&gt;=50),"C+",IF(AND('[1]Ledger With Mark'!P347&gt;=40),"C",IF(AND('[1]Ledger With Mark'!P347&gt;=30),"D+",IF(AND('[1]Ledger With Mark'!P347&gt;=20),"D",IF(AND('[1]Ledger With Mark'!P347&gt;=1),"E","N")))))))))</f>
        <v>C</v>
      </c>
      <c r="Q345" s="13">
        <f t="shared" si="52"/>
        <v>2</v>
      </c>
      <c r="R345" s="7" t="str">
        <f>IF(AND('[1]Ledger With Mark'!R347&gt;=67.5),"A+",IF(AND('[1]Ledger With Mark'!R347&gt;=60),"A",IF(AND('[1]Ledger With Mark'!R347&gt;=52.5),"B+",IF(AND('[1]Ledger With Mark'!R347&gt;=45),"B",IF(AND('[1]Ledger With Mark'!R347&gt;=37.5),"C+",IF(AND('[1]Ledger With Mark'!R347&gt;=30),"C",IF(AND('[1]Ledger With Mark'!R347&gt;=22.5),"D+",IF(AND('[1]Ledger With Mark'!R347&gt;=15),"D",IF(AND('[1]Ledger With Mark'!R347&gt;=1),"E","N")))))))))</f>
        <v>C</v>
      </c>
      <c r="S345" s="7" t="str">
        <f>IF(AND('[1]Ledger With Mark'!S347&gt;=22.5),"A+",IF(AND('[1]Ledger With Mark'!S347&gt;=20),"A",IF(AND('[1]Ledger With Mark'!S347&gt;=17.5),"B+",IF(AND('[1]Ledger With Mark'!S347&gt;=15),"B",IF(AND('[1]Ledger With Mark'!S347&gt;=12.5),"C+",IF(AND('[1]Ledger With Mark'!S347&gt;=10),"C",IF(AND('[1]Ledger With Mark'!S347&gt;=7.5),"D+",IF(AND('[1]Ledger With Mark'!S347&gt;=5),"D",IF(AND('[1]Ledger With Mark'!S347&gt;=1),"E","N")))))))))</f>
        <v>A</v>
      </c>
      <c r="T345" s="7" t="str">
        <f>IF(AND('[1]Ledger With Mark'!T347&gt;=90),"A+",IF(AND('[1]Ledger With Mark'!T347&gt;=80),"A",IF(AND('[1]Ledger With Mark'!T347&gt;=70),"B+",IF(AND('[1]Ledger With Mark'!T347&gt;=60),"B",IF(AND('[1]Ledger With Mark'!T347&gt;=50),"C+",IF(AND('[1]Ledger With Mark'!T347&gt;=40),"C",IF(AND('[1]Ledger With Mark'!T347&gt;=30),"D+",IF(AND('[1]Ledger With Mark'!T347&gt;=20),"D",IF(AND('[1]Ledger With Mark'!T347&gt;=1),"E","N")))))))))</f>
        <v>C+</v>
      </c>
      <c r="U345" s="13">
        <f t="shared" si="53"/>
        <v>2.4</v>
      </c>
      <c r="V345" s="7" t="str">
        <f>IF(AND('[1]Ledger With Mark'!V347&gt;=67.5),"A+",IF(AND('[1]Ledger With Mark'!V347&gt;=60),"A",IF(AND('[1]Ledger With Mark'!V347&gt;=52.5),"B+",IF(AND('[1]Ledger With Mark'!V347&gt;=45),"B",IF(AND('[1]Ledger With Mark'!V347&gt;=37.5),"C+",IF(AND('[1]Ledger With Mark'!V347&gt;=30),"C",IF(AND('[1]Ledger With Mark'!V347&gt;=22.5),"D+",IF(AND('[1]Ledger With Mark'!V347&gt;=15),"D",IF(AND('[1]Ledger With Mark'!V347&gt;=1),"E","N")))))))))</f>
        <v>C</v>
      </c>
      <c r="W345" s="7" t="str">
        <f>IF(AND('[1]Ledger With Mark'!W347&gt;=22.5),"A+",IF(AND('[1]Ledger With Mark'!W347&gt;=20),"A",IF(AND('[1]Ledger With Mark'!W347&gt;=17.5),"B+",IF(AND('[1]Ledger With Mark'!W347&gt;=15),"B",IF(AND('[1]Ledger With Mark'!W347&gt;=12.5),"C+",IF(AND('[1]Ledger With Mark'!W347&gt;=10),"C",IF(AND('[1]Ledger With Mark'!W347&gt;=7.5),"D+",IF(AND('[1]Ledger With Mark'!W347&gt;=5),"D",IF(AND('[1]Ledger With Mark'!W347&gt;=1),"E","N")))))))))</f>
        <v>B</v>
      </c>
      <c r="X345" s="7" t="str">
        <f>IF(AND('[1]Ledger With Mark'!X347&gt;=90),"A+",IF(AND('[1]Ledger With Mark'!X347&gt;=80),"A",IF(AND('[1]Ledger With Mark'!X347&gt;=70),"B+",IF(AND('[1]Ledger With Mark'!X347&gt;=60),"B",IF(AND('[1]Ledger With Mark'!X347&gt;=50),"C+",IF(AND('[1]Ledger With Mark'!X347&gt;=40),"C",IF(AND('[1]Ledger With Mark'!X347&gt;=30),"D+",IF(AND('[1]Ledger With Mark'!X347&gt;=20),"D",IF(AND('[1]Ledger With Mark'!X347&gt;=1),"E","N")))))))))</f>
        <v>C</v>
      </c>
      <c r="Y345" s="13">
        <f t="shared" si="54"/>
        <v>2</v>
      </c>
      <c r="Z345" s="7" t="str">
        <f>IF(AND('[1]Ledger With Mark'!Z347&gt;=27),"A+",IF(AND('[1]Ledger With Mark'!Z347&gt;=24),"A",IF(AND('[1]Ledger With Mark'!Z347&gt;=21),"B+",IF(AND('[1]Ledger With Mark'!Z347&gt;=18),"B",IF(AND('[1]Ledger With Mark'!Z347&gt;=15),"C+",IF(AND('[1]Ledger With Mark'!Z347&gt;=12),"C",IF(AND('[1]Ledger With Mark'!Z347&gt;=9),"D+",IF(AND('[1]Ledger With Mark'!Z347&gt;=6),"D",IF(AND('[1]Ledger With Mark'!Z347&gt;=1),"E","N")))))))))</f>
        <v>B</v>
      </c>
      <c r="AA345" s="7" t="str">
        <f>IF(AND('[1]Ledger With Mark'!AA347&gt;=18),"A+",IF(AND('[1]Ledger With Mark'!AA347&gt;=16),"A",IF(AND('[1]Ledger With Mark'!AA347&gt;=14),"B+",IF(AND('[1]Ledger With Mark'!AA347&gt;=12),"B",IF(AND('[1]Ledger With Mark'!AA347&gt;=10),"C+",IF(AND('[1]Ledger With Mark'!AA347&gt;=8),"C",IF(AND('[1]Ledger With Mark'!AA347&gt;=6),"D+",IF(AND('[1]Ledger With Mark'!AA347&gt;=4),"D",IF(AND('[1]Ledger With Mark'!AA347&gt;=1),"E","N")))))))))</f>
        <v>B</v>
      </c>
      <c r="AB345" s="7" t="str">
        <f>IF(AND('[1]Ledger With Mark'!AB347&gt;=45),"A+",IF(AND('[1]Ledger With Mark'!AB347&gt;=40),"A",IF(AND('[1]Ledger With Mark'!AB347&gt;=35),"B+",IF(AND('[1]Ledger With Mark'!AB347&gt;=30),"B",IF(AND('[1]Ledger With Mark'!AB347&gt;=25),"C+",IF(AND('[1]Ledger With Mark'!AB347&gt;=20),"C",IF(AND('[1]Ledger With Mark'!AB347&gt;=15),"D+",IF(AND('[1]Ledger With Mark'!AB347&gt;=10),"D",IF(AND('[1]Ledger With Mark'!AB347&gt;=1),"E","N")))))))))</f>
        <v>B</v>
      </c>
      <c r="AC345" s="13">
        <f t="shared" si="55"/>
        <v>1.4</v>
      </c>
      <c r="AD345" s="7" t="str">
        <f>IF(AND('[1]Ledger With Mark'!AD347&gt;=22.5),"A+",IF(AND('[1]Ledger With Mark'!AD347&gt;=20),"A",IF(AND('[1]Ledger With Mark'!AD347&gt;=17.5),"B+",IF(AND('[1]Ledger With Mark'!AD347&gt;=15),"B",IF(AND('[1]Ledger With Mark'!AD347&gt;=12.5),"C+",IF(AND('[1]Ledger With Mark'!AD347&gt;=10),"C",IF(AND('[1]Ledger With Mark'!AD347&gt;=7.5),"D+",IF(AND('[1]Ledger With Mark'!AD347&gt;=5),"D",IF(AND('[1]Ledger With Mark'!AD347&gt;=1),"E","N")))))))))</f>
        <v>B</v>
      </c>
      <c r="AE345" s="7" t="str">
        <f>IF(AND('[1]Ledger With Mark'!AE347&gt;=22.5),"A+",IF(AND('[1]Ledger With Mark'!AE347&gt;=20),"A",IF(AND('[1]Ledger With Mark'!AE347&gt;=17.5),"B+",IF(AND('[1]Ledger With Mark'!AE347&gt;=15),"B",IF(AND('[1]Ledger With Mark'!AE347&gt;=12.5),"C+",IF(AND('[1]Ledger With Mark'!AE347&gt;=10),"C",IF(AND('[1]Ledger With Mark'!AE347&gt;=7.5),"D+",IF(AND('[1]Ledger With Mark'!AE347&gt;=5),"D",IF(AND('[1]Ledger With Mark'!AE347&gt;=1),"E","N")))))))))</f>
        <v>B</v>
      </c>
      <c r="AF345" s="7" t="str">
        <f>IF(AND('[1]Ledger With Mark'!AF347&gt;=45),"A+",IF(AND('[1]Ledger With Mark'!AF347&gt;=40),"A",IF(AND('[1]Ledger With Mark'!AF347&gt;=35),"B+",IF(AND('[1]Ledger With Mark'!AF347&gt;=30),"B",IF(AND('[1]Ledger With Mark'!AF347&gt;=25),"C+",IF(AND('[1]Ledger With Mark'!AF347&gt;=20),"C",IF(AND('[1]Ledger With Mark'!AF347&gt;=15),"D+",IF(AND('[1]Ledger With Mark'!AF347&gt;=10),"D",IF(AND('[1]Ledger With Mark'!AF347&gt;=1),"E","N")))))))))</f>
        <v>B</v>
      </c>
      <c r="AG345" s="13">
        <f t="shared" si="56"/>
        <v>1.4</v>
      </c>
      <c r="AH345" s="7" t="str">
        <f>IF(AND('[1]Ledger With Mark'!AH347&gt;=45),"A+",IF(AND('[1]Ledger With Mark'!AH347&gt;=40),"A",IF(AND('[1]Ledger With Mark'!AH347&gt;=35),"B+",IF(AND('[1]Ledger With Mark'!AH347&gt;=30),"B",IF(AND('[1]Ledger With Mark'!AH347&gt;=25),"C+",IF(AND('[1]Ledger With Mark'!AH347&gt;=20),"C",IF(AND('[1]Ledger With Mark'!AH347&gt;=15),"D+",IF(AND('[1]Ledger With Mark'!AH347&gt;=10),"D",IF(AND('[1]Ledger With Mark'!AH347&gt;=1),"E","N")))))))))</f>
        <v>C</v>
      </c>
      <c r="AI345" s="7" t="str">
        <f>IF(AND('[1]Ledger With Mark'!AI347&gt;=45),"A+",IF(AND('[1]Ledger With Mark'!AI347&gt;=40),"A",IF(AND('[1]Ledger With Mark'!AI347&gt;=35),"B+",IF(AND('[1]Ledger With Mark'!AI347&gt;=30),"B",IF(AND('[1]Ledger With Mark'!AI347&gt;=25),"C+",IF(AND('[1]Ledger With Mark'!AI347&gt;=20),"C",IF(AND('[1]Ledger With Mark'!AI347&gt;=15),"D+",IF(AND('[1]Ledger With Mark'!AI347&gt;=10),"D",IF(AND('[1]Ledger With Mark'!AI347&gt;=1),"E","N")))))))))</f>
        <v>B+</v>
      </c>
      <c r="AJ345" s="7" t="str">
        <f>IF(AND('[1]Ledger With Mark'!AJ347&gt;=90),"A+",IF(AND('[1]Ledger With Mark'!AJ347&gt;=80),"A",IF(AND('[1]Ledger With Mark'!AJ347&gt;=70),"B+",IF(AND('[1]Ledger With Mark'!AJ347&gt;=60),"B",IF(AND('[1]Ledger With Mark'!AJ347&gt;=50),"C+",IF(AND('[1]Ledger With Mark'!AJ347&gt;=40),"C",IF(AND('[1]Ledger With Mark'!AJ347&gt;=30),"D+",IF(AND('[1]Ledger With Mark'!AJ347&gt;=20),"D",IF(AND('[1]Ledger With Mark'!AJ347&gt;=1),"E","N")))))))))</f>
        <v>C+</v>
      </c>
      <c r="AK345" s="13">
        <f t="shared" si="57"/>
        <v>2.4</v>
      </c>
      <c r="AL345" s="7" t="str">
        <f>IF(AND('[1]Ledger With Mark'!AL347&gt;=45),"A+",IF(AND('[1]Ledger With Mark'!AL347&gt;=40),"A",IF(AND('[1]Ledger With Mark'!AL347&gt;=35),"B+",IF(AND('[1]Ledger With Mark'!AL347&gt;=30),"B",IF(AND('[1]Ledger With Mark'!AL347&gt;=25),"C+",IF(AND('[1]Ledger With Mark'!AL347&gt;=20),"C",IF(AND('[1]Ledger With Mark'!AL347&gt;=15),"D+",IF(AND('[1]Ledger With Mark'!AL347&gt;=10),"D",IF(AND('[1]Ledger With Mark'!AL347&gt;=1),"E","N")))))))))</f>
        <v>C</v>
      </c>
      <c r="AM345" s="7" t="str">
        <f>IF(AND('[1]Ledger With Mark'!AM347&gt;=45),"A+",IF(AND('[1]Ledger With Mark'!AM347&gt;=40),"A",IF(AND('[1]Ledger With Mark'!AM347&gt;=35),"B+",IF(AND('[1]Ledger With Mark'!AM347&gt;=30),"B",IF(AND('[1]Ledger With Mark'!AM347&gt;=25),"C+",IF(AND('[1]Ledger With Mark'!AM347&gt;=20),"C",IF(AND('[1]Ledger With Mark'!AM347&gt;=15),"D+",IF(AND('[1]Ledger With Mark'!AM347&gt;=10),"D",IF(AND('[1]Ledger With Mark'!AM347&gt;=1),"E","N")))))))))</f>
        <v>A</v>
      </c>
      <c r="AN345" s="7" t="str">
        <f>IF(AND('[1]Ledger With Mark'!AN347&gt;=90),"A+",IF(AND('[1]Ledger With Mark'!AN347&gt;=80),"A",IF(AND('[1]Ledger With Mark'!AN347&gt;=70),"B+",IF(AND('[1]Ledger With Mark'!AN347&gt;=60),"B",IF(AND('[1]Ledger With Mark'!AN347&gt;=50),"C+",IF(AND('[1]Ledger With Mark'!AN347&gt;=40),"C",IF(AND('[1]Ledger With Mark'!AN347&gt;=30),"D+",IF(AND('[1]Ledger With Mark'!AN347&gt;=20),"D",IF(AND('[1]Ledger With Mark'!AN347&gt;=1),"E","N")))))))))</f>
        <v>B</v>
      </c>
      <c r="AO345" s="13">
        <f t="shared" si="58"/>
        <v>2.8</v>
      </c>
      <c r="AP345" s="14">
        <f t="shared" si="59"/>
        <v>2.4</v>
      </c>
      <c r="AQ345" s="7"/>
      <c r="AR345" s="15" t="s">
        <v>251</v>
      </c>
      <c r="BB345" s="17">
        <v>353</v>
      </c>
    </row>
    <row r="346" spans="1:54" ht="15">
      <c r="A346" s="7">
        <f>'[1]Ledger With Mark'!A348</f>
        <v>345</v>
      </c>
      <c r="B346" s="8">
        <f>'[1]Ledger With Mark'!B348</f>
        <v>752345</v>
      </c>
      <c r="C346" s="9" t="str">
        <f>'[1]Ledger With Mark'!C348</f>
        <v>SUPRIYA PUN MAGAR</v>
      </c>
      <c r="D346" s="10" t="str">
        <f>'[1]Ledger With Mark'!D348</f>
        <v>2961/03/15</v>
      </c>
      <c r="E346" s="11" t="str">
        <f>'[1]Ledger With Mark'!E348</f>
        <v>AMAR BAHADUR PUN</v>
      </c>
      <c r="F346" s="11" t="str">
        <f>'[1]Ledger With Mark'!F348</f>
        <v>MINA PUN</v>
      </c>
      <c r="G346" s="12" t="str">
        <f>'[1]Ledger With Mark'!G348</f>
        <v>BHUME 9 RUKUM EAST</v>
      </c>
      <c r="H346" s="7" t="str">
        <f>IF(AND('[1]Ledger With Mark'!H348&gt;=67.5),"A+",IF(AND('[1]Ledger With Mark'!H348&gt;=60),"A",IF(AND('[1]Ledger With Mark'!H348&gt;=52.5),"B+",IF(AND('[1]Ledger With Mark'!H348&gt;=45),"B",IF(AND('[1]Ledger With Mark'!H348&gt;=37.5),"C+",IF(AND('[1]Ledger With Mark'!H348&gt;=30),"C",IF(AND('[1]Ledger With Mark'!H348&gt;=22.5),"D+",IF(AND('[1]Ledger With Mark'!H348&gt;=15),"D",IF(AND('[1]Ledger With Mark'!H348&gt;=1),"E","N")))))))))</f>
        <v>C+</v>
      </c>
      <c r="I346" s="7" t="str">
        <f>IF(AND('[1]Ledger With Mark'!I348&gt;=22.5),"A+",IF(AND('[1]Ledger With Mark'!I348&gt;=20),"A",IF(AND('[1]Ledger With Mark'!I348&gt;=17.5),"B+",IF(AND('[1]Ledger With Mark'!I348&gt;=15),"B",IF(AND('[1]Ledger With Mark'!I348&gt;=12.5),"C+",IF(AND('[1]Ledger With Mark'!I348&gt;=10),"C",IF(AND('[1]Ledger With Mark'!I348&gt;=7.5),"D+",IF(AND('[1]Ledger With Mark'!I348&gt;=5),"D",IF(AND('[1]Ledger With Mark'!I348&gt;=1),"E","N")))))))))</f>
        <v>B+</v>
      </c>
      <c r="J346" s="7" t="str">
        <f>IF(AND('[1]Ledger With Mark'!J348&gt;=90),"A+",IF(AND('[1]Ledger With Mark'!J348&gt;=80),"A",IF(AND('[1]Ledger With Mark'!J348&gt;=70),"B+",IF(AND('[1]Ledger With Mark'!J348&gt;=60),"B",IF(AND('[1]Ledger With Mark'!J348&gt;=50),"C+",IF(AND('[1]Ledger With Mark'!J348&gt;=40),"C",IF(AND('[1]Ledger With Mark'!J348&gt;=30),"D+",IF(AND('[1]Ledger With Mark'!J348&gt;=20),"D",IF(AND('[1]Ledger With Mark'!J348&gt;=1),"E","N")))))))))</f>
        <v>B</v>
      </c>
      <c r="K346" s="13">
        <f t="shared" si="50"/>
        <v>2.8</v>
      </c>
      <c r="L346" s="7" t="str">
        <f>IF(AND('[1]Ledger With Mark'!L348&gt;=67.5),"A+",IF(AND('[1]Ledger With Mark'!L348&gt;=60),"A",IF(AND('[1]Ledger With Mark'!L348&gt;=52.5),"B+",IF(AND('[1]Ledger With Mark'!L348&gt;=45),"B",IF(AND('[1]Ledger With Mark'!L348&gt;=37.5),"C+",IF(AND('[1]Ledger With Mark'!L348&gt;=30),"C",IF(AND('[1]Ledger With Mark'!L348&gt;=22.5),"D+",IF(AND('[1]Ledger With Mark'!L348&gt;=15),"D",IF(AND('[1]Ledger With Mark'!L348&gt;=1),"E","N")))))))))</f>
        <v>C</v>
      </c>
      <c r="M346" s="7" t="str">
        <f>IF(AND('[1]Ledger With Mark'!M348&gt;=22.5),"A+",IF(AND('[1]Ledger With Mark'!M348&gt;=20),"A",IF(AND('[1]Ledger With Mark'!M348&gt;=17.5),"B+",IF(AND('[1]Ledger With Mark'!M348&gt;=15),"B",IF(AND('[1]Ledger With Mark'!M348&gt;=12.5),"C+",IF(AND('[1]Ledger With Mark'!M348&gt;=10),"C",IF(AND('[1]Ledger With Mark'!M348&gt;=7.5),"D+",IF(AND('[1]Ledger With Mark'!M348&gt;=5),"D",IF(AND('[1]Ledger With Mark'!M348&gt;=1),"E","N")))))))))</f>
        <v>A</v>
      </c>
      <c r="N346" s="7" t="str">
        <f>IF(AND('[1]Ledger With Mark'!N348&gt;=90),"A+",IF(AND('[1]Ledger With Mark'!N348&gt;=80),"A",IF(AND('[1]Ledger With Mark'!N348&gt;=70),"B+",IF(AND('[1]Ledger With Mark'!N348&gt;=60),"B",IF(AND('[1]Ledger With Mark'!N348&gt;=50),"C+",IF(AND('[1]Ledger With Mark'!N348&gt;=40),"C",IF(AND('[1]Ledger With Mark'!N348&gt;=30),"D+",IF(AND('[1]Ledger With Mark'!N348&gt;=20),"D",IF(AND('[1]Ledger With Mark'!N348&gt;=1),"E","N")))))))))</f>
        <v>C+</v>
      </c>
      <c r="O346" s="13">
        <f t="shared" si="51"/>
        <v>2.4</v>
      </c>
      <c r="P346" s="7" t="str">
        <f>IF(AND('[1]Ledger With Mark'!P348&gt;=90),"A+",IF(AND('[1]Ledger With Mark'!P348&gt;=80),"A",IF(AND('[1]Ledger With Mark'!P348&gt;=70),"B+",IF(AND('[1]Ledger With Mark'!P348&gt;=60),"B",IF(AND('[1]Ledger With Mark'!P348&gt;=50),"C+",IF(AND('[1]Ledger With Mark'!P348&gt;=40),"C",IF(AND('[1]Ledger With Mark'!P348&gt;=30),"D+",IF(AND('[1]Ledger With Mark'!P348&gt;=20),"D",IF(AND('[1]Ledger With Mark'!P348&gt;=1),"E","N")))))))))</f>
        <v>C</v>
      </c>
      <c r="Q346" s="13">
        <f t="shared" si="52"/>
        <v>2</v>
      </c>
      <c r="R346" s="7" t="str">
        <f>IF(AND('[1]Ledger With Mark'!R348&gt;=67.5),"A+",IF(AND('[1]Ledger With Mark'!R348&gt;=60),"A",IF(AND('[1]Ledger With Mark'!R348&gt;=52.5),"B+",IF(AND('[1]Ledger With Mark'!R348&gt;=45),"B",IF(AND('[1]Ledger With Mark'!R348&gt;=37.5),"C+",IF(AND('[1]Ledger With Mark'!R348&gt;=30),"C",IF(AND('[1]Ledger With Mark'!R348&gt;=22.5),"D+",IF(AND('[1]Ledger With Mark'!R348&gt;=15),"D",IF(AND('[1]Ledger With Mark'!R348&gt;=1),"E","N")))))))))</f>
        <v>C</v>
      </c>
      <c r="S346" s="7" t="str">
        <f>IF(AND('[1]Ledger With Mark'!S348&gt;=22.5),"A+",IF(AND('[1]Ledger With Mark'!S348&gt;=20),"A",IF(AND('[1]Ledger With Mark'!S348&gt;=17.5),"B+",IF(AND('[1]Ledger With Mark'!S348&gt;=15),"B",IF(AND('[1]Ledger With Mark'!S348&gt;=12.5),"C+",IF(AND('[1]Ledger With Mark'!S348&gt;=10),"C",IF(AND('[1]Ledger With Mark'!S348&gt;=7.5),"D+",IF(AND('[1]Ledger With Mark'!S348&gt;=5),"D",IF(AND('[1]Ledger With Mark'!S348&gt;=1),"E","N")))))))))</f>
        <v>A</v>
      </c>
      <c r="T346" s="7" t="str">
        <f>IF(AND('[1]Ledger With Mark'!T348&gt;=90),"A+",IF(AND('[1]Ledger With Mark'!T348&gt;=80),"A",IF(AND('[1]Ledger With Mark'!T348&gt;=70),"B+",IF(AND('[1]Ledger With Mark'!T348&gt;=60),"B",IF(AND('[1]Ledger With Mark'!T348&gt;=50),"C+",IF(AND('[1]Ledger With Mark'!T348&gt;=40),"C",IF(AND('[1]Ledger With Mark'!T348&gt;=30),"D+",IF(AND('[1]Ledger With Mark'!T348&gt;=20),"D",IF(AND('[1]Ledger With Mark'!T348&gt;=1),"E","N")))))))))</f>
        <v>C+</v>
      </c>
      <c r="U346" s="13">
        <f t="shared" si="53"/>
        <v>2.4</v>
      </c>
      <c r="V346" s="7" t="str">
        <f>IF(AND('[1]Ledger With Mark'!V348&gt;=67.5),"A+",IF(AND('[1]Ledger With Mark'!V348&gt;=60),"A",IF(AND('[1]Ledger With Mark'!V348&gt;=52.5),"B+",IF(AND('[1]Ledger With Mark'!V348&gt;=45),"B",IF(AND('[1]Ledger With Mark'!V348&gt;=37.5),"C+",IF(AND('[1]Ledger With Mark'!V348&gt;=30),"C",IF(AND('[1]Ledger With Mark'!V348&gt;=22.5),"D+",IF(AND('[1]Ledger With Mark'!V348&gt;=15),"D",IF(AND('[1]Ledger With Mark'!V348&gt;=1),"E","N")))))))))</f>
        <v>C</v>
      </c>
      <c r="W346" s="7" t="str">
        <f>IF(AND('[1]Ledger With Mark'!W348&gt;=22.5),"A+",IF(AND('[1]Ledger With Mark'!W348&gt;=20),"A",IF(AND('[1]Ledger With Mark'!W348&gt;=17.5),"B+",IF(AND('[1]Ledger With Mark'!W348&gt;=15),"B",IF(AND('[1]Ledger With Mark'!W348&gt;=12.5),"C+",IF(AND('[1]Ledger With Mark'!W348&gt;=10),"C",IF(AND('[1]Ledger With Mark'!W348&gt;=7.5),"D+",IF(AND('[1]Ledger With Mark'!W348&gt;=5),"D",IF(AND('[1]Ledger With Mark'!W348&gt;=1),"E","N")))))))))</f>
        <v>B+</v>
      </c>
      <c r="X346" s="7" t="str">
        <f>IF(AND('[1]Ledger With Mark'!X348&gt;=90),"A+",IF(AND('[1]Ledger With Mark'!X348&gt;=80),"A",IF(AND('[1]Ledger With Mark'!X348&gt;=70),"B+",IF(AND('[1]Ledger With Mark'!X348&gt;=60),"B",IF(AND('[1]Ledger With Mark'!X348&gt;=50),"C+",IF(AND('[1]Ledger With Mark'!X348&gt;=40),"C",IF(AND('[1]Ledger With Mark'!X348&gt;=30),"D+",IF(AND('[1]Ledger With Mark'!X348&gt;=20),"D",IF(AND('[1]Ledger With Mark'!X348&gt;=1),"E","N")))))))))</f>
        <v>C</v>
      </c>
      <c r="Y346" s="13">
        <f t="shared" si="54"/>
        <v>2</v>
      </c>
      <c r="Z346" s="7" t="str">
        <f>IF(AND('[1]Ledger With Mark'!Z348&gt;=27),"A+",IF(AND('[1]Ledger With Mark'!Z348&gt;=24),"A",IF(AND('[1]Ledger With Mark'!Z348&gt;=21),"B+",IF(AND('[1]Ledger With Mark'!Z348&gt;=18),"B",IF(AND('[1]Ledger With Mark'!Z348&gt;=15),"C+",IF(AND('[1]Ledger With Mark'!Z348&gt;=12),"C",IF(AND('[1]Ledger With Mark'!Z348&gt;=9),"D+",IF(AND('[1]Ledger With Mark'!Z348&gt;=6),"D",IF(AND('[1]Ledger With Mark'!Z348&gt;=1),"E","N")))))))))</f>
        <v>B</v>
      </c>
      <c r="AA346" s="7" t="str">
        <f>IF(AND('[1]Ledger With Mark'!AA348&gt;=18),"A+",IF(AND('[1]Ledger With Mark'!AA348&gt;=16),"A",IF(AND('[1]Ledger With Mark'!AA348&gt;=14),"B+",IF(AND('[1]Ledger With Mark'!AA348&gt;=12),"B",IF(AND('[1]Ledger With Mark'!AA348&gt;=10),"C+",IF(AND('[1]Ledger With Mark'!AA348&gt;=8),"C",IF(AND('[1]Ledger With Mark'!AA348&gt;=6),"D+",IF(AND('[1]Ledger With Mark'!AA348&gt;=4),"D",IF(AND('[1]Ledger With Mark'!AA348&gt;=1),"E","N")))))))))</f>
        <v>B</v>
      </c>
      <c r="AB346" s="7" t="str">
        <f>IF(AND('[1]Ledger With Mark'!AB348&gt;=45),"A+",IF(AND('[1]Ledger With Mark'!AB348&gt;=40),"A",IF(AND('[1]Ledger With Mark'!AB348&gt;=35),"B+",IF(AND('[1]Ledger With Mark'!AB348&gt;=30),"B",IF(AND('[1]Ledger With Mark'!AB348&gt;=25),"C+",IF(AND('[1]Ledger With Mark'!AB348&gt;=20),"C",IF(AND('[1]Ledger With Mark'!AB348&gt;=15),"D+",IF(AND('[1]Ledger With Mark'!AB348&gt;=10),"D",IF(AND('[1]Ledger With Mark'!AB348&gt;=1),"E","N")))))))))</f>
        <v>B</v>
      </c>
      <c r="AC346" s="13">
        <f t="shared" si="55"/>
        <v>1.4</v>
      </c>
      <c r="AD346" s="7" t="str">
        <f>IF(AND('[1]Ledger With Mark'!AD348&gt;=22.5),"A+",IF(AND('[1]Ledger With Mark'!AD348&gt;=20),"A",IF(AND('[1]Ledger With Mark'!AD348&gt;=17.5),"B+",IF(AND('[1]Ledger With Mark'!AD348&gt;=15),"B",IF(AND('[1]Ledger With Mark'!AD348&gt;=12.5),"C+",IF(AND('[1]Ledger With Mark'!AD348&gt;=10),"C",IF(AND('[1]Ledger With Mark'!AD348&gt;=7.5),"D+",IF(AND('[1]Ledger With Mark'!AD348&gt;=5),"D",IF(AND('[1]Ledger With Mark'!AD348&gt;=1),"E","N")))))))))</f>
        <v>C+</v>
      </c>
      <c r="AE346" s="7" t="str">
        <f>IF(AND('[1]Ledger With Mark'!AE348&gt;=22.5),"A+",IF(AND('[1]Ledger With Mark'!AE348&gt;=20),"A",IF(AND('[1]Ledger With Mark'!AE348&gt;=17.5),"B+",IF(AND('[1]Ledger With Mark'!AE348&gt;=15),"B",IF(AND('[1]Ledger With Mark'!AE348&gt;=12.5),"C+",IF(AND('[1]Ledger With Mark'!AE348&gt;=10),"C",IF(AND('[1]Ledger With Mark'!AE348&gt;=7.5),"D+",IF(AND('[1]Ledger With Mark'!AE348&gt;=5),"D",IF(AND('[1]Ledger With Mark'!AE348&gt;=1),"E","N")))))))))</f>
        <v>B+</v>
      </c>
      <c r="AF346" s="7" t="str">
        <f>IF(AND('[1]Ledger With Mark'!AF348&gt;=45),"A+",IF(AND('[1]Ledger With Mark'!AF348&gt;=40),"A",IF(AND('[1]Ledger With Mark'!AF348&gt;=35),"B+",IF(AND('[1]Ledger With Mark'!AF348&gt;=30),"B",IF(AND('[1]Ledger With Mark'!AF348&gt;=25),"C+",IF(AND('[1]Ledger With Mark'!AF348&gt;=20),"C",IF(AND('[1]Ledger With Mark'!AF348&gt;=15),"D+",IF(AND('[1]Ledger With Mark'!AF348&gt;=10),"D",IF(AND('[1]Ledger With Mark'!AF348&gt;=1),"E","N")))))))))</f>
        <v>B</v>
      </c>
      <c r="AG346" s="13">
        <f t="shared" si="56"/>
        <v>1.4</v>
      </c>
      <c r="AH346" s="7" t="str">
        <f>IF(AND('[1]Ledger With Mark'!AH348&gt;=45),"A+",IF(AND('[1]Ledger With Mark'!AH348&gt;=40),"A",IF(AND('[1]Ledger With Mark'!AH348&gt;=35),"B+",IF(AND('[1]Ledger With Mark'!AH348&gt;=30),"B",IF(AND('[1]Ledger With Mark'!AH348&gt;=25),"C+",IF(AND('[1]Ledger With Mark'!AH348&gt;=20),"C",IF(AND('[1]Ledger With Mark'!AH348&gt;=15),"D+",IF(AND('[1]Ledger With Mark'!AH348&gt;=10),"D",IF(AND('[1]Ledger With Mark'!AH348&gt;=1),"E","N")))))))))</f>
        <v>C</v>
      </c>
      <c r="AI346" s="7" t="str">
        <f>IF(AND('[1]Ledger With Mark'!AI348&gt;=45),"A+",IF(AND('[1]Ledger With Mark'!AI348&gt;=40),"A",IF(AND('[1]Ledger With Mark'!AI348&gt;=35),"B+",IF(AND('[1]Ledger With Mark'!AI348&gt;=30),"B",IF(AND('[1]Ledger With Mark'!AI348&gt;=25),"C+",IF(AND('[1]Ledger With Mark'!AI348&gt;=20),"C",IF(AND('[1]Ledger With Mark'!AI348&gt;=15),"D+",IF(AND('[1]Ledger With Mark'!AI348&gt;=10),"D",IF(AND('[1]Ledger With Mark'!AI348&gt;=1),"E","N")))))))))</f>
        <v>A</v>
      </c>
      <c r="AJ346" s="7" t="str">
        <f>IF(AND('[1]Ledger With Mark'!AJ348&gt;=90),"A+",IF(AND('[1]Ledger With Mark'!AJ348&gt;=80),"A",IF(AND('[1]Ledger With Mark'!AJ348&gt;=70),"B+",IF(AND('[1]Ledger With Mark'!AJ348&gt;=60),"B",IF(AND('[1]Ledger With Mark'!AJ348&gt;=50),"C+",IF(AND('[1]Ledger With Mark'!AJ348&gt;=40),"C",IF(AND('[1]Ledger With Mark'!AJ348&gt;=30),"D+",IF(AND('[1]Ledger With Mark'!AJ348&gt;=20),"D",IF(AND('[1]Ledger With Mark'!AJ348&gt;=1),"E","N")))))))))</f>
        <v>B</v>
      </c>
      <c r="AK346" s="13">
        <f t="shared" si="57"/>
        <v>2.8</v>
      </c>
      <c r="AL346" s="7" t="str">
        <f>IF(AND('[1]Ledger With Mark'!AL348&gt;=45),"A+",IF(AND('[1]Ledger With Mark'!AL348&gt;=40),"A",IF(AND('[1]Ledger With Mark'!AL348&gt;=35),"B+",IF(AND('[1]Ledger With Mark'!AL348&gt;=30),"B",IF(AND('[1]Ledger With Mark'!AL348&gt;=25),"C+",IF(AND('[1]Ledger With Mark'!AL348&gt;=20),"C",IF(AND('[1]Ledger With Mark'!AL348&gt;=15),"D+",IF(AND('[1]Ledger With Mark'!AL348&gt;=10),"D",IF(AND('[1]Ledger With Mark'!AL348&gt;=1),"E","N")))))))))</f>
        <v>C+</v>
      </c>
      <c r="AM346" s="7" t="str">
        <f>IF(AND('[1]Ledger With Mark'!AM348&gt;=45),"A+",IF(AND('[1]Ledger With Mark'!AM348&gt;=40),"A",IF(AND('[1]Ledger With Mark'!AM348&gt;=35),"B+",IF(AND('[1]Ledger With Mark'!AM348&gt;=30),"B",IF(AND('[1]Ledger With Mark'!AM348&gt;=25),"C+",IF(AND('[1]Ledger With Mark'!AM348&gt;=20),"C",IF(AND('[1]Ledger With Mark'!AM348&gt;=15),"D+",IF(AND('[1]Ledger With Mark'!AM348&gt;=10),"D",IF(AND('[1]Ledger With Mark'!AM348&gt;=1),"E","N")))))))))</f>
        <v>A</v>
      </c>
      <c r="AN346" s="7" t="str">
        <f>IF(AND('[1]Ledger With Mark'!AN348&gt;=90),"A+",IF(AND('[1]Ledger With Mark'!AN348&gt;=80),"A",IF(AND('[1]Ledger With Mark'!AN348&gt;=70),"B+",IF(AND('[1]Ledger With Mark'!AN348&gt;=60),"B",IF(AND('[1]Ledger With Mark'!AN348&gt;=50),"C+",IF(AND('[1]Ledger With Mark'!AN348&gt;=40),"C",IF(AND('[1]Ledger With Mark'!AN348&gt;=30),"D+",IF(AND('[1]Ledger With Mark'!AN348&gt;=20),"D",IF(AND('[1]Ledger With Mark'!AN348&gt;=1),"E","N")))))))))</f>
        <v>B</v>
      </c>
      <c r="AO346" s="13">
        <f t="shared" si="58"/>
        <v>2.8</v>
      </c>
      <c r="AP346" s="14">
        <f t="shared" si="59"/>
        <v>2.5</v>
      </c>
      <c r="AQ346" s="7"/>
      <c r="AR346" s="15" t="s">
        <v>251</v>
      </c>
      <c r="BB346" s="17">
        <v>356</v>
      </c>
    </row>
    <row r="347" spans="1:54" ht="15">
      <c r="A347" s="7">
        <f>'[1]Ledger With Mark'!A349</f>
        <v>346</v>
      </c>
      <c r="B347" s="8">
        <f>'[1]Ledger With Mark'!B349</f>
        <v>752346</v>
      </c>
      <c r="C347" s="9" t="str">
        <f>'[1]Ledger With Mark'!C349</f>
        <v>TILSARI PUN MAGAR</v>
      </c>
      <c r="D347" s="10" t="str">
        <f>'[1]Ledger With Mark'!D349</f>
        <v>2059/04/01</v>
      </c>
      <c r="E347" s="11" t="str">
        <f>'[1]Ledger With Mark'!E349</f>
        <v>HARI BAHADUR PUN</v>
      </c>
      <c r="F347" s="11" t="str">
        <f>'[1]Ledger With Mark'!F349</f>
        <v>MANRUPA PUN</v>
      </c>
      <c r="G347" s="12" t="str">
        <f>'[1]Ledger With Mark'!G349</f>
        <v>BHUME 9 RUKUM EAST</v>
      </c>
      <c r="H347" s="7" t="str">
        <f>IF(AND('[1]Ledger With Mark'!H349&gt;=67.5),"A+",IF(AND('[1]Ledger With Mark'!H349&gt;=60),"A",IF(AND('[1]Ledger With Mark'!H349&gt;=52.5),"B+",IF(AND('[1]Ledger With Mark'!H349&gt;=45),"B",IF(AND('[1]Ledger With Mark'!H349&gt;=37.5),"C+",IF(AND('[1]Ledger With Mark'!H349&gt;=30),"C",IF(AND('[1]Ledger With Mark'!H349&gt;=22.5),"D+",IF(AND('[1]Ledger With Mark'!H349&gt;=15),"D",IF(AND('[1]Ledger With Mark'!H349&gt;=1),"E","N")))))))))</f>
        <v>C</v>
      </c>
      <c r="I347" s="7" t="str">
        <f>IF(AND('[1]Ledger With Mark'!I349&gt;=22.5),"A+",IF(AND('[1]Ledger With Mark'!I349&gt;=20),"A",IF(AND('[1]Ledger With Mark'!I349&gt;=17.5),"B+",IF(AND('[1]Ledger With Mark'!I349&gt;=15),"B",IF(AND('[1]Ledger With Mark'!I349&gt;=12.5),"C+",IF(AND('[1]Ledger With Mark'!I349&gt;=10),"C",IF(AND('[1]Ledger With Mark'!I349&gt;=7.5),"D+",IF(AND('[1]Ledger With Mark'!I349&gt;=5),"D",IF(AND('[1]Ledger With Mark'!I349&gt;=1),"E","N")))))))))</f>
        <v>B</v>
      </c>
      <c r="J347" s="7" t="str">
        <f>IF(AND('[1]Ledger With Mark'!J349&gt;=90),"A+",IF(AND('[1]Ledger With Mark'!J349&gt;=80),"A",IF(AND('[1]Ledger With Mark'!J349&gt;=70),"B+",IF(AND('[1]Ledger With Mark'!J349&gt;=60),"B",IF(AND('[1]Ledger With Mark'!J349&gt;=50),"C+",IF(AND('[1]Ledger With Mark'!J349&gt;=40),"C",IF(AND('[1]Ledger With Mark'!J349&gt;=30),"D+",IF(AND('[1]Ledger With Mark'!J349&gt;=20),"D",IF(AND('[1]Ledger With Mark'!J349&gt;=1),"E","N")))))))))</f>
        <v>C+</v>
      </c>
      <c r="K347" s="13">
        <f t="shared" si="50"/>
        <v>2.4</v>
      </c>
      <c r="L347" s="7" t="str">
        <f>IF(AND('[1]Ledger With Mark'!L349&gt;=67.5),"A+",IF(AND('[1]Ledger With Mark'!L349&gt;=60),"A",IF(AND('[1]Ledger With Mark'!L349&gt;=52.5),"B+",IF(AND('[1]Ledger With Mark'!L349&gt;=45),"B",IF(AND('[1]Ledger With Mark'!L349&gt;=37.5),"C+",IF(AND('[1]Ledger With Mark'!L349&gt;=30),"C",IF(AND('[1]Ledger With Mark'!L349&gt;=22.5),"D+",IF(AND('[1]Ledger With Mark'!L349&gt;=15),"D",IF(AND('[1]Ledger With Mark'!L349&gt;=1),"E","N")))))))))</f>
        <v>C</v>
      </c>
      <c r="M347" s="7" t="str">
        <f>IF(AND('[1]Ledger With Mark'!M349&gt;=22.5),"A+",IF(AND('[1]Ledger With Mark'!M349&gt;=20),"A",IF(AND('[1]Ledger With Mark'!M349&gt;=17.5),"B+",IF(AND('[1]Ledger With Mark'!M349&gt;=15),"B",IF(AND('[1]Ledger With Mark'!M349&gt;=12.5),"C+",IF(AND('[1]Ledger With Mark'!M349&gt;=10),"C",IF(AND('[1]Ledger With Mark'!M349&gt;=7.5),"D+",IF(AND('[1]Ledger With Mark'!M349&gt;=5),"D",IF(AND('[1]Ledger With Mark'!M349&gt;=1),"E","N")))))))))</f>
        <v>A</v>
      </c>
      <c r="N347" s="7" t="str">
        <f>IF(AND('[1]Ledger With Mark'!N349&gt;=90),"A+",IF(AND('[1]Ledger With Mark'!N349&gt;=80),"A",IF(AND('[1]Ledger With Mark'!N349&gt;=70),"B+",IF(AND('[1]Ledger With Mark'!N349&gt;=60),"B",IF(AND('[1]Ledger With Mark'!N349&gt;=50),"C+",IF(AND('[1]Ledger With Mark'!N349&gt;=40),"C",IF(AND('[1]Ledger With Mark'!N349&gt;=30),"D+",IF(AND('[1]Ledger With Mark'!N349&gt;=20),"D",IF(AND('[1]Ledger With Mark'!N349&gt;=1),"E","N")))))))))</f>
        <v>C+</v>
      </c>
      <c r="O347" s="13">
        <f t="shared" si="51"/>
        <v>2.4</v>
      </c>
      <c r="P347" s="7" t="str">
        <f>IF(AND('[1]Ledger With Mark'!P349&gt;=90),"A+",IF(AND('[1]Ledger With Mark'!P349&gt;=80),"A",IF(AND('[1]Ledger With Mark'!P349&gt;=70),"B+",IF(AND('[1]Ledger With Mark'!P349&gt;=60),"B",IF(AND('[1]Ledger With Mark'!P349&gt;=50),"C+",IF(AND('[1]Ledger With Mark'!P349&gt;=40),"C",IF(AND('[1]Ledger With Mark'!P349&gt;=30),"D+",IF(AND('[1]Ledger With Mark'!P349&gt;=20),"D",IF(AND('[1]Ledger With Mark'!P349&gt;=1),"E","N")))))))))</f>
        <v>C</v>
      </c>
      <c r="Q347" s="13">
        <f t="shared" si="52"/>
        <v>2</v>
      </c>
      <c r="R347" s="7" t="str">
        <f>IF(AND('[1]Ledger With Mark'!R349&gt;=67.5),"A+",IF(AND('[1]Ledger With Mark'!R349&gt;=60),"A",IF(AND('[1]Ledger With Mark'!R349&gt;=52.5),"B+",IF(AND('[1]Ledger With Mark'!R349&gt;=45),"B",IF(AND('[1]Ledger With Mark'!R349&gt;=37.5),"C+",IF(AND('[1]Ledger With Mark'!R349&gt;=30),"C",IF(AND('[1]Ledger With Mark'!R349&gt;=22.5),"D+",IF(AND('[1]Ledger With Mark'!R349&gt;=15),"D",IF(AND('[1]Ledger With Mark'!R349&gt;=1),"E","N")))))))))</f>
        <v>C</v>
      </c>
      <c r="S347" s="7" t="str">
        <f>IF(AND('[1]Ledger With Mark'!S349&gt;=22.5),"A+",IF(AND('[1]Ledger With Mark'!S349&gt;=20),"A",IF(AND('[1]Ledger With Mark'!S349&gt;=17.5),"B+",IF(AND('[1]Ledger With Mark'!S349&gt;=15),"B",IF(AND('[1]Ledger With Mark'!S349&gt;=12.5),"C+",IF(AND('[1]Ledger With Mark'!S349&gt;=10),"C",IF(AND('[1]Ledger With Mark'!S349&gt;=7.5),"D+",IF(AND('[1]Ledger With Mark'!S349&gt;=5),"D",IF(AND('[1]Ledger With Mark'!S349&gt;=1),"E","N")))))))))</f>
        <v>A</v>
      </c>
      <c r="T347" s="7" t="str">
        <f>IF(AND('[1]Ledger With Mark'!T349&gt;=90),"A+",IF(AND('[1]Ledger With Mark'!T349&gt;=80),"A",IF(AND('[1]Ledger With Mark'!T349&gt;=70),"B+",IF(AND('[1]Ledger With Mark'!T349&gt;=60),"B",IF(AND('[1]Ledger With Mark'!T349&gt;=50),"C+",IF(AND('[1]Ledger With Mark'!T349&gt;=40),"C",IF(AND('[1]Ledger With Mark'!T349&gt;=30),"D+",IF(AND('[1]Ledger With Mark'!T349&gt;=20),"D",IF(AND('[1]Ledger With Mark'!T349&gt;=1),"E","N")))))))))</f>
        <v>C+</v>
      </c>
      <c r="U347" s="13">
        <f t="shared" si="53"/>
        <v>2.4</v>
      </c>
      <c r="V347" s="7" t="str">
        <f>IF(AND('[1]Ledger With Mark'!V349&gt;=67.5),"A+",IF(AND('[1]Ledger With Mark'!V349&gt;=60),"A",IF(AND('[1]Ledger With Mark'!V349&gt;=52.5),"B+",IF(AND('[1]Ledger With Mark'!V349&gt;=45),"B",IF(AND('[1]Ledger With Mark'!V349&gt;=37.5),"C+",IF(AND('[1]Ledger With Mark'!V349&gt;=30),"C",IF(AND('[1]Ledger With Mark'!V349&gt;=22.5),"D+",IF(AND('[1]Ledger With Mark'!V349&gt;=15),"D",IF(AND('[1]Ledger With Mark'!V349&gt;=1),"E","N")))))))))</f>
        <v>C</v>
      </c>
      <c r="W347" s="7" t="str">
        <f>IF(AND('[1]Ledger With Mark'!W349&gt;=22.5),"A+",IF(AND('[1]Ledger With Mark'!W349&gt;=20),"A",IF(AND('[1]Ledger With Mark'!W349&gt;=17.5),"B+",IF(AND('[1]Ledger With Mark'!W349&gt;=15),"B",IF(AND('[1]Ledger With Mark'!W349&gt;=12.5),"C+",IF(AND('[1]Ledger With Mark'!W349&gt;=10),"C",IF(AND('[1]Ledger With Mark'!W349&gt;=7.5),"D+",IF(AND('[1]Ledger With Mark'!W349&gt;=5),"D",IF(AND('[1]Ledger With Mark'!W349&gt;=1),"E","N")))))))))</f>
        <v>C+</v>
      </c>
      <c r="X347" s="7" t="str">
        <f>IF(AND('[1]Ledger With Mark'!X349&gt;=90),"A+",IF(AND('[1]Ledger With Mark'!X349&gt;=80),"A",IF(AND('[1]Ledger With Mark'!X349&gt;=70),"B+",IF(AND('[1]Ledger With Mark'!X349&gt;=60),"B",IF(AND('[1]Ledger With Mark'!X349&gt;=50),"C+",IF(AND('[1]Ledger With Mark'!X349&gt;=40),"C",IF(AND('[1]Ledger With Mark'!X349&gt;=30),"D+",IF(AND('[1]Ledger With Mark'!X349&gt;=20),"D",IF(AND('[1]Ledger With Mark'!X349&gt;=1),"E","N")))))))))</f>
        <v>C</v>
      </c>
      <c r="Y347" s="13">
        <f t="shared" si="54"/>
        <v>2</v>
      </c>
      <c r="Z347" s="7" t="str">
        <f>IF(AND('[1]Ledger With Mark'!Z349&gt;=27),"A+",IF(AND('[1]Ledger With Mark'!Z349&gt;=24),"A",IF(AND('[1]Ledger With Mark'!Z349&gt;=21),"B+",IF(AND('[1]Ledger With Mark'!Z349&gt;=18),"B",IF(AND('[1]Ledger With Mark'!Z349&gt;=15),"C+",IF(AND('[1]Ledger With Mark'!Z349&gt;=12),"C",IF(AND('[1]Ledger With Mark'!Z349&gt;=9),"D+",IF(AND('[1]Ledger With Mark'!Z349&gt;=6),"D",IF(AND('[1]Ledger With Mark'!Z349&gt;=1),"E","N")))))))))</f>
        <v>C+</v>
      </c>
      <c r="AA347" s="7" t="str">
        <f>IF(AND('[1]Ledger With Mark'!AA349&gt;=18),"A+",IF(AND('[1]Ledger With Mark'!AA349&gt;=16),"A",IF(AND('[1]Ledger With Mark'!AA349&gt;=14),"B+",IF(AND('[1]Ledger With Mark'!AA349&gt;=12),"B",IF(AND('[1]Ledger With Mark'!AA349&gt;=10),"C+",IF(AND('[1]Ledger With Mark'!AA349&gt;=8),"C",IF(AND('[1]Ledger With Mark'!AA349&gt;=6),"D+",IF(AND('[1]Ledger With Mark'!AA349&gt;=4),"D",IF(AND('[1]Ledger With Mark'!AA349&gt;=1),"E","N")))))))))</f>
        <v>B</v>
      </c>
      <c r="AB347" s="7" t="str">
        <f>IF(AND('[1]Ledger With Mark'!AB349&gt;=45),"A+",IF(AND('[1]Ledger With Mark'!AB349&gt;=40),"A",IF(AND('[1]Ledger With Mark'!AB349&gt;=35),"B+",IF(AND('[1]Ledger With Mark'!AB349&gt;=30),"B",IF(AND('[1]Ledger With Mark'!AB349&gt;=25),"C+",IF(AND('[1]Ledger With Mark'!AB349&gt;=20),"C",IF(AND('[1]Ledger With Mark'!AB349&gt;=15),"D+",IF(AND('[1]Ledger With Mark'!AB349&gt;=10),"D",IF(AND('[1]Ledger With Mark'!AB349&gt;=1),"E","N")))))))))</f>
        <v>C+</v>
      </c>
      <c r="AC347" s="13">
        <f t="shared" si="55"/>
        <v>1.2</v>
      </c>
      <c r="AD347" s="7" t="str">
        <f>IF(AND('[1]Ledger With Mark'!AD349&gt;=22.5),"A+",IF(AND('[1]Ledger With Mark'!AD349&gt;=20),"A",IF(AND('[1]Ledger With Mark'!AD349&gt;=17.5),"B+",IF(AND('[1]Ledger With Mark'!AD349&gt;=15),"B",IF(AND('[1]Ledger With Mark'!AD349&gt;=12.5),"C+",IF(AND('[1]Ledger With Mark'!AD349&gt;=10),"C",IF(AND('[1]Ledger With Mark'!AD349&gt;=7.5),"D+",IF(AND('[1]Ledger With Mark'!AD349&gt;=5),"D",IF(AND('[1]Ledger With Mark'!AD349&gt;=1),"E","N")))))))))</f>
        <v>C</v>
      </c>
      <c r="AE347" s="7" t="str">
        <f>IF(AND('[1]Ledger With Mark'!AE349&gt;=22.5),"A+",IF(AND('[1]Ledger With Mark'!AE349&gt;=20),"A",IF(AND('[1]Ledger With Mark'!AE349&gt;=17.5),"B+",IF(AND('[1]Ledger With Mark'!AE349&gt;=15),"B",IF(AND('[1]Ledger With Mark'!AE349&gt;=12.5),"C+",IF(AND('[1]Ledger With Mark'!AE349&gt;=10),"C",IF(AND('[1]Ledger With Mark'!AE349&gt;=7.5),"D+",IF(AND('[1]Ledger With Mark'!AE349&gt;=5),"D",IF(AND('[1]Ledger With Mark'!AE349&gt;=1),"E","N")))))))))</f>
        <v>B+</v>
      </c>
      <c r="AF347" s="7" t="str">
        <f>IF(AND('[1]Ledger With Mark'!AF349&gt;=45),"A+",IF(AND('[1]Ledger With Mark'!AF349&gt;=40),"A",IF(AND('[1]Ledger With Mark'!AF349&gt;=35),"B+",IF(AND('[1]Ledger With Mark'!AF349&gt;=30),"B",IF(AND('[1]Ledger With Mark'!AF349&gt;=25),"C+",IF(AND('[1]Ledger With Mark'!AF349&gt;=20),"C",IF(AND('[1]Ledger With Mark'!AF349&gt;=15),"D+",IF(AND('[1]Ledger With Mark'!AF349&gt;=10),"D",IF(AND('[1]Ledger With Mark'!AF349&gt;=1),"E","N")))))))))</f>
        <v>B</v>
      </c>
      <c r="AG347" s="13">
        <f t="shared" si="56"/>
        <v>1.4</v>
      </c>
      <c r="AH347" s="7" t="str">
        <f>IF(AND('[1]Ledger With Mark'!AH349&gt;=45),"A+",IF(AND('[1]Ledger With Mark'!AH349&gt;=40),"A",IF(AND('[1]Ledger With Mark'!AH349&gt;=35),"B+",IF(AND('[1]Ledger With Mark'!AH349&gt;=30),"B",IF(AND('[1]Ledger With Mark'!AH349&gt;=25),"C+",IF(AND('[1]Ledger With Mark'!AH349&gt;=20),"C",IF(AND('[1]Ledger With Mark'!AH349&gt;=15),"D+",IF(AND('[1]Ledger With Mark'!AH349&gt;=10),"D",IF(AND('[1]Ledger With Mark'!AH349&gt;=1),"E","N")))))))))</f>
        <v>C</v>
      </c>
      <c r="AI347" s="7" t="str">
        <f>IF(AND('[1]Ledger With Mark'!AI349&gt;=45),"A+",IF(AND('[1]Ledger With Mark'!AI349&gt;=40),"A",IF(AND('[1]Ledger With Mark'!AI349&gt;=35),"B+",IF(AND('[1]Ledger With Mark'!AI349&gt;=30),"B",IF(AND('[1]Ledger With Mark'!AI349&gt;=25),"C+",IF(AND('[1]Ledger With Mark'!AI349&gt;=20),"C",IF(AND('[1]Ledger With Mark'!AI349&gt;=15),"D+",IF(AND('[1]Ledger With Mark'!AI349&gt;=10),"D",IF(AND('[1]Ledger With Mark'!AI349&gt;=1),"E","N")))))))))</f>
        <v>A</v>
      </c>
      <c r="AJ347" s="7" t="str">
        <f>IF(AND('[1]Ledger With Mark'!AJ349&gt;=90),"A+",IF(AND('[1]Ledger With Mark'!AJ349&gt;=80),"A",IF(AND('[1]Ledger With Mark'!AJ349&gt;=70),"B+",IF(AND('[1]Ledger With Mark'!AJ349&gt;=60),"B",IF(AND('[1]Ledger With Mark'!AJ349&gt;=50),"C+",IF(AND('[1]Ledger With Mark'!AJ349&gt;=40),"C",IF(AND('[1]Ledger With Mark'!AJ349&gt;=30),"D+",IF(AND('[1]Ledger With Mark'!AJ349&gt;=20),"D",IF(AND('[1]Ledger With Mark'!AJ349&gt;=1),"E","N")))))))))</f>
        <v>B</v>
      </c>
      <c r="AK347" s="13">
        <f t="shared" si="57"/>
        <v>2.8</v>
      </c>
      <c r="AL347" s="7" t="str">
        <f>IF(AND('[1]Ledger With Mark'!AL349&gt;=45),"A+",IF(AND('[1]Ledger With Mark'!AL349&gt;=40),"A",IF(AND('[1]Ledger With Mark'!AL349&gt;=35),"B+",IF(AND('[1]Ledger With Mark'!AL349&gt;=30),"B",IF(AND('[1]Ledger With Mark'!AL349&gt;=25),"C+",IF(AND('[1]Ledger With Mark'!AL349&gt;=20),"C",IF(AND('[1]Ledger With Mark'!AL349&gt;=15),"D+",IF(AND('[1]Ledger With Mark'!AL349&gt;=10),"D",IF(AND('[1]Ledger With Mark'!AL349&gt;=1),"E","N")))))))))</f>
        <v>C</v>
      </c>
      <c r="AM347" s="7" t="str">
        <f>IF(AND('[1]Ledger With Mark'!AM349&gt;=45),"A+",IF(AND('[1]Ledger With Mark'!AM349&gt;=40),"A",IF(AND('[1]Ledger With Mark'!AM349&gt;=35),"B+",IF(AND('[1]Ledger With Mark'!AM349&gt;=30),"B",IF(AND('[1]Ledger With Mark'!AM349&gt;=25),"C+",IF(AND('[1]Ledger With Mark'!AM349&gt;=20),"C",IF(AND('[1]Ledger With Mark'!AM349&gt;=15),"D+",IF(AND('[1]Ledger With Mark'!AM349&gt;=10),"D",IF(AND('[1]Ledger With Mark'!AM349&gt;=1),"E","N")))))))))</f>
        <v>A+</v>
      </c>
      <c r="AN347" s="7" t="str">
        <f>IF(AND('[1]Ledger With Mark'!AN349&gt;=90),"A+",IF(AND('[1]Ledger With Mark'!AN349&gt;=80),"A",IF(AND('[1]Ledger With Mark'!AN349&gt;=70),"B+",IF(AND('[1]Ledger With Mark'!AN349&gt;=60),"B",IF(AND('[1]Ledger With Mark'!AN349&gt;=50),"C+",IF(AND('[1]Ledger With Mark'!AN349&gt;=40),"C",IF(AND('[1]Ledger With Mark'!AN349&gt;=30),"D+",IF(AND('[1]Ledger With Mark'!AN349&gt;=20),"D",IF(AND('[1]Ledger With Mark'!AN349&gt;=1),"E","N")))))))))</f>
        <v>B</v>
      </c>
      <c r="AO347" s="13">
        <f t="shared" si="58"/>
        <v>2.8</v>
      </c>
      <c r="AP347" s="14">
        <f t="shared" si="59"/>
        <v>2.4249999999999998</v>
      </c>
      <c r="AQ347" s="7"/>
      <c r="AR347" s="15" t="s">
        <v>251</v>
      </c>
      <c r="BB347" s="17">
        <v>357</v>
      </c>
    </row>
    <row r="348" spans="1:54" ht="15">
      <c r="A348" s="7">
        <f>'[1]Ledger With Mark'!A350</f>
        <v>347</v>
      </c>
      <c r="B348" s="8">
        <f>'[1]Ledger With Mark'!B350</f>
        <v>752347</v>
      </c>
      <c r="C348" s="9" t="str">
        <f>'[1]Ledger With Mark'!C350</f>
        <v>TIRSANA B.K.</v>
      </c>
      <c r="D348" s="10" t="str">
        <f>'[1]Ledger With Mark'!D350</f>
        <v>2061/12/17</v>
      </c>
      <c r="E348" s="11" t="str">
        <f>'[1]Ledger With Mark'!E350</f>
        <v>JAYALAL B.K.</v>
      </c>
      <c r="F348" s="11" t="str">
        <f>'[1]Ledger With Mark'!F350</f>
        <v>SARITA B.K.</v>
      </c>
      <c r="G348" s="12" t="str">
        <f>'[1]Ledger With Mark'!G350</f>
        <v>PARIBARTAN 4 ROLPA</v>
      </c>
      <c r="H348" s="7" t="str">
        <f>IF(AND('[1]Ledger With Mark'!H350&gt;=67.5),"A+",IF(AND('[1]Ledger With Mark'!H350&gt;=60),"A",IF(AND('[1]Ledger With Mark'!H350&gt;=52.5),"B+",IF(AND('[1]Ledger With Mark'!H350&gt;=45),"B",IF(AND('[1]Ledger With Mark'!H350&gt;=37.5),"C+",IF(AND('[1]Ledger With Mark'!H350&gt;=30),"C",IF(AND('[1]Ledger With Mark'!H350&gt;=22.5),"D+",IF(AND('[1]Ledger With Mark'!H350&gt;=15),"D",IF(AND('[1]Ledger With Mark'!H350&gt;=1),"E","N")))))))))</f>
        <v>B</v>
      </c>
      <c r="I348" s="7" t="str">
        <f>IF(AND('[1]Ledger With Mark'!I350&gt;=22.5),"A+",IF(AND('[1]Ledger With Mark'!I350&gt;=20),"A",IF(AND('[1]Ledger With Mark'!I350&gt;=17.5),"B+",IF(AND('[1]Ledger With Mark'!I350&gt;=15),"B",IF(AND('[1]Ledger With Mark'!I350&gt;=12.5),"C+",IF(AND('[1]Ledger With Mark'!I350&gt;=10),"C",IF(AND('[1]Ledger With Mark'!I350&gt;=7.5),"D+",IF(AND('[1]Ledger With Mark'!I350&gt;=5),"D",IF(AND('[1]Ledger With Mark'!I350&gt;=1),"E","N")))))))))</f>
        <v>A</v>
      </c>
      <c r="J348" s="7" t="str">
        <f>IF(AND('[1]Ledger With Mark'!J350&gt;=90),"A+",IF(AND('[1]Ledger With Mark'!J350&gt;=80),"A",IF(AND('[1]Ledger With Mark'!J350&gt;=70),"B+",IF(AND('[1]Ledger With Mark'!J350&gt;=60),"B",IF(AND('[1]Ledger With Mark'!J350&gt;=50),"C+",IF(AND('[1]Ledger With Mark'!J350&gt;=40),"C",IF(AND('[1]Ledger With Mark'!J350&gt;=30),"D+",IF(AND('[1]Ledger With Mark'!J350&gt;=20),"D",IF(AND('[1]Ledger With Mark'!J350&gt;=1),"E","N")))))))))</f>
        <v>B+</v>
      </c>
      <c r="K348" s="13">
        <f t="shared" si="50"/>
        <v>3.2</v>
      </c>
      <c r="L348" s="7" t="str">
        <f>IF(AND('[1]Ledger With Mark'!L350&gt;=67.5),"A+",IF(AND('[1]Ledger With Mark'!L350&gt;=60),"A",IF(AND('[1]Ledger With Mark'!L350&gt;=52.5),"B+",IF(AND('[1]Ledger With Mark'!L350&gt;=45),"B",IF(AND('[1]Ledger With Mark'!L350&gt;=37.5),"C+",IF(AND('[1]Ledger With Mark'!L350&gt;=30),"C",IF(AND('[1]Ledger With Mark'!L350&gt;=22.5),"D+",IF(AND('[1]Ledger With Mark'!L350&gt;=15),"D",IF(AND('[1]Ledger With Mark'!L350&gt;=1),"E","N")))))))))</f>
        <v>C</v>
      </c>
      <c r="M348" s="7" t="str">
        <f>IF(AND('[1]Ledger With Mark'!M350&gt;=22.5),"A+",IF(AND('[1]Ledger With Mark'!M350&gt;=20),"A",IF(AND('[1]Ledger With Mark'!M350&gt;=17.5),"B+",IF(AND('[1]Ledger With Mark'!M350&gt;=15),"B",IF(AND('[1]Ledger With Mark'!M350&gt;=12.5),"C+",IF(AND('[1]Ledger With Mark'!M350&gt;=10),"C",IF(AND('[1]Ledger With Mark'!M350&gt;=7.5),"D+",IF(AND('[1]Ledger With Mark'!M350&gt;=5),"D",IF(AND('[1]Ledger With Mark'!M350&gt;=1),"E","N")))))))))</f>
        <v>A+</v>
      </c>
      <c r="N348" s="7" t="str">
        <f>IF(AND('[1]Ledger With Mark'!N350&gt;=90),"A+",IF(AND('[1]Ledger With Mark'!N350&gt;=80),"A",IF(AND('[1]Ledger With Mark'!N350&gt;=70),"B+",IF(AND('[1]Ledger With Mark'!N350&gt;=60),"B",IF(AND('[1]Ledger With Mark'!N350&gt;=50),"C+",IF(AND('[1]Ledger With Mark'!N350&gt;=40),"C",IF(AND('[1]Ledger With Mark'!N350&gt;=30),"D+",IF(AND('[1]Ledger With Mark'!N350&gt;=20),"D",IF(AND('[1]Ledger With Mark'!N350&gt;=1),"E","N")))))))))</f>
        <v>B</v>
      </c>
      <c r="O348" s="13">
        <f t="shared" si="51"/>
        <v>2.8</v>
      </c>
      <c r="P348" s="7" t="str">
        <f>IF(AND('[1]Ledger With Mark'!P350&gt;=90),"A+",IF(AND('[1]Ledger With Mark'!P350&gt;=80),"A",IF(AND('[1]Ledger With Mark'!P350&gt;=70),"B+",IF(AND('[1]Ledger With Mark'!P350&gt;=60),"B",IF(AND('[1]Ledger With Mark'!P350&gt;=50),"C+",IF(AND('[1]Ledger With Mark'!P350&gt;=40),"C",IF(AND('[1]Ledger With Mark'!P350&gt;=30),"D+",IF(AND('[1]Ledger With Mark'!P350&gt;=20),"D",IF(AND('[1]Ledger With Mark'!P350&gt;=1),"E","N")))))))))</f>
        <v>C</v>
      </c>
      <c r="Q348" s="13">
        <f t="shared" si="52"/>
        <v>2</v>
      </c>
      <c r="R348" s="7" t="str">
        <f>IF(AND('[1]Ledger With Mark'!R350&gt;=67.5),"A+",IF(AND('[1]Ledger With Mark'!R350&gt;=60),"A",IF(AND('[1]Ledger With Mark'!R350&gt;=52.5),"B+",IF(AND('[1]Ledger With Mark'!R350&gt;=45),"B",IF(AND('[1]Ledger With Mark'!R350&gt;=37.5),"C+",IF(AND('[1]Ledger With Mark'!R350&gt;=30),"C",IF(AND('[1]Ledger With Mark'!R350&gt;=22.5),"D+",IF(AND('[1]Ledger With Mark'!R350&gt;=15),"D",IF(AND('[1]Ledger With Mark'!R350&gt;=1),"E","N")))))))))</f>
        <v>C</v>
      </c>
      <c r="S348" s="7" t="str">
        <f>IF(AND('[1]Ledger With Mark'!S350&gt;=22.5),"A+",IF(AND('[1]Ledger With Mark'!S350&gt;=20),"A",IF(AND('[1]Ledger With Mark'!S350&gt;=17.5),"B+",IF(AND('[1]Ledger With Mark'!S350&gt;=15),"B",IF(AND('[1]Ledger With Mark'!S350&gt;=12.5),"C+",IF(AND('[1]Ledger With Mark'!S350&gt;=10),"C",IF(AND('[1]Ledger With Mark'!S350&gt;=7.5),"D+",IF(AND('[1]Ledger With Mark'!S350&gt;=5),"D",IF(AND('[1]Ledger With Mark'!S350&gt;=1),"E","N")))))))))</f>
        <v>A</v>
      </c>
      <c r="T348" s="7" t="str">
        <f>IF(AND('[1]Ledger With Mark'!T350&gt;=90),"A+",IF(AND('[1]Ledger With Mark'!T350&gt;=80),"A",IF(AND('[1]Ledger With Mark'!T350&gt;=70),"B+",IF(AND('[1]Ledger With Mark'!T350&gt;=60),"B",IF(AND('[1]Ledger With Mark'!T350&gt;=50),"C+",IF(AND('[1]Ledger With Mark'!T350&gt;=40),"C",IF(AND('[1]Ledger With Mark'!T350&gt;=30),"D+",IF(AND('[1]Ledger With Mark'!T350&gt;=20),"D",IF(AND('[1]Ledger With Mark'!T350&gt;=1),"E","N")))))))))</f>
        <v>C+</v>
      </c>
      <c r="U348" s="13">
        <f t="shared" si="53"/>
        <v>2.4</v>
      </c>
      <c r="V348" s="7" t="str">
        <f>IF(AND('[1]Ledger With Mark'!V350&gt;=67.5),"A+",IF(AND('[1]Ledger With Mark'!V350&gt;=60),"A",IF(AND('[1]Ledger With Mark'!V350&gt;=52.5),"B+",IF(AND('[1]Ledger With Mark'!V350&gt;=45),"B",IF(AND('[1]Ledger With Mark'!V350&gt;=37.5),"C+",IF(AND('[1]Ledger With Mark'!V350&gt;=30),"C",IF(AND('[1]Ledger With Mark'!V350&gt;=22.5),"D+",IF(AND('[1]Ledger With Mark'!V350&gt;=15),"D",IF(AND('[1]Ledger With Mark'!V350&gt;=1),"E","N")))))))))</f>
        <v>C</v>
      </c>
      <c r="W348" s="7" t="str">
        <f>IF(AND('[1]Ledger With Mark'!W350&gt;=22.5),"A+",IF(AND('[1]Ledger With Mark'!W350&gt;=20),"A",IF(AND('[1]Ledger With Mark'!W350&gt;=17.5),"B+",IF(AND('[1]Ledger With Mark'!W350&gt;=15),"B",IF(AND('[1]Ledger With Mark'!W350&gt;=12.5),"C+",IF(AND('[1]Ledger With Mark'!W350&gt;=10),"C",IF(AND('[1]Ledger With Mark'!W350&gt;=7.5),"D+",IF(AND('[1]Ledger With Mark'!W350&gt;=5),"D",IF(AND('[1]Ledger With Mark'!W350&gt;=1),"E","N")))))))))</f>
        <v>A</v>
      </c>
      <c r="X348" s="7" t="str">
        <f>IF(AND('[1]Ledger With Mark'!X350&gt;=90),"A+",IF(AND('[1]Ledger With Mark'!X350&gt;=80),"A",IF(AND('[1]Ledger With Mark'!X350&gt;=70),"B+",IF(AND('[1]Ledger With Mark'!X350&gt;=60),"B",IF(AND('[1]Ledger With Mark'!X350&gt;=50),"C+",IF(AND('[1]Ledger With Mark'!X350&gt;=40),"C",IF(AND('[1]Ledger With Mark'!X350&gt;=30),"D+",IF(AND('[1]Ledger With Mark'!X350&gt;=20),"D",IF(AND('[1]Ledger With Mark'!X350&gt;=1),"E","N")))))))))</f>
        <v>C+</v>
      </c>
      <c r="Y348" s="13">
        <f t="shared" si="54"/>
        <v>2.4</v>
      </c>
      <c r="Z348" s="7" t="str">
        <f>IF(AND('[1]Ledger With Mark'!Z350&gt;=27),"A+",IF(AND('[1]Ledger With Mark'!Z350&gt;=24),"A",IF(AND('[1]Ledger With Mark'!Z350&gt;=21),"B+",IF(AND('[1]Ledger With Mark'!Z350&gt;=18),"B",IF(AND('[1]Ledger With Mark'!Z350&gt;=15),"C+",IF(AND('[1]Ledger With Mark'!Z350&gt;=12),"C",IF(AND('[1]Ledger With Mark'!Z350&gt;=9),"D+",IF(AND('[1]Ledger With Mark'!Z350&gt;=6),"D",IF(AND('[1]Ledger With Mark'!Z350&gt;=1),"E","N")))))))))</f>
        <v>A</v>
      </c>
      <c r="AA348" s="7" t="str">
        <f>IF(AND('[1]Ledger With Mark'!AA350&gt;=18),"A+",IF(AND('[1]Ledger With Mark'!AA350&gt;=16),"A",IF(AND('[1]Ledger With Mark'!AA350&gt;=14),"B+",IF(AND('[1]Ledger With Mark'!AA350&gt;=12),"B",IF(AND('[1]Ledger With Mark'!AA350&gt;=10),"C+",IF(AND('[1]Ledger With Mark'!AA350&gt;=8),"C",IF(AND('[1]Ledger With Mark'!AA350&gt;=6),"D+",IF(AND('[1]Ledger With Mark'!AA350&gt;=4),"D",IF(AND('[1]Ledger With Mark'!AA350&gt;=1),"E","N")))))))))</f>
        <v>A</v>
      </c>
      <c r="AB348" s="7" t="str">
        <f>IF(AND('[1]Ledger With Mark'!AB350&gt;=45),"A+",IF(AND('[1]Ledger With Mark'!AB350&gt;=40),"A",IF(AND('[1]Ledger With Mark'!AB350&gt;=35),"B+",IF(AND('[1]Ledger With Mark'!AB350&gt;=30),"B",IF(AND('[1]Ledger With Mark'!AB350&gt;=25),"C+",IF(AND('[1]Ledger With Mark'!AB350&gt;=20),"C",IF(AND('[1]Ledger With Mark'!AB350&gt;=15),"D+",IF(AND('[1]Ledger With Mark'!AB350&gt;=10),"D",IF(AND('[1]Ledger With Mark'!AB350&gt;=1),"E","N")))))))))</f>
        <v>A</v>
      </c>
      <c r="AC348" s="13">
        <f t="shared" si="55"/>
        <v>1.8</v>
      </c>
      <c r="AD348" s="7" t="str">
        <f>IF(AND('[1]Ledger With Mark'!AD350&gt;=22.5),"A+",IF(AND('[1]Ledger With Mark'!AD350&gt;=20),"A",IF(AND('[1]Ledger With Mark'!AD350&gt;=17.5),"B+",IF(AND('[1]Ledger With Mark'!AD350&gt;=15),"B",IF(AND('[1]Ledger With Mark'!AD350&gt;=12.5),"C+",IF(AND('[1]Ledger With Mark'!AD350&gt;=10),"C",IF(AND('[1]Ledger With Mark'!AD350&gt;=7.5),"D+",IF(AND('[1]Ledger With Mark'!AD350&gt;=5),"D",IF(AND('[1]Ledger With Mark'!AD350&gt;=1),"E","N")))))))))</f>
        <v>B</v>
      </c>
      <c r="AE348" s="7" t="str">
        <f>IF(AND('[1]Ledger With Mark'!AE350&gt;=22.5),"A+",IF(AND('[1]Ledger With Mark'!AE350&gt;=20),"A",IF(AND('[1]Ledger With Mark'!AE350&gt;=17.5),"B+",IF(AND('[1]Ledger With Mark'!AE350&gt;=15),"B",IF(AND('[1]Ledger With Mark'!AE350&gt;=12.5),"C+",IF(AND('[1]Ledger With Mark'!AE350&gt;=10),"C",IF(AND('[1]Ledger With Mark'!AE350&gt;=7.5),"D+",IF(AND('[1]Ledger With Mark'!AE350&gt;=5),"D",IF(AND('[1]Ledger With Mark'!AE350&gt;=1),"E","N")))))))))</f>
        <v>A</v>
      </c>
      <c r="AF348" s="7" t="str">
        <f>IF(AND('[1]Ledger With Mark'!AF350&gt;=45),"A+",IF(AND('[1]Ledger With Mark'!AF350&gt;=40),"A",IF(AND('[1]Ledger With Mark'!AF350&gt;=35),"B+",IF(AND('[1]Ledger With Mark'!AF350&gt;=30),"B",IF(AND('[1]Ledger With Mark'!AF350&gt;=25),"C+",IF(AND('[1]Ledger With Mark'!AF350&gt;=20),"C",IF(AND('[1]Ledger With Mark'!AF350&gt;=15),"D+",IF(AND('[1]Ledger With Mark'!AF350&gt;=10),"D",IF(AND('[1]Ledger With Mark'!AF350&gt;=1),"E","N")))))))))</f>
        <v>B+</v>
      </c>
      <c r="AG348" s="13">
        <f t="shared" si="56"/>
        <v>1.6</v>
      </c>
      <c r="AH348" s="7" t="str">
        <f>IF(AND('[1]Ledger With Mark'!AH350&gt;=45),"A+",IF(AND('[1]Ledger With Mark'!AH350&gt;=40),"A",IF(AND('[1]Ledger With Mark'!AH350&gt;=35),"B+",IF(AND('[1]Ledger With Mark'!AH350&gt;=30),"B",IF(AND('[1]Ledger With Mark'!AH350&gt;=25),"C+",IF(AND('[1]Ledger With Mark'!AH350&gt;=20),"C",IF(AND('[1]Ledger With Mark'!AH350&gt;=15),"D+",IF(AND('[1]Ledger With Mark'!AH350&gt;=10),"D",IF(AND('[1]Ledger With Mark'!AH350&gt;=1),"E","N")))))))))</f>
        <v>C+</v>
      </c>
      <c r="AI348" s="7" t="str">
        <f>IF(AND('[1]Ledger With Mark'!AI350&gt;=45),"A+",IF(AND('[1]Ledger With Mark'!AI350&gt;=40),"A",IF(AND('[1]Ledger With Mark'!AI350&gt;=35),"B+",IF(AND('[1]Ledger With Mark'!AI350&gt;=30),"B",IF(AND('[1]Ledger With Mark'!AI350&gt;=25),"C+",IF(AND('[1]Ledger With Mark'!AI350&gt;=20),"C",IF(AND('[1]Ledger With Mark'!AI350&gt;=15),"D+",IF(AND('[1]Ledger With Mark'!AI350&gt;=10),"D",IF(AND('[1]Ledger With Mark'!AI350&gt;=1),"E","N")))))))))</f>
        <v>A</v>
      </c>
      <c r="AJ348" s="7" t="str">
        <f>IF(AND('[1]Ledger With Mark'!AJ350&gt;=90),"A+",IF(AND('[1]Ledger With Mark'!AJ350&gt;=80),"A",IF(AND('[1]Ledger With Mark'!AJ350&gt;=70),"B+",IF(AND('[1]Ledger With Mark'!AJ350&gt;=60),"B",IF(AND('[1]Ledger With Mark'!AJ350&gt;=50),"C+",IF(AND('[1]Ledger With Mark'!AJ350&gt;=40),"C",IF(AND('[1]Ledger With Mark'!AJ350&gt;=30),"D+",IF(AND('[1]Ledger With Mark'!AJ350&gt;=20),"D",IF(AND('[1]Ledger With Mark'!AJ350&gt;=1),"E","N")))))))))</f>
        <v>B</v>
      </c>
      <c r="AK348" s="13">
        <f t="shared" si="57"/>
        <v>2.8</v>
      </c>
      <c r="AL348" s="7" t="str">
        <f>IF(AND('[1]Ledger With Mark'!AL350&gt;=45),"A+",IF(AND('[1]Ledger With Mark'!AL350&gt;=40),"A",IF(AND('[1]Ledger With Mark'!AL350&gt;=35),"B+",IF(AND('[1]Ledger With Mark'!AL350&gt;=30),"B",IF(AND('[1]Ledger With Mark'!AL350&gt;=25),"C+",IF(AND('[1]Ledger With Mark'!AL350&gt;=20),"C",IF(AND('[1]Ledger With Mark'!AL350&gt;=15),"D+",IF(AND('[1]Ledger With Mark'!AL350&gt;=10),"D",IF(AND('[1]Ledger With Mark'!AL350&gt;=1),"E","N")))))))))</f>
        <v>A</v>
      </c>
      <c r="AM348" s="7" t="str">
        <f>IF(AND('[1]Ledger With Mark'!AM350&gt;=45),"A+",IF(AND('[1]Ledger With Mark'!AM350&gt;=40),"A",IF(AND('[1]Ledger With Mark'!AM350&gt;=35),"B+",IF(AND('[1]Ledger With Mark'!AM350&gt;=30),"B",IF(AND('[1]Ledger With Mark'!AM350&gt;=25),"C+",IF(AND('[1]Ledger With Mark'!AM350&gt;=20),"C",IF(AND('[1]Ledger With Mark'!AM350&gt;=15),"D+",IF(AND('[1]Ledger With Mark'!AM350&gt;=10),"D",IF(AND('[1]Ledger With Mark'!AM350&gt;=1),"E","N")))))))))</f>
        <v>A+</v>
      </c>
      <c r="AN348" s="7" t="str">
        <f>IF(AND('[1]Ledger With Mark'!AN350&gt;=90),"A+",IF(AND('[1]Ledger With Mark'!AN350&gt;=80),"A",IF(AND('[1]Ledger With Mark'!AN350&gt;=70),"B+",IF(AND('[1]Ledger With Mark'!AN350&gt;=60),"B",IF(AND('[1]Ledger With Mark'!AN350&gt;=50),"C+",IF(AND('[1]Ledger With Mark'!AN350&gt;=40),"C",IF(AND('[1]Ledger With Mark'!AN350&gt;=30),"D+",IF(AND('[1]Ledger With Mark'!AN350&gt;=20),"D",IF(AND('[1]Ledger With Mark'!AN350&gt;=1),"E","N")))))))))</f>
        <v>A</v>
      </c>
      <c r="AO348" s="13">
        <f t="shared" si="58"/>
        <v>3.6</v>
      </c>
      <c r="AP348" s="14">
        <f t="shared" si="59"/>
        <v>2.8250000000000006</v>
      </c>
      <c r="AQ348" s="7"/>
      <c r="AR348" s="15" t="s">
        <v>251</v>
      </c>
      <c r="BB348" s="17">
        <v>358</v>
      </c>
    </row>
    <row r="349" spans="1:54" ht="15">
      <c r="A349" s="7">
        <f>'[1]Ledger With Mark'!A351</f>
        <v>348</v>
      </c>
      <c r="B349" s="8">
        <f>'[1]Ledger With Mark'!B351</f>
        <v>752348</v>
      </c>
      <c r="C349" s="9" t="str">
        <f>'[1]Ledger With Mark'!C351</f>
        <v>YAMUNA PUN MAGAR</v>
      </c>
      <c r="D349" s="10" t="str">
        <f>'[1]Ledger With Mark'!D351</f>
        <v>2058/10/25</v>
      </c>
      <c r="E349" s="11" t="str">
        <f>'[1]Ledger With Mark'!E351</f>
        <v>HUKUM BAHADUR PUN</v>
      </c>
      <c r="F349" s="11" t="str">
        <f>'[1]Ledger With Mark'!F351</f>
        <v>KISMAYA PUN</v>
      </c>
      <c r="G349" s="12" t="str">
        <f>'[1]Ledger With Mark'!G351</f>
        <v>BHUME 9 RUKUM EAST</v>
      </c>
      <c r="H349" s="7" t="str">
        <f>IF(AND('[1]Ledger With Mark'!H351&gt;=67.5),"A+",IF(AND('[1]Ledger With Mark'!H351&gt;=60),"A",IF(AND('[1]Ledger With Mark'!H351&gt;=52.5),"B+",IF(AND('[1]Ledger With Mark'!H351&gt;=45),"B",IF(AND('[1]Ledger With Mark'!H351&gt;=37.5),"C+",IF(AND('[1]Ledger With Mark'!H351&gt;=30),"C",IF(AND('[1]Ledger With Mark'!H351&gt;=22.5),"D+",IF(AND('[1]Ledger With Mark'!H351&gt;=15),"D",IF(AND('[1]Ledger With Mark'!H351&gt;=1),"E","N")))))))))</f>
        <v>C</v>
      </c>
      <c r="I349" s="7" t="str">
        <f>IF(AND('[1]Ledger With Mark'!I351&gt;=22.5),"A+",IF(AND('[1]Ledger With Mark'!I351&gt;=20),"A",IF(AND('[1]Ledger With Mark'!I351&gt;=17.5),"B+",IF(AND('[1]Ledger With Mark'!I351&gt;=15),"B",IF(AND('[1]Ledger With Mark'!I351&gt;=12.5),"C+",IF(AND('[1]Ledger With Mark'!I351&gt;=10),"C",IF(AND('[1]Ledger With Mark'!I351&gt;=7.5),"D+",IF(AND('[1]Ledger With Mark'!I351&gt;=5),"D",IF(AND('[1]Ledger With Mark'!I351&gt;=1),"E","N")))))))))</f>
        <v>B</v>
      </c>
      <c r="J349" s="7" t="str">
        <f>IF(AND('[1]Ledger With Mark'!J351&gt;=90),"A+",IF(AND('[1]Ledger With Mark'!J351&gt;=80),"A",IF(AND('[1]Ledger With Mark'!J351&gt;=70),"B+",IF(AND('[1]Ledger With Mark'!J351&gt;=60),"B",IF(AND('[1]Ledger With Mark'!J351&gt;=50),"C+",IF(AND('[1]Ledger With Mark'!J351&gt;=40),"C",IF(AND('[1]Ledger With Mark'!J351&gt;=30),"D+",IF(AND('[1]Ledger With Mark'!J351&gt;=20),"D",IF(AND('[1]Ledger With Mark'!J351&gt;=1),"E","N")))))))))</f>
        <v>C</v>
      </c>
      <c r="K349" s="13">
        <f t="shared" si="50"/>
        <v>2</v>
      </c>
      <c r="L349" s="7" t="str">
        <f>IF(AND('[1]Ledger With Mark'!L351&gt;=67.5),"A+",IF(AND('[1]Ledger With Mark'!L351&gt;=60),"A",IF(AND('[1]Ledger With Mark'!L351&gt;=52.5),"B+",IF(AND('[1]Ledger With Mark'!L351&gt;=45),"B",IF(AND('[1]Ledger With Mark'!L351&gt;=37.5),"C+",IF(AND('[1]Ledger With Mark'!L351&gt;=30),"C",IF(AND('[1]Ledger With Mark'!L351&gt;=22.5),"D+",IF(AND('[1]Ledger With Mark'!L351&gt;=15),"D",IF(AND('[1]Ledger With Mark'!L351&gt;=1),"E","N")))))))))</f>
        <v>C</v>
      </c>
      <c r="M349" s="7" t="str">
        <f>IF(AND('[1]Ledger With Mark'!M351&gt;=22.5),"A+",IF(AND('[1]Ledger With Mark'!M351&gt;=20),"A",IF(AND('[1]Ledger With Mark'!M351&gt;=17.5),"B+",IF(AND('[1]Ledger With Mark'!M351&gt;=15),"B",IF(AND('[1]Ledger With Mark'!M351&gt;=12.5),"C+",IF(AND('[1]Ledger With Mark'!M351&gt;=10),"C",IF(AND('[1]Ledger With Mark'!M351&gt;=7.5),"D+",IF(AND('[1]Ledger With Mark'!M351&gt;=5),"D",IF(AND('[1]Ledger With Mark'!M351&gt;=1),"E","N")))))))))</f>
        <v>A</v>
      </c>
      <c r="N349" s="7" t="str">
        <f>IF(AND('[1]Ledger With Mark'!N351&gt;=90),"A+",IF(AND('[1]Ledger With Mark'!N351&gt;=80),"A",IF(AND('[1]Ledger With Mark'!N351&gt;=70),"B+",IF(AND('[1]Ledger With Mark'!N351&gt;=60),"B",IF(AND('[1]Ledger With Mark'!N351&gt;=50),"C+",IF(AND('[1]Ledger With Mark'!N351&gt;=40),"C",IF(AND('[1]Ledger With Mark'!N351&gt;=30),"D+",IF(AND('[1]Ledger With Mark'!N351&gt;=20),"D",IF(AND('[1]Ledger With Mark'!N351&gt;=1),"E","N")))))))))</f>
        <v>C+</v>
      </c>
      <c r="O349" s="13">
        <f t="shared" si="51"/>
        <v>2.4</v>
      </c>
      <c r="P349" s="7" t="str">
        <f>IF(AND('[1]Ledger With Mark'!P351&gt;=90),"A+",IF(AND('[1]Ledger With Mark'!P351&gt;=80),"A",IF(AND('[1]Ledger With Mark'!P351&gt;=70),"B+",IF(AND('[1]Ledger With Mark'!P351&gt;=60),"B",IF(AND('[1]Ledger With Mark'!P351&gt;=50),"C+",IF(AND('[1]Ledger With Mark'!P351&gt;=40),"C",IF(AND('[1]Ledger With Mark'!P351&gt;=30),"D+",IF(AND('[1]Ledger With Mark'!P351&gt;=20),"D",IF(AND('[1]Ledger With Mark'!P351&gt;=1),"E","N")))))))))</f>
        <v>C</v>
      </c>
      <c r="Q349" s="13">
        <f t="shared" si="52"/>
        <v>2</v>
      </c>
      <c r="R349" s="7" t="str">
        <f>IF(AND('[1]Ledger With Mark'!R351&gt;=67.5),"A+",IF(AND('[1]Ledger With Mark'!R351&gt;=60),"A",IF(AND('[1]Ledger With Mark'!R351&gt;=52.5),"B+",IF(AND('[1]Ledger With Mark'!R351&gt;=45),"B",IF(AND('[1]Ledger With Mark'!R351&gt;=37.5),"C+",IF(AND('[1]Ledger With Mark'!R351&gt;=30),"C",IF(AND('[1]Ledger With Mark'!R351&gt;=22.5),"D+",IF(AND('[1]Ledger With Mark'!R351&gt;=15),"D",IF(AND('[1]Ledger With Mark'!R351&gt;=1),"E","N")))))))))</f>
        <v>C</v>
      </c>
      <c r="S349" s="7" t="str">
        <f>IF(AND('[1]Ledger With Mark'!S351&gt;=22.5),"A+",IF(AND('[1]Ledger With Mark'!S351&gt;=20),"A",IF(AND('[1]Ledger With Mark'!S351&gt;=17.5),"B+",IF(AND('[1]Ledger With Mark'!S351&gt;=15),"B",IF(AND('[1]Ledger With Mark'!S351&gt;=12.5),"C+",IF(AND('[1]Ledger With Mark'!S351&gt;=10),"C",IF(AND('[1]Ledger With Mark'!S351&gt;=7.5),"D+",IF(AND('[1]Ledger With Mark'!S351&gt;=5),"D",IF(AND('[1]Ledger With Mark'!S351&gt;=1),"E","N")))))))))</f>
        <v>A</v>
      </c>
      <c r="T349" s="7" t="str">
        <f>IF(AND('[1]Ledger With Mark'!T351&gt;=90),"A+",IF(AND('[1]Ledger With Mark'!T351&gt;=80),"A",IF(AND('[1]Ledger With Mark'!T351&gt;=70),"B+",IF(AND('[1]Ledger With Mark'!T351&gt;=60),"B",IF(AND('[1]Ledger With Mark'!T351&gt;=50),"C+",IF(AND('[1]Ledger With Mark'!T351&gt;=40),"C",IF(AND('[1]Ledger With Mark'!T351&gt;=30),"D+",IF(AND('[1]Ledger With Mark'!T351&gt;=20),"D",IF(AND('[1]Ledger With Mark'!T351&gt;=1),"E","N")))))))))</f>
        <v>C+</v>
      </c>
      <c r="U349" s="13">
        <f t="shared" si="53"/>
        <v>2.4</v>
      </c>
      <c r="V349" s="7" t="str">
        <f>IF(AND('[1]Ledger With Mark'!V351&gt;=67.5),"A+",IF(AND('[1]Ledger With Mark'!V351&gt;=60),"A",IF(AND('[1]Ledger With Mark'!V351&gt;=52.5),"B+",IF(AND('[1]Ledger With Mark'!V351&gt;=45),"B",IF(AND('[1]Ledger With Mark'!V351&gt;=37.5),"C+",IF(AND('[1]Ledger With Mark'!V351&gt;=30),"C",IF(AND('[1]Ledger With Mark'!V351&gt;=22.5),"D+",IF(AND('[1]Ledger With Mark'!V351&gt;=15),"D",IF(AND('[1]Ledger With Mark'!V351&gt;=1),"E","N")))))))))</f>
        <v>C</v>
      </c>
      <c r="W349" s="7" t="str">
        <f>IF(AND('[1]Ledger With Mark'!W351&gt;=22.5),"A+",IF(AND('[1]Ledger With Mark'!W351&gt;=20),"A",IF(AND('[1]Ledger With Mark'!W351&gt;=17.5),"B+",IF(AND('[1]Ledger With Mark'!W351&gt;=15),"B",IF(AND('[1]Ledger With Mark'!W351&gt;=12.5),"C+",IF(AND('[1]Ledger With Mark'!W351&gt;=10),"C",IF(AND('[1]Ledger With Mark'!W351&gt;=7.5),"D+",IF(AND('[1]Ledger With Mark'!W351&gt;=5),"D",IF(AND('[1]Ledger With Mark'!W351&gt;=1),"E","N")))))))))</f>
        <v>C</v>
      </c>
      <c r="X349" s="7" t="str">
        <f>IF(AND('[1]Ledger With Mark'!X351&gt;=90),"A+",IF(AND('[1]Ledger With Mark'!X351&gt;=80),"A",IF(AND('[1]Ledger With Mark'!X351&gt;=70),"B+",IF(AND('[1]Ledger With Mark'!X351&gt;=60),"B",IF(AND('[1]Ledger With Mark'!X351&gt;=50),"C+",IF(AND('[1]Ledger With Mark'!X351&gt;=40),"C",IF(AND('[1]Ledger With Mark'!X351&gt;=30),"D+",IF(AND('[1]Ledger With Mark'!X351&gt;=20),"D",IF(AND('[1]Ledger With Mark'!X351&gt;=1),"E","N")))))))))</f>
        <v>C</v>
      </c>
      <c r="Y349" s="13">
        <f t="shared" si="54"/>
        <v>2</v>
      </c>
      <c r="Z349" s="7" t="str">
        <f>IF(AND('[1]Ledger With Mark'!Z351&gt;=27),"A+",IF(AND('[1]Ledger With Mark'!Z351&gt;=24),"A",IF(AND('[1]Ledger With Mark'!Z351&gt;=21),"B+",IF(AND('[1]Ledger With Mark'!Z351&gt;=18),"B",IF(AND('[1]Ledger With Mark'!Z351&gt;=15),"C+",IF(AND('[1]Ledger With Mark'!Z351&gt;=12),"C",IF(AND('[1]Ledger With Mark'!Z351&gt;=9),"D+",IF(AND('[1]Ledger With Mark'!Z351&gt;=6),"D",IF(AND('[1]Ledger With Mark'!Z351&gt;=1),"E","N")))))))))</f>
        <v>C</v>
      </c>
      <c r="AA349" s="7" t="str">
        <f>IF(AND('[1]Ledger With Mark'!AA351&gt;=18),"A+",IF(AND('[1]Ledger With Mark'!AA351&gt;=16),"A",IF(AND('[1]Ledger With Mark'!AA351&gt;=14),"B+",IF(AND('[1]Ledger With Mark'!AA351&gt;=12),"B",IF(AND('[1]Ledger With Mark'!AA351&gt;=10),"C+",IF(AND('[1]Ledger With Mark'!AA351&gt;=8),"C",IF(AND('[1]Ledger With Mark'!AA351&gt;=6),"D+",IF(AND('[1]Ledger With Mark'!AA351&gt;=4),"D",IF(AND('[1]Ledger With Mark'!AA351&gt;=1),"E","N")))))))))</f>
        <v>C+</v>
      </c>
      <c r="AB349" s="7" t="str">
        <f>IF(AND('[1]Ledger With Mark'!AB351&gt;=45),"A+",IF(AND('[1]Ledger With Mark'!AB351&gt;=40),"A",IF(AND('[1]Ledger With Mark'!AB351&gt;=35),"B+",IF(AND('[1]Ledger With Mark'!AB351&gt;=30),"B",IF(AND('[1]Ledger With Mark'!AB351&gt;=25),"C+",IF(AND('[1]Ledger With Mark'!AB351&gt;=20),"C",IF(AND('[1]Ledger With Mark'!AB351&gt;=15),"D+",IF(AND('[1]Ledger With Mark'!AB351&gt;=10),"D",IF(AND('[1]Ledger With Mark'!AB351&gt;=1),"E","N")))))))))</f>
        <v>C</v>
      </c>
      <c r="AC349" s="13">
        <f t="shared" si="55"/>
        <v>1</v>
      </c>
      <c r="AD349" s="7" t="str">
        <f>IF(AND('[1]Ledger With Mark'!AD351&gt;=22.5),"A+",IF(AND('[1]Ledger With Mark'!AD351&gt;=20),"A",IF(AND('[1]Ledger With Mark'!AD351&gt;=17.5),"B+",IF(AND('[1]Ledger With Mark'!AD351&gt;=15),"B",IF(AND('[1]Ledger With Mark'!AD351&gt;=12.5),"C+",IF(AND('[1]Ledger With Mark'!AD351&gt;=10),"C",IF(AND('[1]Ledger With Mark'!AD351&gt;=7.5),"D+",IF(AND('[1]Ledger With Mark'!AD351&gt;=5),"D",IF(AND('[1]Ledger With Mark'!AD351&gt;=1),"E","N")))))))))</f>
        <v>C</v>
      </c>
      <c r="AE349" s="7" t="str">
        <f>IF(AND('[1]Ledger With Mark'!AE351&gt;=22.5),"A+",IF(AND('[1]Ledger With Mark'!AE351&gt;=20),"A",IF(AND('[1]Ledger With Mark'!AE351&gt;=17.5),"B+",IF(AND('[1]Ledger With Mark'!AE351&gt;=15),"B",IF(AND('[1]Ledger With Mark'!AE351&gt;=12.5),"C+",IF(AND('[1]Ledger With Mark'!AE351&gt;=10),"C",IF(AND('[1]Ledger With Mark'!AE351&gt;=7.5),"D+",IF(AND('[1]Ledger With Mark'!AE351&gt;=5),"D",IF(AND('[1]Ledger With Mark'!AE351&gt;=1),"E","N")))))))))</f>
        <v>B</v>
      </c>
      <c r="AF349" s="7" t="str">
        <f>IF(AND('[1]Ledger With Mark'!AF351&gt;=45),"A+",IF(AND('[1]Ledger With Mark'!AF351&gt;=40),"A",IF(AND('[1]Ledger With Mark'!AF351&gt;=35),"B+",IF(AND('[1]Ledger With Mark'!AF351&gt;=30),"B",IF(AND('[1]Ledger With Mark'!AF351&gt;=25),"C+",IF(AND('[1]Ledger With Mark'!AF351&gt;=20),"C",IF(AND('[1]Ledger With Mark'!AF351&gt;=15),"D+",IF(AND('[1]Ledger With Mark'!AF351&gt;=10),"D",IF(AND('[1]Ledger With Mark'!AF351&gt;=1),"E","N")))))))))</f>
        <v>C+</v>
      </c>
      <c r="AG349" s="13">
        <f t="shared" si="56"/>
        <v>1.2</v>
      </c>
      <c r="AH349" s="7" t="str">
        <f>IF(AND('[1]Ledger With Mark'!AH351&gt;=45),"A+",IF(AND('[1]Ledger With Mark'!AH351&gt;=40),"A",IF(AND('[1]Ledger With Mark'!AH351&gt;=35),"B+",IF(AND('[1]Ledger With Mark'!AH351&gt;=30),"B",IF(AND('[1]Ledger With Mark'!AH351&gt;=25),"C+",IF(AND('[1]Ledger With Mark'!AH351&gt;=20),"C",IF(AND('[1]Ledger With Mark'!AH351&gt;=15),"D+",IF(AND('[1]Ledger With Mark'!AH351&gt;=10),"D",IF(AND('[1]Ledger With Mark'!AH351&gt;=1),"E","N")))))))))</f>
        <v>C</v>
      </c>
      <c r="AI349" s="7" t="str">
        <f>IF(AND('[1]Ledger With Mark'!AI351&gt;=45),"A+",IF(AND('[1]Ledger With Mark'!AI351&gt;=40),"A",IF(AND('[1]Ledger With Mark'!AI351&gt;=35),"B+",IF(AND('[1]Ledger With Mark'!AI351&gt;=30),"B",IF(AND('[1]Ledger With Mark'!AI351&gt;=25),"C+",IF(AND('[1]Ledger With Mark'!AI351&gt;=20),"C",IF(AND('[1]Ledger With Mark'!AI351&gt;=15),"D+",IF(AND('[1]Ledger With Mark'!AI351&gt;=10),"D",IF(AND('[1]Ledger With Mark'!AI351&gt;=1),"E","N")))))))))</f>
        <v>A</v>
      </c>
      <c r="AJ349" s="7" t="str">
        <f>IF(AND('[1]Ledger With Mark'!AJ351&gt;=90),"A+",IF(AND('[1]Ledger With Mark'!AJ351&gt;=80),"A",IF(AND('[1]Ledger With Mark'!AJ351&gt;=70),"B+",IF(AND('[1]Ledger With Mark'!AJ351&gt;=60),"B",IF(AND('[1]Ledger With Mark'!AJ351&gt;=50),"C+",IF(AND('[1]Ledger With Mark'!AJ351&gt;=40),"C",IF(AND('[1]Ledger With Mark'!AJ351&gt;=30),"D+",IF(AND('[1]Ledger With Mark'!AJ351&gt;=20),"D",IF(AND('[1]Ledger With Mark'!AJ351&gt;=1),"E","N")))))))))</f>
        <v>B</v>
      </c>
      <c r="AK349" s="13">
        <f t="shared" si="57"/>
        <v>2.8</v>
      </c>
      <c r="AL349" s="7" t="str">
        <f>IF(AND('[1]Ledger With Mark'!AL351&gt;=45),"A+",IF(AND('[1]Ledger With Mark'!AL351&gt;=40),"A",IF(AND('[1]Ledger With Mark'!AL351&gt;=35),"B+",IF(AND('[1]Ledger With Mark'!AL351&gt;=30),"B",IF(AND('[1]Ledger With Mark'!AL351&gt;=25),"C+",IF(AND('[1]Ledger With Mark'!AL351&gt;=20),"C",IF(AND('[1]Ledger With Mark'!AL351&gt;=15),"D+",IF(AND('[1]Ledger With Mark'!AL351&gt;=10),"D",IF(AND('[1]Ledger With Mark'!AL351&gt;=1),"E","N")))))))))</f>
        <v>C</v>
      </c>
      <c r="AM349" s="7" t="str">
        <f>IF(AND('[1]Ledger With Mark'!AM351&gt;=45),"A+",IF(AND('[1]Ledger With Mark'!AM351&gt;=40),"A",IF(AND('[1]Ledger With Mark'!AM351&gt;=35),"B+",IF(AND('[1]Ledger With Mark'!AM351&gt;=30),"B",IF(AND('[1]Ledger With Mark'!AM351&gt;=25),"C+",IF(AND('[1]Ledger With Mark'!AM351&gt;=20),"C",IF(AND('[1]Ledger With Mark'!AM351&gt;=15),"D+",IF(AND('[1]Ledger With Mark'!AM351&gt;=10),"D",IF(AND('[1]Ledger With Mark'!AM351&gt;=1),"E","N")))))))))</f>
        <v>A+</v>
      </c>
      <c r="AN349" s="7" t="str">
        <f>IF(AND('[1]Ledger With Mark'!AN351&gt;=90),"A+",IF(AND('[1]Ledger With Mark'!AN351&gt;=80),"A",IF(AND('[1]Ledger With Mark'!AN351&gt;=70),"B+",IF(AND('[1]Ledger With Mark'!AN351&gt;=60),"B",IF(AND('[1]Ledger With Mark'!AN351&gt;=50),"C+",IF(AND('[1]Ledger With Mark'!AN351&gt;=40),"C",IF(AND('[1]Ledger With Mark'!AN351&gt;=30),"D+",IF(AND('[1]Ledger With Mark'!AN351&gt;=20),"D",IF(AND('[1]Ledger With Mark'!AN351&gt;=1),"E","N")))))))))</f>
        <v>B</v>
      </c>
      <c r="AO349" s="13">
        <f t="shared" si="58"/>
        <v>2.8</v>
      </c>
      <c r="AP349" s="14">
        <f t="shared" si="59"/>
        <v>2.3250000000000002</v>
      </c>
      <c r="AQ349" s="7"/>
      <c r="AR349" s="15" t="s">
        <v>251</v>
      </c>
      <c r="BB349" s="17">
        <v>359</v>
      </c>
    </row>
    <row r="350" spans="1:54" ht="15">
      <c r="A350" s="7">
        <f>'[1]Ledger With Mark'!A352</f>
        <v>349</v>
      </c>
      <c r="B350" s="8">
        <f>'[1]Ledger With Mark'!B352</f>
        <v>752349</v>
      </c>
      <c r="C350" s="9" t="str">
        <f>'[1]Ledger With Mark'!C352</f>
        <v>YAGENDRA K.C.</v>
      </c>
      <c r="D350" s="10" t="str">
        <f>'[1]Ledger With Mark'!D352</f>
        <v>2061/06/17</v>
      </c>
      <c r="E350" s="11" t="str">
        <f>'[1]Ledger With Mark'!E352</f>
        <v>BHUPENDRA K.C.</v>
      </c>
      <c r="F350" s="11" t="str">
        <f>'[1]Ledger With Mark'!F352</f>
        <v>DHANMAYA K.C.</v>
      </c>
      <c r="G350" s="12" t="str">
        <f>'[1]Ledger With Mark'!G352</f>
        <v>BHUME 9 RUKUM EAST</v>
      </c>
      <c r="H350" s="7" t="str">
        <f>IF(AND('[1]Ledger With Mark'!H352&gt;=67.5),"A+",IF(AND('[1]Ledger With Mark'!H352&gt;=60),"A",IF(AND('[1]Ledger With Mark'!H352&gt;=52.5),"B+",IF(AND('[1]Ledger With Mark'!H352&gt;=45),"B",IF(AND('[1]Ledger With Mark'!H352&gt;=37.5),"C+",IF(AND('[1]Ledger With Mark'!H352&gt;=30),"C",IF(AND('[1]Ledger With Mark'!H352&gt;=22.5),"D+",IF(AND('[1]Ledger With Mark'!H352&gt;=15),"D",IF(AND('[1]Ledger With Mark'!H352&gt;=1),"E","N")))))))))</f>
        <v>D</v>
      </c>
      <c r="I350" s="7" t="str">
        <f>IF(AND('[1]Ledger With Mark'!I352&gt;=22.5),"A+",IF(AND('[1]Ledger With Mark'!I352&gt;=20),"A",IF(AND('[1]Ledger With Mark'!I352&gt;=17.5),"B+",IF(AND('[1]Ledger With Mark'!I352&gt;=15),"B",IF(AND('[1]Ledger With Mark'!I352&gt;=12.5),"C+",IF(AND('[1]Ledger With Mark'!I352&gt;=10),"C",IF(AND('[1]Ledger With Mark'!I352&gt;=7.5),"D+",IF(AND('[1]Ledger With Mark'!I352&gt;=5),"D",IF(AND('[1]Ledger With Mark'!I352&gt;=1),"E","N")))))))))</f>
        <v>B</v>
      </c>
      <c r="J350" s="7" t="str">
        <f>IF(AND('[1]Ledger With Mark'!J352&gt;=90),"A+",IF(AND('[1]Ledger With Mark'!J352&gt;=80),"A",IF(AND('[1]Ledger With Mark'!J352&gt;=70),"B+",IF(AND('[1]Ledger With Mark'!J352&gt;=60),"B",IF(AND('[1]Ledger With Mark'!J352&gt;=50),"C+",IF(AND('[1]Ledger With Mark'!J352&gt;=40),"C",IF(AND('[1]Ledger With Mark'!J352&gt;=30),"D+",IF(AND('[1]Ledger With Mark'!J352&gt;=20),"D",IF(AND('[1]Ledger With Mark'!J352&gt;=1),"E","N")))))))))</f>
        <v>D+</v>
      </c>
      <c r="K350" s="13">
        <f t="shared" si="50"/>
        <v>1.6</v>
      </c>
      <c r="L350" s="7" t="str">
        <f>IF(AND('[1]Ledger With Mark'!L352&gt;=67.5),"A+",IF(AND('[1]Ledger With Mark'!L352&gt;=60),"A",IF(AND('[1]Ledger With Mark'!L352&gt;=52.5),"B+",IF(AND('[1]Ledger With Mark'!L352&gt;=45),"B",IF(AND('[1]Ledger With Mark'!L352&gt;=37.5),"C+",IF(AND('[1]Ledger With Mark'!L352&gt;=30),"C",IF(AND('[1]Ledger With Mark'!L352&gt;=22.5),"D+",IF(AND('[1]Ledger With Mark'!L352&gt;=15),"D",IF(AND('[1]Ledger With Mark'!L352&gt;=1),"E","N")))))))))</f>
        <v>C</v>
      </c>
      <c r="M350" s="7" t="str">
        <f>IF(AND('[1]Ledger With Mark'!M352&gt;=22.5),"A+",IF(AND('[1]Ledger With Mark'!M352&gt;=20),"A",IF(AND('[1]Ledger With Mark'!M352&gt;=17.5),"B+",IF(AND('[1]Ledger With Mark'!M352&gt;=15),"B",IF(AND('[1]Ledger With Mark'!M352&gt;=12.5),"C+",IF(AND('[1]Ledger With Mark'!M352&gt;=10),"C",IF(AND('[1]Ledger With Mark'!M352&gt;=7.5),"D+",IF(AND('[1]Ledger With Mark'!M352&gt;=5),"D",IF(AND('[1]Ledger With Mark'!M352&gt;=1),"E","N")))))))))</f>
        <v>A</v>
      </c>
      <c r="N350" s="7" t="str">
        <f>IF(AND('[1]Ledger With Mark'!N352&gt;=90),"A+",IF(AND('[1]Ledger With Mark'!N352&gt;=80),"A",IF(AND('[1]Ledger With Mark'!N352&gt;=70),"B+",IF(AND('[1]Ledger With Mark'!N352&gt;=60),"B",IF(AND('[1]Ledger With Mark'!N352&gt;=50),"C+",IF(AND('[1]Ledger With Mark'!N352&gt;=40),"C",IF(AND('[1]Ledger With Mark'!N352&gt;=30),"D+",IF(AND('[1]Ledger With Mark'!N352&gt;=20),"D",IF(AND('[1]Ledger With Mark'!N352&gt;=1),"E","N")))))))))</f>
        <v>C+</v>
      </c>
      <c r="O350" s="13">
        <f t="shared" si="51"/>
        <v>2.4</v>
      </c>
      <c r="P350" s="7" t="str">
        <f>IF(AND('[1]Ledger With Mark'!P352&gt;=90),"A+",IF(AND('[1]Ledger With Mark'!P352&gt;=80),"A",IF(AND('[1]Ledger With Mark'!P352&gt;=70),"B+",IF(AND('[1]Ledger With Mark'!P352&gt;=60),"B",IF(AND('[1]Ledger With Mark'!P352&gt;=50),"C+",IF(AND('[1]Ledger With Mark'!P352&gt;=40),"C",IF(AND('[1]Ledger With Mark'!P352&gt;=30),"D+",IF(AND('[1]Ledger With Mark'!P352&gt;=20),"D",IF(AND('[1]Ledger With Mark'!P352&gt;=1),"E","N")))))))))</f>
        <v>E</v>
      </c>
      <c r="Q350" s="13">
        <f t="shared" si="52"/>
        <v>0.8</v>
      </c>
      <c r="R350" s="7" t="str">
        <f>IF(AND('[1]Ledger With Mark'!R352&gt;=67.5),"A+",IF(AND('[1]Ledger With Mark'!R352&gt;=60),"A",IF(AND('[1]Ledger With Mark'!R352&gt;=52.5),"B+",IF(AND('[1]Ledger With Mark'!R352&gt;=45),"B",IF(AND('[1]Ledger With Mark'!R352&gt;=37.5),"C+",IF(AND('[1]Ledger With Mark'!R352&gt;=30),"C",IF(AND('[1]Ledger With Mark'!R352&gt;=22.5),"D+",IF(AND('[1]Ledger With Mark'!R352&gt;=15),"D",IF(AND('[1]Ledger With Mark'!R352&gt;=1),"E","N")))))))))</f>
        <v>D</v>
      </c>
      <c r="S350" s="7" t="str">
        <f>IF(AND('[1]Ledger With Mark'!S352&gt;=22.5),"A+",IF(AND('[1]Ledger With Mark'!S352&gt;=20),"A",IF(AND('[1]Ledger With Mark'!S352&gt;=17.5),"B+",IF(AND('[1]Ledger With Mark'!S352&gt;=15),"B",IF(AND('[1]Ledger With Mark'!S352&gt;=12.5),"C+",IF(AND('[1]Ledger With Mark'!S352&gt;=10),"C",IF(AND('[1]Ledger With Mark'!S352&gt;=7.5),"D+",IF(AND('[1]Ledger With Mark'!S352&gt;=5),"D",IF(AND('[1]Ledger With Mark'!S352&gt;=1),"E","N")))))))))</f>
        <v>A</v>
      </c>
      <c r="T350" s="7" t="str">
        <f>IF(AND('[1]Ledger With Mark'!T352&gt;=90),"A+",IF(AND('[1]Ledger With Mark'!T352&gt;=80),"A",IF(AND('[1]Ledger With Mark'!T352&gt;=70),"B+",IF(AND('[1]Ledger With Mark'!T352&gt;=60),"B",IF(AND('[1]Ledger With Mark'!T352&gt;=50),"C+",IF(AND('[1]Ledger With Mark'!T352&gt;=40),"C",IF(AND('[1]Ledger With Mark'!T352&gt;=30),"D+",IF(AND('[1]Ledger With Mark'!T352&gt;=20),"D",IF(AND('[1]Ledger With Mark'!T352&gt;=1),"E","N")))))))))</f>
        <v>D+</v>
      </c>
      <c r="U350" s="13">
        <f t="shared" si="53"/>
        <v>1.6</v>
      </c>
      <c r="V350" s="7" t="str">
        <f>IF(AND('[1]Ledger With Mark'!V352&gt;=67.5),"A+",IF(AND('[1]Ledger With Mark'!V352&gt;=60),"A",IF(AND('[1]Ledger With Mark'!V352&gt;=52.5),"B+",IF(AND('[1]Ledger With Mark'!V352&gt;=45),"B",IF(AND('[1]Ledger With Mark'!V352&gt;=37.5),"C+",IF(AND('[1]Ledger With Mark'!V352&gt;=30),"C",IF(AND('[1]Ledger With Mark'!V352&gt;=22.5),"D+",IF(AND('[1]Ledger With Mark'!V352&gt;=15),"D",IF(AND('[1]Ledger With Mark'!V352&gt;=1),"E","N")))))))))</f>
        <v>E</v>
      </c>
      <c r="W350" s="7" t="str">
        <f>IF(AND('[1]Ledger With Mark'!W352&gt;=22.5),"A+",IF(AND('[1]Ledger With Mark'!W352&gt;=20),"A",IF(AND('[1]Ledger With Mark'!W352&gt;=17.5),"B+",IF(AND('[1]Ledger With Mark'!W352&gt;=15),"B",IF(AND('[1]Ledger With Mark'!W352&gt;=12.5),"C+",IF(AND('[1]Ledger With Mark'!W352&gt;=10),"C",IF(AND('[1]Ledger With Mark'!W352&gt;=7.5),"D+",IF(AND('[1]Ledger With Mark'!W352&gt;=5),"D",IF(AND('[1]Ledger With Mark'!W352&gt;=1),"E","N")))))))))</f>
        <v>C</v>
      </c>
      <c r="X350" s="7" t="str">
        <f>IF(AND('[1]Ledger With Mark'!X352&gt;=90),"A+",IF(AND('[1]Ledger With Mark'!X352&gt;=80),"A",IF(AND('[1]Ledger With Mark'!X352&gt;=70),"B+",IF(AND('[1]Ledger With Mark'!X352&gt;=60),"B",IF(AND('[1]Ledger With Mark'!X352&gt;=50),"C+",IF(AND('[1]Ledger With Mark'!X352&gt;=40),"C",IF(AND('[1]Ledger With Mark'!X352&gt;=30),"D+",IF(AND('[1]Ledger With Mark'!X352&gt;=20),"D",IF(AND('[1]Ledger With Mark'!X352&gt;=1),"E","N")))))))))</f>
        <v>D</v>
      </c>
      <c r="Y350" s="13">
        <f t="shared" si="54"/>
        <v>1.2</v>
      </c>
      <c r="Z350" s="7" t="str">
        <f>IF(AND('[1]Ledger With Mark'!Z352&gt;=27),"A+",IF(AND('[1]Ledger With Mark'!Z352&gt;=24),"A",IF(AND('[1]Ledger With Mark'!Z352&gt;=21),"B+",IF(AND('[1]Ledger With Mark'!Z352&gt;=18),"B",IF(AND('[1]Ledger With Mark'!Z352&gt;=15),"C+",IF(AND('[1]Ledger With Mark'!Z352&gt;=12),"C",IF(AND('[1]Ledger With Mark'!Z352&gt;=9),"D+",IF(AND('[1]Ledger With Mark'!Z352&gt;=6),"D",IF(AND('[1]Ledger With Mark'!Z352&gt;=1),"E","N")))))))))</f>
        <v>C</v>
      </c>
      <c r="AA350" s="7" t="str">
        <f>IF(AND('[1]Ledger With Mark'!AA352&gt;=18),"A+",IF(AND('[1]Ledger With Mark'!AA352&gt;=16),"A",IF(AND('[1]Ledger With Mark'!AA352&gt;=14),"B+",IF(AND('[1]Ledger With Mark'!AA352&gt;=12),"B",IF(AND('[1]Ledger With Mark'!AA352&gt;=10),"C+",IF(AND('[1]Ledger With Mark'!AA352&gt;=8),"C",IF(AND('[1]Ledger With Mark'!AA352&gt;=6),"D+",IF(AND('[1]Ledger With Mark'!AA352&gt;=4),"D",IF(AND('[1]Ledger With Mark'!AA352&gt;=1),"E","N")))))))))</f>
        <v>C+</v>
      </c>
      <c r="AB350" s="7" t="str">
        <f>IF(AND('[1]Ledger With Mark'!AB352&gt;=45),"A+",IF(AND('[1]Ledger With Mark'!AB352&gt;=40),"A",IF(AND('[1]Ledger With Mark'!AB352&gt;=35),"B+",IF(AND('[1]Ledger With Mark'!AB352&gt;=30),"B",IF(AND('[1]Ledger With Mark'!AB352&gt;=25),"C+",IF(AND('[1]Ledger With Mark'!AB352&gt;=20),"C",IF(AND('[1]Ledger With Mark'!AB352&gt;=15),"D+",IF(AND('[1]Ledger With Mark'!AB352&gt;=10),"D",IF(AND('[1]Ledger With Mark'!AB352&gt;=1),"E","N")))))))))</f>
        <v>C</v>
      </c>
      <c r="AC350" s="13">
        <f t="shared" si="55"/>
        <v>1</v>
      </c>
      <c r="AD350" s="7" t="str">
        <f>IF(AND('[1]Ledger With Mark'!AD352&gt;=22.5),"A+",IF(AND('[1]Ledger With Mark'!AD352&gt;=20),"A",IF(AND('[1]Ledger With Mark'!AD352&gt;=17.5),"B+",IF(AND('[1]Ledger With Mark'!AD352&gt;=15),"B",IF(AND('[1]Ledger With Mark'!AD352&gt;=12.5),"C+",IF(AND('[1]Ledger With Mark'!AD352&gt;=10),"C",IF(AND('[1]Ledger With Mark'!AD352&gt;=7.5),"D+",IF(AND('[1]Ledger With Mark'!AD352&gt;=5),"D",IF(AND('[1]Ledger With Mark'!AD352&gt;=1),"E","N")))))))))</f>
        <v>C</v>
      </c>
      <c r="AE350" s="7" t="str">
        <f>IF(AND('[1]Ledger With Mark'!AE352&gt;=22.5),"A+",IF(AND('[1]Ledger With Mark'!AE352&gt;=20),"A",IF(AND('[1]Ledger With Mark'!AE352&gt;=17.5),"B+",IF(AND('[1]Ledger With Mark'!AE352&gt;=15),"B",IF(AND('[1]Ledger With Mark'!AE352&gt;=12.5),"C+",IF(AND('[1]Ledger With Mark'!AE352&gt;=10),"C",IF(AND('[1]Ledger With Mark'!AE352&gt;=7.5),"D+",IF(AND('[1]Ledger With Mark'!AE352&gt;=5),"D",IF(AND('[1]Ledger With Mark'!AE352&gt;=1),"E","N")))))))))</f>
        <v>B</v>
      </c>
      <c r="AF350" s="7" t="str">
        <f>IF(AND('[1]Ledger With Mark'!AF352&gt;=45),"A+",IF(AND('[1]Ledger With Mark'!AF352&gt;=40),"A",IF(AND('[1]Ledger With Mark'!AF352&gt;=35),"B+",IF(AND('[1]Ledger With Mark'!AF352&gt;=30),"B",IF(AND('[1]Ledger With Mark'!AF352&gt;=25),"C+",IF(AND('[1]Ledger With Mark'!AF352&gt;=20),"C",IF(AND('[1]Ledger With Mark'!AF352&gt;=15),"D+",IF(AND('[1]Ledger With Mark'!AF352&gt;=10),"D",IF(AND('[1]Ledger With Mark'!AF352&gt;=1),"E","N")))))))))</f>
        <v>C+</v>
      </c>
      <c r="AG350" s="13">
        <f t="shared" si="56"/>
        <v>1.2</v>
      </c>
      <c r="AH350" s="7" t="str">
        <f>IF(AND('[1]Ledger With Mark'!AH352&gt;=45),"A+",IF(AND('[1]Ledger With Mark'!AH352&gt;=40),"A",IF(AND('[1]Ledger With Mark'!AH352&gt;=35),"B+",IF(AND('[1]Ledger With Mark'!AH352&gt;=30),"B",IF(AND('[1]Ledger With Mark'!AH352&gt;=25),"C+",IF(AND('[1]Ledger With Mark'!AH352&gt;=20),"C",IF(AND('[1]Ledger With Mark'!AH352&gt;=15),"D+",IF(AND('[1]Ledger With Mark'!AH352&gt;=10),"D",IF(AND('[1]Ledger With Mark'!AH352&gt;=1),"E","N")))))))))</f>
        <v>C</v>
      </c>
      <c r="AI350" s="7" t="str">
        <f>IF(AND('[1]Ledger With Mark'!AI352&gt;=45),"A+",IF(AND('[1]Ledger With Mark'!AI352&gt;=40),"A",IF(AND('[1]Ledger With Mark'!AI352&gt;=35),"B+",IF(AND('[1]Ledger With Mark'!AI352&gt;=30),"B",IF(AND('[1]Ledger With Mark'!AI352&gt;=25),"C+",IF(AND('[1]Ledger With Mark'!AI352&gt;=20),"C",IF(AND('[1]Ledger With Mark'!AI352&gt;=15),"D+",IF(AND('[1]Ledger With Mark'!AI352&gt;=10),"D",IF(AND('[1]Ledger With Mark'!AI352&gt;=1),"E","N")))))))))</f>
        <v>A</v>
      </c>
      <c r="AJ350" s="7" t="str">
        <f>IF(AND('[1]Ledger With Mark'!AJ352&gt;=90),"A+",IF(AND('[1]Ledger With Mark'!AJ352&gt;=80),"A",IF(AND('[1]Ledger With Mark'!AJ352&gt;=70),"B+",IF(AND('[1]Ledger With Mark'!AJ352&gt;=60),"B",IF(AND('[1]Ledger With Mark'!AJ352&gt;=50),"C+",IF(AND('[1]Ledger With Mark'!AJ352&gt;=40),"C",IF(AND('[1]Ledger With Mark'!AJ352&gt;=30),"D+",IF(AND('[1]Ledger With Mark'!AJ352&gt;=20),"D",IF(AND('[1]Ledger With Mark'!AJ352&gt;=1),"E","N")))))))))</f>
        <v>B</v>
      </c>
      <c r="AK350" s="13">
        <f t="shared" si="57"/>
        <v>2.8</v>
      </c>
      <c r="AL350" s="7" t="str">
        <f>IF(AND('[1]Ledger With Mark'!AL352&gt;=45),"A+",IF(AND('[1]Ledger With Mark'!AL352&gt;=40),"A",IF(AND('[1]Ledger With Mark'!AL352&gt;=35),"B+",IF(AND('[1]Ledger With Mark'!AL352&gt;=30),"B",IF(AND('[1]Ledger With Mark'!AL352&gt;=25),"C+",IF(AND('[1]Ledger With Mark'!AL352&gt;=20),"C",IF(AND('[1]Ledger With Mark'!AL352&gt;=15),"D+",IF(AND('[1]Ledger With Mark'!AL352&gt;=10),"D",IF(AND('[1]Ledger With Mark'!AL352&gt;=1),"E","N")))))))))</f>
        <v>D</v>
      </c>
      <c r="AM350" s="7" t="str">
        <f>IF(AND('[1]Ledger With Mark'!AM352&gt;=45),"A+",IF(AND('[1]Ledger With Mark'!AM352&gt;=40),"A",IF(AND('[1]Ledger With Mark'!AM352&gt;=35),"B+",IF(AND('[1]Ledger With Mark'!AM352&gt;=30),"B",IF(AND('[1]Ledger With Mark'!AM352&gt;=25),"C+",IF(AND('[1]Ledger With Mark'!AM352&gt;=20),"C",IF(AND('[1]Ledger With Mark'!AM352&gt;=15),"D+",IF(AND('[1]Ledger With Mark'!AM352&gt;=10),"D",IF(AND('[1]Ledger With Mark'!AM352&gt;=1),"E","N")))))))))</f>
        <v>A</v>
      </c>
      <c r="AN350" s="7" t="str">
        <f>IF(AND('[1]Ledger With Mark'!AN352&gt;=90),"A+",IF(AND('[1]Ledger With Mark'!AN352&gt;=80),"A",IF(AND('[1]Ledger With Mark'!AN352&gt;=70),"B+",IF(AND('[1]Ledger With Mark'!AN352&gt;=60),"B",IF(AND('[1]Ledger With Mark'!AN352&gt;=50),"C+",IF(AND('[1]Ledger With Mark'!AN352&gt;=40),"C",IF(AND('[1]Ledger With Mark'!AN352&gt;=30),"D+",IF(AND('[1]Ledger With Mark'!AN352&gt;=20),"D",IF(AND('[1]Ledger With Mark'!AN352&gt;=1),"E","N")))))))))</f>
        <v>C+</v>
      </c>
      <c r="AO350" s="13">
        <f t="shared" si="58"/>
        <v>2.4</v>
      </c>
      <c r="AP350" s="14">
        <f t="shared" si="59"/>
        <v>1.8750000000000002</v>
      </c>
      <c r="AQ350" s="7"/>
      <c r="AR350" s="15" t="s">
        <v>251</v>
      </c>
      <c r="BB350" s="17">
        <v>360</v>
      </c>
    </row>
    <row r="351" spans="1:54" ht="15">
      <c r="A351" s="7">
        <f>'[1]Ledger With Mark'!A353</f>
        <v>350</v>
      </c>
      <c r="B351" s="8">
        <f>'[1]Ledger With Mark'!B353</f>
        <v>752350</v>
      </c>
      <c r="C351" s="9" t="str">
        <f>'[1]Ledger With Mark'!C353</f>
        <v>BIMALA OLI</v>
      </c>
      <c r="D351" s="10" t="str">
        <f>'[1]Ledger With Mark'!D353</f>
        <v>2059/09/04</v>
      </c>
      <c r="E351" s="11" t="str">
        <f>'[1]Ledger With Mark'!E353</f>
        <v>BHAGILAL OLI</v>
      </c>
      <c r="F351" s="11" t="str">
        <f>'[1]Ledger With Mark'!F353</f>
        <v>KHALI OLI</v>
      </c>
      <c r="G351" s="12" t="str">
        <f>'[1]Ledger With Mark'!G353</f>
        <v>BHUME 9 RUKUM EAST</v>
      </c>
      <c r="H351" s="7" t="str">
        <f>IF(AND('[1]Ledger With Mark'!H353&gt;=67.5),"A+",IF(AND('[1]Ledger With Mark'!H353&gt;=60),"A",IF(AND('[1]Ledger With Mark'!H353&gt;=52.5),"B+",IF(AND('[1]Ledger With Mark'!H353&gt;=45),"B",IF(AND('[1]Ledger With Mark'!H353&gt;=37.5),"C+",IF(AND('[1]Ledger With Mark'!H353&gt;=30),"C",IF(AND('[1]Ledger With Mark'!H353&gt;=22.5),"D+",IF(AND('[1]Ledger With Mark'!H353&gt;=15),"D",IF(AND('[1]Ledger With Mark'!H353&gt;=1),"E","N")))))))))</f>
        <v>C</v>
      </c>
      <c r="I351" s="7" t="str">
        <f>IF(AND('[1]Ledger With Mark'!I353&gt;=22.5),"A+",IF(AND('[1]Ledger With Mark'!I353&gt;=20),"A",IF(AND('[1]Ledger With Mark'!I353&gt;=17.5),"B+",IF(AND('[1]Ledger With Mark'!I353&gt;=15),"B",IF(AND('[1]Ledger With Mark'!I353&gt;=12.5),"C+",IF(AND('[1]Ledger With Mark'!I353&gt;=10),"C",IF(AND('[1]Ledger With Mark'!I353&gt;=7.5),"D+",IF(AND('[1]Ledger With Mark'!I353&gt;=5),"D",IF(AND('[1]Ledger With Mark'!I353&gt;=1),"E","N")))))))))</f>
        <v>B</v>
      </c>
      <c r="J351" s="7" t="str">
        <f>IF(AND('[1]Ledger With Mark'!J353&gt;=90),"A+",IF(AND('[1]Ledger With Mark'!J353&gt;=80),"A",IF(AND('[1]Ledger With Mark'!J353&gt;=70),"B+",IF(AND('[1]Ledger With Mark'!J353&gt;=60),"B",IF(AND('[1]Ledger With Mark'!J353&gt;=50),"C+",IF(AND('[1]Ledger With Mark'!J353&gt;=40),"C",IF(AND('[1]Ledger With Mark'!J353&gt;=30),"D+",IF(AND('[1]Ledger With Mark'!J353&gt;=20),"D",IF(AND('[1]Ledger With Mark'!J353&gt;=1),"E","N")))))))))</f>
        <v>C</v>
      </c>
      <c r="K351" s="13">
        <f t="shared" si="50"/>
        <v>2</v>
      </c>
      <c r="L351" s="7" t="str">
        <f>IF(AND('[1]Ledger With Mark'!L353&gt;=67.5),"A+",IF(AND('[1]Ledger With Mark'!L353&gt;=60),"A",IF(AND('[1]Ledger With Mark'!L353&gt;=52.5),"B+",IF(AND('[1]Ledger With Mark'!L353&gt;=45),"B",IF(AND('[1]Ledger With Mark'!L353&gt;=37.5),"C+",IF(AND('[1]Ledger With Mark'!L353&gt;=30),"C",IF(AND('[1]Ledger With Mark'!L353&gt;=22.5),"D+",IF(AND('[1]Ledger With Mark'!L353&gt;=15),"D",IF(AND('[1]Ledger With Mark'!L353&gt;=1),"E","N")))))))))</f>
        <v>C</v>
      </c>
      <c r="M351" s="7" t="str">
        <f>IF(AND('[1]Ledger With Mark'!M353&gt;=22.5),"A+",IF(AND('[1]Ledger With Mark'!M353&gt;=20),"A",IF(AND('[1]Ledger With Mark'!M353&gt;=17.5),"B+",IF(AND('[1]Ledger With Mark'!M353&gt;=15),"B",IF(AND('[1]Ledger With Mark'!M353&gt;=12.5),"C+",IF(AND('[1]Ledger With Mark'!M353&gt;=10),"C",IF(AND('[1]Ledger With Mark'!M353&gt;=7.5),"D+",IF(AND('[1]Ledger With Mark'!M353&gt;=5),"D",IF(AND('[1]Ledger With Mark'!M353&gt;=1),"E","N")))))))))</f>
        <v>B+</v>
      </c>
      <c r="N351" s="7" t="str">
        <f>IF(AND('[1]Ledger With Mark'!N353&gt;=90),"A+",IF(AND('[1]Ledger With Mark'!N353&gt;=80),"A",IF(AND('[1]Ledger With Mark'!N353&gt;=70),"B+",IF(AND('[1]Ledger With Mark'!N353&gt;=60),"B",IF(AND('[1]Ledger With Mark'!N353&gt;=50),"C+",IF(AND('[1]Ledger With Mark'!N353&gt;=40),"C",IF(AND('[1]Ledger With Mark'!N353&gt;=30),"D+",IF(AND('[1]Ledger With Mark'!N353&gt;=20),"D",IF(AND('[1]Ledger With Mark'!N353&gt;=1),"E","N")))))))))</f>
        <v>C</v>
      </c>
      <c r="O351" s="13">
        <f t="shared" si="51"/>
        <v>2</v>
      </c>
      <c r="P351" s="7" t="str">
        <f>IF(AND('[1]Ledger With Mark'!P353&gt;=90),"A+",IF(AND('[1]Ledger With Mark'!P353&gt;=80),"A",IF(AND('[1]Ledger With Mark'!P353&gt;=70),"B+",IF(AND('[1]Ledger With Mark'!P353&gt;=60),"B",IF(AND('[1]Ledger With Mark'!P353&gt;=50),"C+",IF(AND('[1]Ledger With Mark'!P353&gt;=40),"C",IF(AND('[1]Ledger With Mark'!P353&gt;=30),"D+",IF(AND('[1]Ledger With Mark'!P353&gt;=20),"D",IF(AND('[1]Ledger With Mark'!P353&gt;=1),"E","N")))))))))</f>
        <v>C</v>
      </c>
      <c r="Q351" s="13">
        <f t="shared" si="52"/>
        <v>2</v>
      </c>
      <c r="R351" s="7" t="str">
        <f>IF(AND('[1]Ledger With Mark'!R353&gt;=67.5),"A+",IF(AND('[1]Ledger With Mark'!R353&gt;=60),"A",IF(AND('[1]Ledger With Mark'!R353&gt;=52.5),"B+",IF(AND('[1]Ledger With Mark'!R353&gt;=45),"B",IF(AND('[1]Ledger With Mark'!R353&gt;=37.5),"C+",IF(AND('[1]Ledger With Mark'!R353&gt;=30),"C",IF(AND('[1]Ledger With Mark'!R353&gt;=22.5),"D+",IF(AND('[1]Ledger With Mark'!R353&gt;=15),"D",IF(AND('[1]Ledger With Mark'!R353&gt;=1),"E","N")))))))))</f>
        <v>C</v>
      </c>
      <c r="S351" s="7" t="str">
        <f>IF(AND('[1]Ledger With Mark'!S353&gt;=22.5),"A+",IF(AND('[1]Ledger With Mark'!S353&gt;=20),"A",IF(AND('[1]Ledger With Mark'!S353&gt;=17.5),"B+",IF(AND('[1]Ledger With Mark'!S353&gt;=15),"B",IF(AND('[1]Ledger With Mark'!S353&gt;=12.5),"C+",IF(AND('[1]Ledger With Mark'!S353&gt;=10),"C",IF(AND('[1]Ledger With Mark'!S353&gt;=7.5),"D+",IF(AND('[1]Ledger With Mark'!S353&gt;=5),"D",IF(AND('[1]Ledger With Mark'!S353&gt;=1),"E","N")))))))))</f>
        <v>A</v>
      </c>
      <c r="T351" s="7" t="str">
        <f>IF(AND('[1]Ledger With Mark'!T353&gt;=90),"A+",IF(AND('[1]Ledger With Mark'!T353&gt;=80),"A",IF(AND('[1]Ledger With Mark'!T353&gt;=70),"B+",IF(AND('[1]Ledger With Mark'!T353&gt;=60),"B",IF(AND('[1]Ledger With Mark'!T353&gt;=50),"C+",IF(AND('[1]Ledger With Mark'!T353&gt;=40),"C",IF(AND('[1]Ledger With Mark'!T353&gt;=30),"D+",IF(AND('[1]Ledger With Mark'!T353&gt;=20),"D",IF(AND('[1]Ledger With Mark'!T353&gt;=1),"E","N")))))))))</f>
        <v>C+</v>
      </c>
      <c r="U351" s="13">
        <f t="shared" si="53"/>
        <v>2.4</v>
      </c>
      <c r="V351" s="7" t="str">
        <f>IF(AND('[1]Ledger With Mark'!V353&gt;=67.5),"A+",IF(AND('[1]Ledger With Mark'!V353&gt;=60),"A",IF(AND('[1]Ledger With Mark'!V353&gt;=52.5),"B+",IF(AND('[1]Ledger With Mark'!V353&gt;=45),"B",IF(AND('[1]Ledger With Mark'!V353&gt;=37.5),"C+",IF(AND('[1]Ledger With Mark'!V353&gt;=30),"C",IF(AND('[1]Ledger With Mark'!V353&gt;=22.5),"D+",IF(AND('[1]Ledger With Mark'!V353&gt;=15),"D",IF(AND('[1]Ledger With Mark'!V353&gt;=1),"E","N")))))))))</f>
        <v>C</v>
      </c>
      <c r="W351" s="7" t="str">
        <f>IF(AND('[1]Ledger With Mark'!W353&gt;=22.5),"A+",IF(AND('[1]Ledger With Mark'!W353&gt;=20),"A",IF(AND('[1]Ledger With Mark'!W353&gt;=17.5),"B+",IF(AND('[1]Ledger With Mark'!W353&gt;=15),"B",IF(AND('[1]Ledger With Mark'!W353&gt;=12.5),"C+",IF(AND('[1]Ledger With Mark'!W353&gt;=10),"C",IF(AND('[1]Ledger With Mark'!W353&gt;=7.5),"D+",IF(AND('[1]Ledger With Mark'!W353&gt;=5),"D",IF(AND('[1]Ledger With Mark'!W353&gt;=1),"E","N")))))))))</f>
        <v>C+</v>
      </c>
      <c r="X351" s="7" t="str">
        <f>IF(AND('[1]Ledger With Mark'!X353&gt;=90),"A+",IF(AND('[1]Ledger With Mark'!X353&gt;=80),"A",IF(AND('[1]Ledger With Mark'!X353&gt;=70),"B+",IF(AND('[1]Ledger With Mark'!X353&gt;=60),"B",IF(AND('[1]Ledger With Mark'!X353&gt;=50),"C+",IF(AND('[1]Ledger With Mark'!X353&gt;=40),"C",IF(AND('[1]Ledger With Mark'!X353&gt;=30),"D+",IF(AND('[1]Ledger With Mark'!X353&gt;=20),"D",IF(AND('[1]Ledger With Mark'!X353&gt;=1),"E","N")))))))))</f>
        <v>C</v>
      </c>
      <c r="Y351" s="13">
        <f t="shared" si="54"/>
        <v>2</v>
      </c>
      <c r="Z351" s="7" t="str">
        <f>IF(AND('[1]Ledger With Mark'!Z353&gt;=27),"A+",IF(AND('[1]Ledger With Mark'!Z353&gt;=24),"A",IF(AND('[1]Ledger With Mark'!Z353&gt;=21),"B+",IF(AND('[1]Ledger With Mark'!Z353&gt;=18),"B",IF(AND('[1]Ledger With Mark'!Z353&gt;=15),"C+",IF(AND('[1]Ledger With Mark'!Z353&gt;=12),"C",IF(AND('[1]Ledger With Mark'!Z353&gt;=9),"D+",IF(AND('[1]Ledger With Mark'!Z353&gt;=6),"D",IF(AND('[1]Ledger With Mark'!Z353&gt;=1),"E","N")))))))))</f>
        <v>C</v>
      </c>
      <c r="AA351" s="7" t="str">
        <f>IF(AND('[1]Ledger With Mark'!AA353&gt;=18),"A+",IF(AND('[1]Ledger With Mark'!AA353&gt;=16),"A",IF(AND('[1]Ledger With Mark'!AA353&gt;=14),"B+",IF(AND('[1]Ledger With Mark'!AA353&gt;=12),"B",IF(AND('[1]Ledger With Mark'!AA353&gt;=10),"C+",IF(AND('[1]Ledger With Mark'!AA353&gt;=8),"C",IF(AND('[1]Ledger With Mark'!AA353&gt;=6),"D+",IF(AND('[1]Ledger With Mark'!AA353&gt;=4),"D",IF(AND('[1]Ledger With Mark'!AA353&gt;=1),"E","N")))))))))</f>
        <v>C+</v>
      </c>
      <c r="AB351" s="7" t="str">
        <f>IF(AND('[1]Ledger With Mark'!AB353&gt;=45),"A+",IF(AND('[1]Ledger With Mark'!AB353&gt;=40),"A",IF(AND('[1]Ledger With Mark'!AB353&gt;=35),"B+",IF(AND('[1]Ledger With Mark'!AB353&gt;=30),"B",IF(AND('[1]Ledger With Mark'!AB353&gt;=25),"C+",IF(AND('[1]Ledger With Mark'!AB353&gt;=20),"C",IF(AND('[1]Ledger With Mark'!AB353&gt;=15),"D+",IF(AND('[1]Ledger With Mark'!AB353&gt;=10),"D",IF(AND('[1]Ledger With Mark'!AB353&gt;=1),"E","N")))))))))</f>
        <v>C</v>
      </c>
      <c r="AC351" s="13">
        <f t="shared" si="55"/>
        <v>1</v>
      </c>
      <c r="AD351" s="7" t="str">
        <f>IF(AND('[1]Ledger With Mark'!AD353&gt;=22.5),"A+",IF(AND('[1]Ledger With Mark'!AD353&gt;=20),"A",IF(AND('[1]Ledger With Mark'!AD353&gt;=17.5),"B+",IF(AND('[1]Ledger With Mark'!AD353&gt;=15),"B",IF(AND('[1]Ledger With Mark'!AD353&gt;=12.5),"C+",IF(AND('[1]Ledger With Mark'!AD353&gt;=10),"C",IF(AND('[1]Ledger With Mark'!AD353&gt;=7.5),"D+",IF(AND('[1]Ledger With Mark'!AD353&gt;=5),"D",IF(AND('[1]Ledger With Mark'!AD353&gt;=1),"E","N")))))))))</f>
        <v>C</v>
      </c>
      <c r="AE351" s="7" t="str">
        <f>IF(AND('[1]Ledger With Mark'!AE353&gt;=22.5),"A+",IF(AND('[1]Ledger With Mark'!AE353&gt;=20),"A",IF(AND('[1]Ledger With Mark'!AE353&gt;=17.5),"B+",IF(AND('[1]Ledger With Mark'!AE353&gt;=15),"B",IF(AND('[1]Ledger With Mark'!AE353&gt;=12.5),"C+",IF(AND('[1]Ledger With Mark'!AE353&gt;=10),"C",IF(AND('[1]Ledger With Mark'!AE353&gt;=7.5),"D+",IF(AND('[1]Ledger With Mark'!AE353&gt;=5),"D",IF(AND('[1]Ledger With Mark'!AE353&gt;=1),"E","N")))))))))</f>
        <v>B</v>
      </c>
      <c r="AF351" s="7" t="str">
        <f>IF(AND('[1]Ledger With Mark'!AF353&gt;=45),"A+",IF(AND('[1]Ledger With Mark'!AF353&gt;=40),"A",IF(AND('[1]Ledger With Mark'!AF353&gt;=35),"B+",IF(AND('[1]Ledger With Mark'!AF353&gt;=30),"B",IF(AND('[1]Ledger With Mark'!AF353&gt;=25),"C+",IF(AND('[1]Ledger With Mark'!AF353&gt;=20),"C",IF(AND('[1]Ledger With Mark'!AF353&gt;=15),"D+",IF(AND('[1]Ledger With Mark'!AF353&gt;=10),"D",IF(AND('[1]Ledger With Mark'!AF353&gt;=1),"E","N")))))))))</f>
        <v>C+</v>
      </c>
      <c r="AG351" s="13">
        <f t="shared" si="56"/>
        <v>1.2</v>
      </c>
      <c r="AH351" s="7" t="str">
        <f>IF(AND('[1]Ledger With Mark'!AH353&gt;=45),"A+",IF(AND('[1]Ledger With Mark'!AH353&gt;=40),"A",IF(AND('[1]Ledger With Mark'!AH353&gt;=35),"B+",IF(AND('[1]Ledger With Mark'!AH353&gt;=30),"B",IF(AND('[1]Ledger With Mark'!AH353&gt;=25),"C+",IF(AND('[1]Ledger With Mark'!AH353&gt;=20),"C",IF(AND('[1]Ledger With Mark'!AH353&gt;=15),"D+",IF(AND('[1]Ledger With Mark'!AH353&gt;=10),"D",IF(AND('[1]Ledger With Mark'!AH353&gt;=1),"E","N")))))))))</f>
        <v>C</v>
      </c>
      <c r="AI351" s="7" t="str">
        <f>IF(AND('[1]Ledger With Mark'!AI353&gt;=45),"A+",IF(AND('[1]Ledger With Mark'!AI353&gt;=40),"A",IF(AND('[1]Ledger With Mark'!AI353&gt;=35),"B+",IF(AND('[1]Ledger With Mark'!AI353&gt;=30),"B",IF(AND('[1]Ledger With Mark'!AI353&gt;=25),"C+",IF(AND('[1]Ledger With Mark'!AI353&gt;=20),"C",IF(AND('[1]Ledger With Mark'!AI353&gt;=15),"D+",IF(AND('[1]Ledger With Mark'!AI353&gt;=10),"D",IF(AND('[1]Ledger With Mark'!AI353&gt;=1),"E","N")))))))))</f>
        <v>A</v>
      </c>
      <c r="AJ351" s="7" t="str">
        <f>IF(AND('[1]Ledger With Mark'!AJ353&gt;=90),"A+",IF(AND('[1]Ledger With Mark'!AJ353&gt;=80),"A",IF(AND('[1]Ledger With Mark'!AJ353&gt;=70),"B+",IF(AND('[1]Ledger With Mark'!AJ353&gt;=60),"B",IF(AND('[1]Ledger With Mark'!AJ353&gt;=50),"C+",IF(AND('[1]Ledger With Mark'!AJ353&gt;=40),"C",IF(AND('[1]Ledger With Mark'!AJ353&gt;=30),"D+",IF(AND('[1]Ledger With Mark'!AJ353&gt;=20),"D",IF(AND('[1]Ledger With Mark'!AJ353&gt;=1),"E","N")))))))))</f>
        <v>B</v>
      </c>
      <c r="AK351" s="13">
        <f t="shared" si="57"/>
        <v>2.8</v>
      </c>
      <c r="AL351" s="7" t="str">
        <f>IF(AND('[1]Ledger With Mark'!AL353&gt;=45),"A+",IF(AND('[1]Ledger With Mark'!AL353&gt;=40),"A",IF(AND('[1]Ledger With Mark'!AL353&gt;=35),"B+",IF(AND('[1]Ledger With Mark'!AL353&gt;=30),"B",IF(AND('[1]Ledger With Mark'!AL353&gt;=25),"C+",IF(AND('[1]Ledger With Mark'!AL353&gt;=20),"C",IF(AND('[1]Ledger With Mark'!AL353&gt;=15),"D+",IF(AND('[1]Ledger With Mark'!AL353&gt;=10),"D",IF(AND('[1]Ledger With Mark'!AL353&gt;=1),"E","N")))))))))</f>
        <v>C</v>
      </c>
      <c r="AM351" s="7" t="str">
        <f>IF(AND('[1]Ledger With Mark'!AM353&gt;=45),"A+",IF(AND('[1]Ledger With Mark'!AM353&gt;=40),"A",IF(AND('[1]Ledger With Mark'!AM353&gt;=35),"B+",IF(AND('[1]Ledger With Mark'!AM353&gt;=30),"B",IF(AND('[1]Ledger With Mark'!AM353&gt;=25),"C+",IF(AND('[1]Ledger With Mark'!AM353&gt;=20),"C",IF(AND('[1]Ledger With Mark'!AM353&gt;=15),"D+",IF(AND('[1]Ledger With Mark'!AM353&gt;=10),"D",IF(AND('[1]Ledger With Mark'!AM353&gt;=1),"E","N")))))))))</f>
        <v>A+</v>
      </c>
      <c r="AN351" s="7" t="str">
        <f>IF(AND('[1]Ledger With Mark'!AN353&gt;=90),"A+",IF(AND('[1]Ledger With Mark'!AN353&gt;=80),"A",IF(AND('[1]Ledger With Mark'!AN353&gt;=70),"B+",IF(AND('[1]Ledger With Mark'!AN353&gt;=60),"B",IF(AND('[1]Ledger With Mark'!AN353&gt;=50),"C+",IF(AND('[1]Ledger With Mark'!AN353&gt;=40),"C",IF(AND('[1]Ledger With Mark'!AN353&gt;=30),"D+",IF(AND('[1]Ledger With Mark'!AN353&gt;=20),"D",IF(AND('[1]Ledger With Mark'!AN353&gt;=1),"E","N")))))))))</f>
        <v>B</v>
      </c>
      <c r="AO351" s="13">
        <f t="shared" si="58"/>
        <v>2.8</v>
      </c>
      <c r="AP351" s="14">
        <f t="shared" si="59"/>
        <v>2.2749999999999999</v>
      </c>
      <c r="AQ351" s="7"/>
      <c r="AR351" s="15" t="s">
        <v>251</v>
      </c>
      <c r="BB351" s="17">
        <v>361</v>
      </c>
    </row>
    <row r="352" spans="1:54" ht="15"/>
  </sheetData>
  <mergeCells count="9">
    <mergeCell ref="AD1:AG1"/>
    <mergeCell ref="AH1:AK1"/>
    <mergeCell ref="AL1:AO1"/>
    <mergeCell ref="H1:K1"/>
    <mergeCell ref="L1:O1"/>
    <mergeCell ref="P1:Q1"/>
    <mergeCell ref="R1:U1"/>
    <mergeCell ref="V1:Y1"/>
    <mergeCell ref="Z1:AC1"/>
  </mergeCells>
  <conditionalFormatting sqref="L2 H2">
    <cfRule type="cellIs" dxfId="21" priority="18" operator="lessThan">
      <formula>23</formula>
    </cfRule>
    <cfRule type="cellIs" dxfId="20" priority="19" operator="lessThan">
      <formula>23</formula>
    </cfRule>
    <cfRule type="cellIs" dxfId="19" priority="20" operator="lessThan">
      <formula>23</formula>
    </cfRule>
    <cfRule type="cellIs" dxfId="18" priority="21" operator="lessThan">
      <formula>23</formula>
    </cfRule>
    <cfRule type="cellIs" dxfId="17" priority="22" operator="lessThan">
      <formula>24</formula>
    </cfRule>
  </conditionalFormatting>
  <conditionalFormatting sqref="H2 L2 R2 V2">
    <cfRule type="cellIs" dxfId="16" priority="17" operator="lessThan">
      <formula>24</formula>
    </cfRule>
  </conditionalFormatting>
  <conditionalFormatting sqref="P2">
    <cfRule type="cellIs" dxfId="15" priority="15" operator="lessThan">
      <formula>30</formula>
    </cfRule>
    <cfRule type="cellIs" dxfId="14" priority="16" operator="lessThan">
      <formula>32</formula>
    </cfRule>
  </conditionalFormatting>
  <conditionalFormatting sqref="AD2 Z2">
    <cfRule type="cellIs" dxfId="13" priority="14" operator="lessThan">
      <formula>10</formula>
    </cfRule>
  </conditionalFormatting>
  <conditionalFormatting sqref="AH2 AD2">
    <cfRule type="cellIs" dxfId="12" priority="13" operator="lessThan">
      <formula>8</formula>
    </cfRule>
  </conditionalFormatting>
  <conditionalFormatting sqref="Z2 AH2 AL2">
    <cfRule type="cellIs" dxfId="11" priority="12" operator="lessThan">
      <formula>16</formula>
    </cfRule>
  </conditionalFormatting>
  <conditionalFormatting sqref="L2 H2">
    <cfRule type="cellIs" dxfId="10" priority="7" operator="lessThan">
      <formula>23</formula>
    </cfRule>
    <cfRule type="cellIs" dxfId="9" priority="8" operator="lessThan">
      <formula>23</formula>
    </cfRule>
    <cfRule type="cellIs" dxfId="8" priority="9" operator="lessThan">
      <formula>23</formula>
    </cfRule>
    <cfRule type="cellIs" dxfId="7" priority="10" operator="lessThan">
      <formula>23</formula>
    </cfRule>
    <cfRule type="cellIs" dxfId="6" priority="11" operator="lessThan">
      <formula>24</formula>
    </cfRule>
  </conditionalFormatting>
  <conditionalFormatting sqref="H2 L2 R2 V2">
    <cfRule type="cellIs" dxfId="5" priority="6" operator="lessThan">
      <formula>24</formula>
    </cfRule>
  </conditionalFormatting>
  <conditionalFormatting sqref="P2">
    <cfRule type="cellIs" dxfId="4" priority="4" operator="lessThan">
      <formula>30</formula>
    </cfRule>
    <cfRule type="cellIs" dxfId="3" priority="5" operator="lessThan">
      <formula>32</formula>
    </cfRule>
  </conditionalFormatting>
  <conditionalFormatting sqref="AD2 Z2">
    <cfRule type="cellIs" dxfId="2" priority="3" operator="lessThan">
      <formula>10</formula>
    </cfRule>
  </conditionalFormatting>
  <conditionalFormatting sqref="AH2 AD2">
    <cfRule type="cellIs" dxfId="1" priority="2" operator="lessThan">
      <formula>8</formula>
    </cfRule>
  </conditionalFormatting>
  <conditionalFormatting sqref="Z2 AH2 AL2">
    <cfRule type="cellIs" dxfId="0" priority="1" operator="lessThan">
      <formula>16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2019-05-14T13:23:48Z</dcterms:modified>
</cp:coreProperties>
</file>